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4.xml" ContentType="application/vnd.openxmlformats-officedocument.spreadsheetml.comments+xml"/>
  <Override PartName="/xl/drawings/drawing9.xml" ContentType="application/vnd.openxmlformats-officedocument.drawing+xml"/>
  <Override PartName="/xl/comments5.xml" ContentType="application/vnd.openxmlformats-officedocument.spreadsheetml.comments+xml"/>
  <Override PartName="/xl/drawings/drawing10.xml" ContentType="application/vnd.openxmlformats-officedocument.drawing+xml"/>
  <Override PartName="/xl/comments6.xml" ContentType="application/vnd.openxmlformats-officedocument.spreadsheetml.comments+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C:\Box\社会福祉課\002　社会福祉課\006　福祉監査ライン\【未分類】006　福祉監査ライン\03_ 法人監査\01 監査資料\02 令和\08 令和８年度　監査資料\保育所・こども園・児童厚生施設\監査資料\"/>
    </mc:Choice>
  </mc:AlternateContent>
  <xr:revisionPtr revIDLastSave="0" documentId="13_ncr:1_{7FA269D4-1DE6-42C9-A1C4-1BDBCFDDF1F7}" xr6:coauthVersionLast="47" xr6:coauthVersionMax="47" xr10:uidLastSave="{00000000-0000-0000-0000-000000000000}"/>
  <bookViews>
    <workbookView xWindow="-110" yWindow="-110" windowWidth="19420" windowHeight="11500" tabRatio="699" xr2:uid="{00000000-000D-0000-FFFF-FFFF00000000}"/>
  </bookViews>
  <sheets>
    <sheet name="表紙" sheetId="1" r:id="rId1"/>
    <sheet name="記入上注意点" sheetId="55" r:id="rId2"/>
    <sheet name="目次" sheetId="2" r:id="rId3"/>
    <sheet name="1～8" sheetId="32" r:id="rId4"/>
    <sheet name="9（1）" sheetId="15" r:id="rId5"/>
    <sheet name="9（2）" sheetId="63" r:id="rId6"/>
    <sheet name="10～12" sheetId="62" r:id="rId7"/>
    <sheet name="13～21" sheetId="77" r:id="rId8"/>
    <sheet name="22・23" sheetId="66" r:id="rId9"/>
    <sheet name="23 (3)記入例" sheetId="73" r:id="rId10"/>
    <sheet name="保育士数・保育室等" sheetId="67" r:id="rId11"/>
    <sheet name="時間帯別配置（平日）" sheetId="74" r:id="rId12"/>
    <sheet name="時間帯別配置（平日〔週休等により最小配置日〕）" sheetId="75" r:id="rId13"/>
    <sheet name="時間帯別配置（土曜日）" sheetId="76" r:id="rId14"/>
    <sheet name="保育士配置基準" sheetId="64" r:id="rId15"/>
    <sheet name="目的外使用" sheetId="78" r:id="rId16"/>
    <sheet name="前期末支払残高の取扱い" sheetId="72" r:id="rId17"/>
  </sheets>
  <definedNames>
    <definedName name="_xlnm._FilterDatabase" localSheetId="1" hidden="1">記入上注意点!$B$26:$AJ$36</definedName>
    <definedName name="_xlnm._FilterDatabase" localSheetId="2" hidden="1">目次!$A$1:$L$70</definedName>
    <definedName name="HIT_ROW23" localSheetId="6">'10～12'!#REF!</definedName>
    <definedName name="HIT_ROW23" localSheetId="7">'13～21'!#REF!</definedName>
    <definedName name="HIT_ROW23" localSheetId="8">'22・23'!#REF!</definedName>
    <definedName name="HIT_ROW23" localSheetId="9">'23 (3)記入例'!#REF!</definedName>
    <definedName name="HIT_ROW24" localSheetId="6">'10～12'!#REF!</definedName>
    <definedName name="HIT_ROW24" localSheetId="7">'13～21'!#REF!</definedName>
    <definedName name="HIT_ROW24" localSheetId="8">'22・23'!#REF!</definedName>
    <definedName name="HIT_ROW24" localSheetId="9">'23 (3)記入例'!#REF!</definedName>
    <definedName name="HIT_ROW25" localSheetId="6">'10～12'!#REF!</definedName>
    <definedName name="HIT_ROW25" localSheetId="7">'13～21'!#REF!</definedName>
    <definedName name="HIT_ROW25" localSheetId="8">'22・23'!#REF!</definedName>
    <definedName name="HIT_ROW25" localSheetId="9">'23 (3)記入例'!#REF!</definedName>
    <definedName name="HIT_ROW26" localSheetId="6">'10～12'!#REF!</definedName>
    <definedName name="HIT_ROW26" localSheetId="7">'13～21'!#REF!</definedName>
    <definedName name="HIT_ROW26" localSheetId="8">'22・23'!#REF!</definedName>
    <definedName name="HIT_ROW26" localSheetId="9">'23 (3)記入例'!#REF!</definedName>
    <definedName name="HIT_ROW27" localSheetId="6">'10～12'!#REF!</definedName>
    <definedName name="HIT_ROW27" localSheetId="7">'13～21'!#REF!</definedName>
    <definedName name="HIT_ROW27" localSheetId="8">'22・23'!#REF!</definedName>
    <definedName name="HIT_ROW27" localSheetId="9">'23 (3)記入例'!#REF!</definedName>
    <definedName name="HIT_ROW28" localSheetId="6">'10～12'!#REF!</definedName>
    <definedName name="HIT_ROW28" localSheetId="7">'13～21'!#REF!</definedName>
    <definedName name="HIT_ROW28" localSheetId="8">'22・23'!#REF!</definedName>
    <definedName name="HIT_ROW28" localSheetId="9">'23 (3)記入例'!#REF!</definedName>
    <definedName name="HIT_ROW29" localSheetId="6">'10～12'!#REF!</definedName>
    <definedName name="HIT_ROW29" localSheetId="7">'13～21'!#REF!</definedName>
    <definedName name="HIT_ROW29" localSheetId="8">'22・23'!#REF!</definedName>
    <definedName name="HIT_ROW29" localSheetId="9">'23 (3)記入例'!#REF!</definedName>
    <definedName name="_xlnm.Print_Area" localSheetId="3">'1～8'!$A$1:$AK$595</definedName>
    <definedName name="_xlnm.Print_Area" localSheetId="6">'10～12'!$A$1:$AJ$101</definedName>
    <definedName name="_xlnm.Print_Area" localSheetId="7">'13～21'!$A$1:$AJ$649</definedName>
    <definedName name="_xlnm.Print_Area" localSheetId="8">'22・23'!$A$1:$AJ$293</definedName>
    <definedName name="_xlnm.Print_Area" localSheetId="9">'23 (3)記入例'!$A$1:$AL$103</definedName>
    <definedName name="_xlnm.Print_Area" localSheetId="4">'9（1）'!$A$1:$AV$150</definedName>
    <definedName name="_xlnm.Print_Area" localSheetId="5">'9（2）'!$A$1:$AV$44</definedName>
    <definedName name="_xlnm.Print_Area" localSheetId="13">'時間帯別配置（土曜日）'!$A$1:$BI$164</definedName>
    <definedName name="_xlnm.Print_Area" localSheetId="11">'時間帯別配置（平日）'!$A$1:$BI$164</definedName>
    <definedName name="_xlnm.Print_Area" localSheetId="12">'時間帯別配置（平日〔週休等により最小配置日〕）'!$A$1:$BI$164</definedName>
    <definedName name="_xlnm.Print_Area" localSheetId="10">保育士数・保育室等!$A$1:$AH$45</definedName>
    <definedName name="_xlnm.Print_Area" localSheetId="2">目次!$A$1:$L$144</definedName>
    <definedName name="_xlnm.Print_Area" localSheetId="15">目的外使用!$A$1:$I$21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39" i="66" l="1"/>
  <c r="AE233" i="32"/>
  <c r="AE232" i="32"/>
  <c r="G93" i="76"/>
  <c r="I93" i="76"/>
  <c r="K93" i="76"/>
  <c r="M93" i="76"/>
  <c r="O93" i="76"/>
  <c r="Q93" i="76"/>
  <c r="S93" i="76"/>
  <c r="U93" i="76"/>
  <c r="W93" i="76"/>
  <c r="Y93" i="76"/>
  <c r="AA93" i="76"/>
  <c r="AC93" i="76"/>
  <c r="AE93" i="76"/>
  <c r="AG93" i="76"/>
  <c r="AI93" i="76"/>
  <c r="AK93" i="76"/>
  <c r="AM93" i="76"/>
  <c r="AO93" i="76"/>
  <c r="AQ93" i="76"/>
  <c r="AS93" i="76"/>
  <c r="AU93" i="76"/>
  <c r="AW93" i="76"/>
  <c r="AY93" i="76"/>
  <c r="BA93" i="76"/>
  <c r="BC93" i="76"/>
  <c r="BE93" i="76"/>
  <c r="BG93" i="76"/>
  <c r="E93" i="76"/>
  <c r="G11" i="76"/>
  <c r="I11" i="76"/>
  <c r="K11" i="76"/>
  <c r="M11" i="76"/>
  <c r="O11" i="76"/>
  <c r="Q11" i="76"/>
  <c r="S11" i="76"/>
  <c r="U11" i="76"/>
  <c r="W11" i="76"/>
  <c r="Y11" i="76"/>
  <c r="AA11" i="76"/>
  <c r="AC11" i="76"/>
  <c r="AE11" i="76"/>
  <c r="AG11" i="76"/>
  <c r="AI11" i="76"/>
  <c r="AK11" i="76"/>
  <c r="AM11" i="76"/>
  <c r="AO11" i="76"/>
  <c r="AQ11" i="76"/>
  <c r="AS11" i="76"/>
  <c r="AU11" i="76"/>
  <c r="AW11" i="76"/>
  <c r="AY11" i="76"/>
  <c r="BA11" i="76"/>
  <c r="BC11" i="76"/>
  <c r="BE11" i="76"/>
  <c r="BG11" i="76"/>
  <c r="E11" i="76"/>
  <c r="G93" i="75"/>
  <c r="I93" i="75"/>
  <c r="K93" i="75"/>
  <c r="M93" i="75"/>
  <c r="O93" i="75"/>
  <c r="Q93" i="75"/>
  <c r="S93" i="75"/>
  <c r="U93" i="75"/>
  <c r="W93" i="75"/>
  <c r="Y93" i="75"/>
  <c r="AA93" i="75"/>
  <c r="AC93" i="75"/>
  <c r="AE93" i="75"/>
  <c r="AG93" i="75"/>
  <c r="AI93" i="75"/>
  <c r="AK93" i="75"/>
  <c r="AM93" i="75"/>
  <c r="AO93" i="75"/>
  <c r="AQ93" i="75"/>
  <c r="AS93" i="75"/>
  <c r="AU93" i="75"/>
  <c r="AW93" i="75"/>
  <c r="AY93" i="75"/>
  <c r="BA93" i="75"/>
  <c r="BC93" i="75"/>
  <c r="BE93" i="75"/>
  <c r="BG93" i="75"/>
  <c r="E93" i="75"/>
  <c r="G11" i="75"/>
  <c r="I11" i="75"/>
  <c r="K11" i="75"/>
  <c r="M11" i="75"/>
  <c r="O11" i="75"/>
  <c r="Q11" i="75"/>
  <c r="S11" i="75"/>
  <c r="U11" i="75"/>
  <c r="W11" i="75"/>
  <c r="Y11" i="75"/>
  <c r="AA11" i="75"/>
  <c r="AC11" i="75"/>
  <c r="AE11" i="75"/>
  <c r="AG11" i="75"/>
  <c r="AI11" i="75"/>
  <c r="AK11" i="75"/>
  <c r="AM11" i="75"/>
  <c r="AO11" i="75"/>
  <c r="AQ11" i="75"/>
  <c r="AS11" i="75"/>
  <c r="AU11" i="75"/>
  <c r="AW11" i="75"/>
  <c r="AY11" i="75"/>
  <c r="BA11" i="75"/>
  <c r="BC11" i="75"/>
  <c r="BE11" i="75"/>
  <c r="BG11" i="75"/>
  <c r="E11" i="75"/>
  <c r="AB132" i="66"/>
  <c r="AB425" i="77" l="1"/>
  <c r="AB401" i="77"/>
  <c r="AB358" i="77"/>
  <c r="AB615" i="77"/>
  <c r="AB575" i="77"/>
  <c r="AB537" i="77"/>
  <c r="AB504" i="77"/>
  <c r="AB470" i="77"/>
  <c r="T363" i="77"/>
  <c r="P363" i="77"/>
  <c r="T361" i="77"/>
  <c r="P361" i="77"/>
  <c r="AB316" i="77"/>
  <c r="AB285" i="77"/>
  <c r="AB246" i="77"/>
  <c r="AB224" i="77"/>
  <c r="N209" i="77"/>
  <c r="N201" i="77"/>
  <c r="P193" i="77"/>
  <c r="K184" i="77"/>
  <c r="AB179" i="77"/>
  <c r="AB140" i="77"/>
  <c r="AB102" i="77"/>
  <c r="AB68" i="77"/>
  <c r="AB27" i="77"/>
  <c r="AB1" i="77"/>
  <c r="N211" i="77" l="1"/>
  <c r="AE212" i="77" s="1"/>
  <c r="L245" i="32"/>
  <c r="O32" i="73" l="1"/>
  <c r="O34" i="73"/>
  <c r="O30" i="73"/>
  <c r="O28" i="73"/>
  <c r="O218" i="66"/>
  <c r="O216" i="66"/>
  <c r="O222" i="66"/>
  <c r="O220" i="66"/>
  <c r="AN1" i="63" l="1"/>
  <c r="AB264" i="66"/>
  <c r="AB236" i="66"/>
  <c r="AB192" i="66"/>
  <c r="AB152" i="66"/>
  <c r="AB93" i="66"/>
  <c r="AB47" i="66"/>
  <c r="AB1" i="66"/>
  <c r="AB56" i="62"/>
  <c r="AB1" i="62"/>
  <c r="AM1" i="15"/>
  <c r="AB543" i="32"/>
  <c r="AB495" i="32"/>
  <c r="AB442" i="32" l="1"/>
  <c r="AB397" i="32"/>
  <c r="AB355" i="32"/>
  <c r="AB310" i="32"/>
  <c r="AB262" i="32"/>
  <c r="AB221" i="32"/>
  <c r="AB175" i="32"/>
  <c r="AB128" i="32"/>
  <c r="AB83" i="32"/>
  <c r="AB43" i="32"/>
  <c r="AB1" i="32"/>
  <c r="T90" i="32" l="1"/>
  <c r="T89" i="32"/>
  <c r="I13" i="32"/>
  <c r="E10" i="76"/>
  <c r="E76" i="76" s="1"/>
  <c r="BG160" i="76"/>
  <c r="BE160" i="76"/>
  <c r="BC160" i="76"/>
  <c r="BA160" i="76"/>
  <c r="AY160" i="76"/>
  <c r="AW160" i="76"/>
  <c r="AU160" i="76"/>
  <c r="AS160" i="76"/>
  <c r="AQ160" i="76"/>
  <c r="AO160" i="76"/>
  <c r="AM160" i="76"/>
  <c r="AK160" i="76"/>
  <c r="AI160" i="76"/>
  <c r="AG160" i="76"/>
  <c r="AE160" i="76"/>
  <c r="AC160" i="76"/>
  <c r="AA160" i="76"/>
  <c r="Y160" i="76"/>
  <c r="W160" i="76"/>
  <c r="U160" i="76"/>
  <c r="S160" i="76"/>
  <c r="Q160" i="76"/>
  <c r="O160" i="76"/>
  <c r="M160" i="76"/>
  <c r="K160" i="76"/>
  <c r="I160" i="76"/>
  <c r="G160" i="76"/>
  <c r="E160" i="76"/>
  <c r="BG92" i="76"/>
  <c r="BG161" i="76" s="1"/>
  <c r="BE92" i="76"/>
  <c r="BE161" i="76" s="1"/>
  <c r="BC92" i="76"/>
  <c r="BC161" i="76" s="1"/>
  <c r="BA92" i="76"/>
  <c r="BA161" i="76" s="1"/>
  <c r="AY92" i="76"/>
  <c r="AY161" i="76" s="1"/>
  <c r="AW92" i="76"/>
  <c r="AW161" i="76" s="1"/>
  <c r="AU92" i="76"/>
  <c r="AU161" i="76" s="1"/>
  <c r="AS92" i="76"/>
  <c r="AS161" i="76" s="1"/>
  <c r="AQ92" i="76"/>
  <c r="AQ161" i="76" s="1"/>
  <c r="AO92" i="76"/>
  <c r="AO161" i="76" s="1"/>
  <c r="AM92" i="76"/>
  <c r="AM161" i="76" s="1"/>
  <c r="AK92" i="76"/>
  <c r="AK161" i="76" s="1"/>
  <c r="AI92" i="76"/>
  <c r="AI161" i="76" s="1"/>
  <c r="AG92" i="76"/>
  <c r="AG161" i="76" s="1"/>
  <c r="AE92" i="76"/>
  <c r="AE161" i="76" s="1"/>
  <c r="AC92" i="76"/>
  <c r="AC161" i="76" s="1"/>
  <c r="AA92" i="76"/>
  <c r="AA161" i="76" s="1"/>
  <c r="Y92" i="76"/>
  <c r="Y161" i="76" s="1"/>
  <c r="W92" i="76"/>
  <c r="W161" i="76" s="1"/>
  <c r="U92" i="76"/>
  <c r="U161" i="76" s="1"/>
  <c r="S92" i="76"/>
  <c r="S161" i="76" s="1"/>
  <c r="Q92" i="76"/>
  <c r="Q161" i="76" s="1"/>
  <c r="O92" i="76"/>
  <c r="O161" i="76" s="1"/>
  <c r="M92" i="76"/>
  <c r="M161" i="76" s="1"/>
  <c r="K92" i="76"/>
  <c r="K161" i="76" s="1"/>
  <c r="I92" i="76"/>
  <c r="I161" i="76" s="1"/>
  <c r="G92" i="76"/>
  <c r="G161" i="76" s="1"/>
  <c r="E92" i="76"/>
  <c r="E161" i="76" s="1"/>
  <c r="BG75" i="76"/>
  <c r="BE75" i="76"/>
  <c r="BC75" i="76"/>
  <c r="BA75" i="76"/>
  <c r="AY75" i="76"/>
  <c r="AW75" i="76"/>
  <c r="AU75" i="76"/>
  <c r="AS75" i="76"/>
  <c r="AQ75" i="76"/>
  <c r="AO75" i="76"/>
  <c r="AM75" i="76"/>
  <c r="AK75" i="76"/>
  <c r="AI75" i="76"/>
  <c r="AG75" i="76"/>
  <c r="AE75" i="76"/>
  <c r="AC75" i="76"/>
  <c r="AA75" i="76"/>
  <c r="Y75" i="76"/>
  <c r="W75" i="76"/>
  <c r="U75" i="76"/>
  <c r="S75" i="76"/>
  <c r="Q75" i="76"/>
  <c r="O75" i="76"/>
  <c r="M75" i="76"/>
  <c r="K75" i="76"/>
  <c r="I75" i="76"/>
  <c r="G75" i="76"/>
  <c r="E75" i="76"/>
  <c r="AY76" i="76"/>
  <c r="AU76" i="76"/>
  <c r="AI76" i="76"/>
  <c r="AE76" i="76"/>
  <c r="BG10" i="76"/>
  <c r="BG76" i="76" s="1"/>
  <c r="BE10" i="76"/>
  <c r="BE76" i="76" s="1"/>
  <c r="BC10" i="76"/>
  <c r="BC76" i="76" s="1"/>
  <c r="BA10" i="76"/>
  <c r="BA76" i="76" s="1"/>
  <c r="AY10" i="76"/>
  <c r="AW10" i="76"/>
  <c r="AW76" i="76" s="1"/>
  <c r="AU10" i="76"/>
  <c r="AS10" i="76"/>
  <c r="AS76" i="76" s="1"/>
  <c r="AQ10" i="76"/>
  <c r="AQ76" i="76" s="1"/>
  <c r="AO10" i="76"/>
  <c r="AO76" i="76" s="1"/>
  <c r="AM10" i="76"/>
  <c r="AM76" i="76" s="1"/>
  <c r="AK10" i="76"/>
  <c r="AK76" i="76" s="1"/>
  <c r="AI10" i="76"/>
  <c r="AG10" i="76"/>
  <c r="AG76" i="76" s="1"/>
  <c r="AE10" i="76"/>
  <c r="AC10" i="76"/>
  <c r="AC76" i="76" s="1"/>
  <c r="AA10" i="76"/>
  <c r="AA76" i="76" s="1"/>
  <c r="Y10" i="76"/>
  <c r="Y76" i="76" s="1"/>
  <c r="W10" i="76"/>
  <c r="W76" i="76" s="1"/>
  <c r="U10" i="76"/>
  <c r="U76" i="76" s="1"/>
  <c r="S10" i="76"/>
  <c r="S76" i="76" s="1"/>
  <c r="Q10" i="76"/>
  <c r="Q76" i="76" s="1"/>
  <c r="O10" i="76"/>
  <c r="O76" i="76" s="1"/>
  <c r="M10" i="76"/>
  <c r="M76" i="76" s="1"/>
  <c r="K10" i="76"/>
  <c r="K76" i="76" s="1"/>
  <c r="I10" i="76"/>
  <c r="I76" i="76" s="1"/>
  <c r="G10" i="76"/>
  <c r="G76" i="76" s="1"/>
  <c r="BG160" i="75"/>
  <c r="BE160" i="75"/>
  <c r="BC160" i="75"/>
  <c r="BA160" i="75"/>
  <c r="AY160" i="75"/>
  <c r="AW160" i="75"/>
  <c r="AU160" i="75"/>
  <c r="AS160" i="75"/>
  <c r="AQ160" i="75"/>
  <c r="AO160" i="75"/>
  <c r="AM160" i="75"/>
  <c r="AK160" i="75"/>
  <c r="AI160" i="75"/>
  <c r="AG160" i="75"/>
  <c r="AE160" i="75"/>
  <c r="AC160" i="75"/>
  <c r="AA160" i="75"/>
  <c r="Y160" i="75"/>
  <c r="W160" i="75"/>
  <c r="U160" i="75"/>
  <c r="S160" i="75"/>
  <c r="Q160" i="75"/>
  <c r="O160" i="75"/>
  <c r="M160" i="75"/>
  <c r="K160" i="75"/>
  <c r="I160" i="75"/>
  <c r="G160" i="75"/>
  <c r="E160" i="75"/>
  <c r="AS161" i="75"/>
  <c r="AC161" i="75"/>
  <c r="S161" i="75"/>
  <c r="BG92" i="75"/>
  <c r="BG161" i="75" s="1"/>
  <c r="BE92" i="75"/>
  <c r="BE161" i="75" s="1"/>
  <c r="BC92" i="75"/>
  <c r="BC161" i="75" s="1"/>
  <c r="BA92" i="75"/>
  <c r="BA161" i="75" s="1"/>
  <c r="AY92" i="75"/>
  <c r="AY161" i="75" s="1"/>
  <c r="AW92" i="75"/>
  <c r="AW161" i="75" s="1"/>
  <c r="AU92" i="75"/>
  <c r="AU161" i="75" s="1"/>
  <c r="AS92" i="75"/>
  <c r="AQ92" i="75"/>
  <c r="AQ161" i="75" s="1"/>
  <c r="AO92" i="75"/>
  <c r="AO161" i="75" s="1"/>
  <c r="AM92" i="75"/>
  <c r="AM161" i="75" s="1"/>
  <c r="AK92" i="75"/>
  <c r="AK161" i="75" s="1"/>
  <c r="AI92" i="75"/>
  <c r="AI161" i="75" s="1"/>
  <c r="AG92" i="75"/>
  <c r="AG161" i="75" s="1"/>
  <c r="AE92" i="75"/>
  <c r="AE161" i="75" s="1"/>
  <c r="AC92" i="75"/>
  <c r="AA92" i="75"/>
  <c r="AA161" i="75" s="1"/>
  <c r="Y92" i="75"/>
  <c r="Y161" i="75" s="1"/>
  <c r="W92" i="75"/>
  <c r="W161" i="75" s="1"/>
  <c r="U92" i="75"/>
  <c r="U161" i="75" s="1"/>
  <c r="S92" i="75"/>
  <c r="Q92" i="75"/>
  <c r="Q161" i="75" s="1"/>
  <c r="O92" i="75"/>
  <c r="O161" i="75" s="1"/>
  <c r="M92" i="75"/>
  <c r="M161" i="75" s="1"/>
  <c r="K92" i="75"/>
  <c r="K161" i="75" s="1"/>
  <c r="I92" i="75"/>
  <c r="I161" i="75" s="1"/>
  <c r="G92" i="75"/>
  <c r="G161" i="75" s="1"/>
  <c r="E92" i="75"/>
  <c r="E161" i="75" s="1"/>
  <c r="BG75" i="75"/>
  <c r="BE75" i="75"/>
  <c r="BC75" i="75"/>
  <c r="BA75" i="75"/>
  <c r="AY75" i="75"/>
  <c r="AW75" i="75"/>
  <c r="AU75" i="75"/>
  <c r="AS75" i="75"/>
  <c r="AQ75" i="75"/>
  <c r="AO75" i="75"/>
  <c r="AM75" i="75"/>
  <c r="AK75" i="75"/>
  <c r="AI75" i="75"/>
  <c r="AG75" i="75"/>
  <c r="AE75" i="75"/>
  <c r="AC75" i="75"/>
  <c r="AA75" i="75"/>
  <c r="Y75" i="75"/>
  <c r="W75" i="75"/>
  <c r="U75" i="75"/>
  <c r="S75" i="75"/>
  <c r="Q75" i="75"/>
  <c r="O75" i="75"/>
  <c r="M75" i="75"/>
  <c r="K75" i="75"/>
  <c r="I75" i="75"/>
  <c r="G75" i="75"/>
  <c r="E75" i="75"/>
  <c r="AC76" i="75"/>
  <c r="S76" i="75"/>
  <c r="BG10" i="75"/>
  <c r="BG76" i="75" s="1"/>
  <c r="BE10" i="75"/>
  <c r="BE76" i="75" s="1"/>
  <c r="BC10" i="75"/>
  <c r="BC76" i="75" s="1"/>
  <c r="BA10" i="75"/>
  <c r="BA76" i="75" s="1"/>
  <c r="AY10" i="75"/>
  <c r="AY76" i="75" s="1"/>
  <c r="AW10" i="75"/>
  <c r="AW76" i="75" s="1"/>
  <c r="AU10" i="75"/>
  <c r="AU76" i="75" s="1"/>
  <c r="AS10" i="75"/>
  <c r="AS76" i="75" s="1"/>
  <c r="AQ10" i="75"/>
  <c r="AQ76" i="75" s="1"/>
  <c r="AO10" i="75"/>
  <c r="AO76" i="75" s="1"/>
  <c r="AM10" i="75"/>
  <c r="AM76" i="75" s="1"/>
  <c r="AK10" i="75"/>
  <c r="AK76" i="75" s="1"/>
  <c r="AI10" i="75"/>
  <c r="AI76" i="75" s="1"/>
  <c r="AG10" i="75"/>
  <c r="AG76" i="75" s="1"/>
  <c r="AE10" i="75"/>
  <c r="AE76" i="75" s="1"/>
  <c r="AC10" i="75"/>
  <c r="AA10" i="75"/>
  <c r="AA76" i="75" s="1"/>
  <c r="Y10" i="75"/>
  <c r="Y76" i="75" s="1"/>
  <c r="W10" i="75"/>
  <c r="W76" i="75" s="1"/>
  <c r="U10" i="75"/>
  <c r="U76" i="75" s="1"/>
  <c r="S10" i="75"/>
  <c r="Q10" i="75"/>
  <c r="Q76" i="75" s="1"/>
  <c r="O10" i="75"/>
  <c r="O76" i="75" s="1"/>
  <c r="M10" i="75"/>
  <c r="M76" i="75" s="1"/>
  <c r="K10" i="75"/>
  <c r="K76" i="75" s="1"/>
  <c r="I10" i="75"/>
  <c r="I76" i="75" s="1"/>
  <c r="G10" i="75"/>
  <c r="G76" i="75" s="1"/>
  <c r="E10" i="75"/>
  <c r="E76" i="75" s="1"/>
  <c r="BG160" i="74"/>
  <c r="BE160" i="74"/>
  <c r="BC160" i="74"/>
  <c r="BA160" i="74"/>
  <c r="AY160" i="74"/>
  <c r="AW160" i="74"/>
  <c r="AU160" i="74"/>
  <c r="AS160" i="74"/>
  <c r="AQ160" i="74"/>
  <c r="AO160" i="74"/>
  <c r="AM160" i="74"/>
  <c r="AK160" i="74"/>
  <c r="AI160" i="74"/>
  <c r="AG160" i="74"/>
  <c r="AE160" i="74"/>
  <c r="AC160" i="74"/>
  <c r="AA160" i="74"/>
  <c r="Y160" i="74"/>
  <c r="W160" i="74"/>
  <c r="U160" i="74"/>
  <c r="S160" i="74"/>
  <c r="Q160" i="74"/>
  <c r="O160" i="74"/>
  <c r="M160" i="74"/>
  <c r="K160" i="74"/>
  <c r="I160" i="74"/>
  <c r="G160" i="74"/>
  <c r="E160" i="74"/>
  <c r="BG92" i="74"/>
  <c r="BE92" i="74"/>
  <c r="BC92" i="74"/>
  <c r="BA92" i="74"/>
  <c r="AY92" i="74"/>
  <c r="AW92" i="74"/>
  <c r="AU92" i="74"/>
  <c r="AS92" i="74"/>
  <c r="AQ92" i="74"/>
  <c r="AO92" i="74"/>
  <c r="AM92" i="74"/>
  <c r="AK92" i="74"/>
  <c r="AI92" i="74"/>
  <c r="AG92" i="74"/>
  <c r="AG93" i="74" s="1"/>
  <c r="AG161" i="74" s="1"/>
  <c r="AE92" i="74"/>
  <c r="AC92" i="74"/>
  <c r="AA92" i="74"/>
  <c r="Y92" i="74"/>
  <c r="W92" i="74"/>
  <c r="U92" i="74"/>
  <c r="S92" i="74"/>
  <c r="Q92" i="74"/>
  <c r="O92" i="74"/>
  <c r="M92" i="74"/>
  <c r="K92" i="74"/>
  <c r="I92" i="74"/>
  <c r="G92" i="74"/>
  <c r="E92" i="74"/>
  <c r="BG75" i="74"/>
  <c r="BE75" i="74"/>
  <c r="BC75" i="74"/>
  <c r="BA75" i="74"/>
  <c r="AY75" i="74"/>
  <c r="AW75" i="74"/>
  <c r="AU75" i="74"/>
  <c r="AS75" i="74"/>
  <c r="AQ75" i="74"/>
  <c r="AO75" i="74"/>
  <c r="AM75" i="74"/>
  <c r="AK75" i="74"/>
  <c r="AI75" i="74"/>
  <c r="AG75" i="74"/>
  <c r="AE75" i="74"/>
  <c r="AC75" i="74"/>
  <c r="AA75" i="74"/>
  <c r="Y75" i="74"/>
  <c r="W75" i="74"/>
  <c r="U75" i="74"/>
  <c r="S75" i="74"/>
  <c r="Q75" i="74"/>
  <c r="O75" i="74"/>
  <c r="M75" i="74"/>
  <c r="K75" i="74"/>
  <c r="I75" i="74"/>
  <c r="G75" i="74"/>
  <c r="E75" i="74"/>
  <c r="BJ66" i="74"/>
  <c r="BJ63" i="74"/>
  <c r="BJ60" i="74"/>
  <c r="BJ57" i="74"/>
  <c r="BJ54" i="74"/>
  <c r="BJ51" i="74"/>
  <c r="BJ48" i="74"/>
  <c r="BJ45" i="74"/>
  <c r="BJ42" i="74"/>
  <c r="BJ39" i="74"/>
  <c r="BJ36" i="74"/>
  <c r="BJ33" i="74"/>
  <c r="BJ30" i="74"/>
  <c r="BJ27" i="74"/>
  <c r="BJ24" i="74"/>
  <c r="BJ21" i="74"/>
  <c r="BJ18" i="74"/>
  <c r="BJ15" i="74"/>
  <c r="BG10" i="74"/>
  <c r="BE10" i="74"/>
  <c r="BC10" i="74"/>
  <c r="BA10" i="74"/>
  <c r="AY10" i="74"/>
  <c r="AW10" i="74"/>
  <c r="AU10" i="74"/>
  <c r="AS10" i="74"/>
  <c r="AQ10" i="74"/>
  <c r="AO10" i="74"/>
  <c r="AM10" i="74"/>
  <c r="AK10" i="74"/>
  <c r="AI10" i="74"/>
  <c r="AI11" i="74" s="1"/>
  <c r="AI76" i="74" s="1"/>
  <c r="AG10" i="74"/>
  <c r="AG11" i="74" s="1"/>
  <c r="AG76" i="74" s="1"/>
  <c r="AE10" i="74"/>
  <c r="AE11" i="74" s="1"/>
  <c r="AE76" i="74" s="1"/>
  <c r="AC10" i="74"/>
  <c r="AA10" i="74"/>
  <c r="Y10" i="74"/>
  <c r="W10" i="74"/>
  <c r="U10" i="74"/>
  <c r="S10" i="74"/>
  <c r="Q10" i="74"/>
  <c r="O10" i="74"/>
  <c r="M10" i="74"/>
  <c r="K10" i="74"/>
  <c r="I10" i="74"/>
  <c r="G10" i="74"/>
  <c r="E10" i="74"/>
  <c r="AW93" i="74" l="1"/>
  <c r="AW161" i="74" s="1"/>
  <c r="M11" i="74"/>
  <c r="M76" i="74" s="1"/>
  <c r="AC11" i="74"/>
  <c r="AC76" i="74" s="1"/>
  <c r="AS11" i="74"/>
  <c r="AS76" i="74" s="1"/>
  <c r="S93" i="74"/>
  <c r="S161" i="74" s="1"/>
  <c r="AI93" i="74"/>
  <c r="AI161" i="74" s="1"/>
  <c r="AY93" i="74"/>
  <c r="AY161" i="74" s="1"/>
  <c r="AU11" i="74"/>
  <c r="AU76" i="74" s="1"/>
  <c r="E93" i="74"/>
  <c r="E161" i="74" s="1"/>
  <c r="U93" i="74"/>
  <c r="U161" i="74" s="1"/>
  <c r="AK93" i="74"/>
  <c r="AK161" i="74" s="1"/>
  <c r="BA93" i="74"/>
  <c r="BA161" i="74" s="1"/>
  <c r="AW11" i="74"/>
  <c r="AW76" i="74" s="1"/>
  <c r="G93" i="74"/>
  <c r="G161" i="74" s="1"/>
  <c r="W93" i="74"/>
  <c r="W161" i="74" s="1"/>
  <c r="AM93" i="74"/>
  <c r="AM161" i="74" s="1"/>
  <c r="BC93" i="74"/>
  <c r="BC161" i="74" s="1"/>
  <c r="AY11" i="74"/>
  <c r="AY76" i="74" s="1"/>
  <c r="I93" i="74"/>
  <c r="I161" i="74" s="1"/>
  <c r="Y93" i="74"/>
  <c r="Y161" i="74" s="1"/>
  <c r="AO93" i="74"/>
  <c r="AO161" i="74" s="1"/>
  <c r="BE93" i="74"/>
  <c r="BE161" i="74" s="1"/>
  <c r="I11" i="74"/>
  <c r="I76" i="74" s="1"/>
  <c r="AO11" i="74"/>
  <c r="AO76" i="74" s="1"/>
  <c r="AA11" i="74"/>
  <c r="AA76" i="74" s="1"/>
  <c r="BG11" i="74"/>
  <c r="BG76" i="74" s="1"/>
  <c r="Q93" i="74"/>
  <c r="Q161" i="74" s="1"/>
  <c r="O11" i="74"/>
  <c r="O76" i="74" s="1"/>
  <c r="Q11" i="74"/>
  <c r="Q76" i="74" s="1"/>
  <c r="S11" i="74"/>
  <c r="S76" i="74" s="1"/>
  <c r="E11" i="74"/>
  <c r="E76" i="74" s="1"/>
  <c r="U11" i="74"/>
  <c r="U76" i="74" s="1"/>
  <c r="AK11" i="74"/>
  <c r="AK76" i="74" s="1"/>
  <c r="BA11" i="74"/>
  <c r="BA76" i="74" s="1"/>
  <c r="K93" i="74"/>
  <c r="K161" i="74" s="1"/>
  <c r="AA93" i="74"/>
  <c r="AA161" i="74" s="1"/>
  <c r="AQ93" i="74"/>
  <c r="AQ161" i="74" s="1"/>
  <c r="BG93" i="74"/>
  <c r="BG161" i="74" s="1"/>
  <c r="Y11" i="74"/>
  <c r="Y76" i="74" s="1"/>
  <c r="BE11" i="74"/>
  <c r="BE76" i="74" s="1"/>
  <c r="O93" i="74"/>
  <c r="O161" i="74" s="1"/>
  <c r="AE93" i="74"/>
  <c r="AE161" i="74" s="1"/>
  <c r="AU93" i="74"/>
  <c r="AU161" i="74" s="1"/>
  <c r="K11" i="74"/>
  <c r="K76" i="74" s="1"/>
  <c r="AQ11" i="74"/>
  <c r="AQ76" i="74" s="1"/>
  <c r="G11" i="74"/>
  <c r="G76" i="74" s="1"/>
  <c r="W11" i="74"/>
  <c r="W76" i="74" s="1"/>
  <c r="AM11" i="74"/>
  <c r="AM76" i="74" s="1"/>
  <c r="BC11" i="74"/>
  <c r="BC76" i="74" s="1"/>
  <c r="M93" i="74"/>
  <c r="M161" i="74" s="1"/>
  <c r="AC93" i="74"/>
  <c r="AC161" i="74" s="1"/>
  <c r="AS93" i="74"/>
  <c r="AS161" i="74" s="1"/>
  <c r="F81" i="73"/>
  <c r="AD80" i="73"/>
  <c r="F78" i="73"/>
  <c r="O68" i="73"/>
  <c r="O69" i="73" s="1"/>
  <c r="P244" i="32"/>
  <c r="P243" i="32"/>
  <c r="P245" i="32" s="1"/>
  <c r="P248" i="32"/>
  <c r="P239" i="32"/>
  <c r="P246" i="32"/>
  <c r="P241" i="32"/>
  <c r="N115" i="32"/>
  <c r="P250" i="32" l="1"/>
  <c r="O183" i="32"/>
  <c r="T92" i="32"/>
  <c r="O257" i="66" l="1"/>
  <c r="O258" i="66" s="1"/>
  <c r="O179" i="32" l="1"/>
  <c r="O187" i="32" l="1"/>
  <c r="O211" i="32"/>
  <c r="O207" i="32"/>
  <c r="O203" i="32"/>
  <c r="O199" i="32"/>
  <c r="O195" i="32"/>
  <c r="O191" i="32"/>
  <c r="AB43" i="67"/>
  <c r="AB42" i="67"/>
  <c r="T42" i="67"/>
  <c r="AB41" i="67"/>
  <c r="AB40" i="67"/>
  <c r="T40" i="67"/>
  <c r="T31" i="67"/>
  <c r="X29" i="67"/>
  <c r="O29" i="67"/>
  <c r="T29" i="67" s="1"/>
  <c r="T25" i="67"/>
  <c r="T23" i="67"/>
  <c r="T21" i="67"/>
  <c r="T19" i="67"/>
  <c r="T17" i="67"/>
  <c r="X15" i="67"/>
  <c r="O15" i="67"/>
  <c r="T15" i="67" s="1"/>
  <c r="T13" i="67"/>
  <c r="T11" i="67"/>
  <c r="T9" i="67"/>
  <c r="T7" i="67"/>
  <c r="T5" i="67"/>
  <c r="Q64" i="66"/>
  <c r="M64" i="66"/>
  <c r="I64" i="66"/>
  <c r="E64" i="66"/>
  <c r="F268" i="66"/>
  <c r="AD270" i="66"/>
  <c r="F271" i="66"/>
  <c r="AH9" i="63"/>
  <c r="AI9" i="63"/>
  <c r="AJ9" i="63"/>
  <c r="AK9" i="63"/>
  <c r="AL9" i="63"/>
  <c r="AM9" i="63"/>
  <c r="AN9" i="63"/>
  <c r="AO9" i="63"/>
  <c r="AP9" i="63"/>
  <c r="AQ9" i="63"/>
  <c r="AR9" i="63"/>
  <c r="AH10" i="63"/>
  <c r="AI10" i="63"/>
  <c r="AJ10" i="63"/>
  <c r="AK10" i="63"/>
  <c r="AL10" i="63"/>
  <c r="AM10" i="63"/>
  <c r="AN10" i="63"/>
  <c r="AO10" i="63"/>
  <c r="AP10" i="63"/>
  <c r="AQ10" i="63"/>
  <c r="AR10" i="63"/>
  <c r="AH11" i="63"/>
  <c r="AI11" i="63"/>
  <c r="AJ11" i="63"/>
  <c r="AK11" i="63"/>
  <c r="AL11" i="63"/>
  <c r="AM11" i="63"/>
  <c r="AN11" i="63"/>
  <c r="AO11" i="63"/>
  <c r="AP11" i="63"/>
  <c r="AQ11" i="63"/>
  <c r="AR11" i="63"/>
  <c r="AH12" i="63"/>
  <c r="AI12" i="63"/>
  <c r="AJ12" i="63"/>
  <c r="AK12" i="63"/>
  <c r="AL12" i="63"/>
  <c r="AM12" i="63"/>
  <c r="AN12" i="63"/>
  <c r="AO12" i="63"/>
  <c r="AP12" i="63"/>
  <c r="AQ12" i="63"/>
  <c r="AR12" i="63"/>
  <c r="AH13" i="63"/>
  <c r="AI13" i="63"/>
  <c r="AJ13" i="63"/>
  <c r="AK13" i="63"/>
  <c r="AL13" i="63"/>
  <c r="AM13" i="63"/>
  <c r="AN13" i="63"/>
  <c r="AO13" i="63"/>
  <c r="AP13" i="63"/>
  <c r="AQ13" i="63"/>
  <c r="AR13" i="63"/>
  <c r="AH14" i="63"/>
  <c r="AI14" i="63"/>
  <c r="AJ14" i="63"/>
  <c r="AK14" i="63"/>
  <c r="AL14" i="63"/>
  <c r="AM14" i="63"/>
  <c r="AN14" i="63"/>
  <c r="AO14" i="63"/>
  <c r="AP14" i="63"/>
  <c r="AQ14" i="63"/>
  <c r="AR14" i="63"/>
  <c r="AH15" i="63"/>
  <c r="AI15" i="63"/>
  <c r="AJ15" i="63"/>
  <c r="AK15" i="63"/>
  <c r="AL15" i="63"/>
  <c r="AM15" i="63"/>
  <c r="AN15" i="63"/>
  <c r="AO15" i="63"/>
  <c r="AP15" i="63"/>
  <c r="AQ15" i="63"/>
  <c r="AR15" i="63"/>
  <c r="AH16" i="63"/>
  <c r="AI16" i="63"/>
  <c r="AJ16" i="63"/>
  <c r="AK16" i="63"/>
  <c r="AL16" i="63"/>
  <c r="AM16" i="63"/>
  <c r="AN16" i="63"/>
  <c r="AO16" i="63"/>
  <c r="AP16" i="63"/>
  <c r="AQ16" i="63"/>
  <c r="AR16" i="63"/>
  <c r="AH17" i="63"/>
  <c r="AI17" i="63"/>
  <c r="AJ17" i="63"/>
  <c r="AK17" i="63"/>
  <c r="AL17" i="63"/>
  <c r="AM17" i="63"/>
  <c r="AN17" i="63"/>
  <c r="AO17" i="63"/>
  <c r="AP17" i="63"/>
  <c r="AQ17" i="63"/>
  <c r="AR17" i="63"/>
  <c r="AH18" i="63"/>
  <c r="AI18" i="63"/>
  <c r="AJ18" i="63"/>
  <c r="AK18" i="63"/>
  <c r="AL18" i="63"/>
  <c r="AM18" i="63"/>
  <c r="AN18" i="63"/>
  <c r="AO18" i="63"/>
  <c r="AP18" i="63"/>
  <c r="AQ18" i="63"/>
  <c r="AR18" i="63"/>
  <c r="AH19" i="63"/>
  <c r="AI19" i="63"/>
  <c r="AJ19" i="63"/>
  <c r="AK19" i="63"/>
  <c r="AL19" i="63"/>
  <c r="AM19" i="63"/>
  <c r="AN19" i="63"/>
  <c r="AO19" i="63"/>
  <c r="AP19" i="63"/>
  <c r="AQ19" i="63"/>
  <c r="AR19" i="63"/>
  <c r="AH20" i="63"/>
  <c r="AI20" i="63"/>
  <c r="AJ20" i="63"/>
  <c r="AK20" i="63"/>
  <c r="AL20" i="63"/>
  <c r="AM20" i="63"/>
  <c r="AN20" i="63"/>
  <c r="AO20" i="63"/>
  <c r="AP20" i="63"/>
  <c r="AQ20" i="63"/>
  <c r="AR20" i="63"/>
  <c r="AH21" i="63"/>
  <c r="AI21" i="63"/>
  <c r="AJ21" i="63"/>
  <c r="AK21" i="63"/>
  <c r="AL21" i="63"/>
  <c r="AM21" i="63"/>
  <c r="AN21" i="63"/>
  <c r="AO21" i="63"/>
  <c r="AP21" i="63"/>
  <c r="AQ21" i="63"/>
  <c r="AR21" i="63"/>
  <c r="AH22" i="63"/>
  <c r="AI22" i="63"/>
  <c r="AJ22" i="63"/>
  <c r="AK22" i="63"/>
  <c r="AL22" i="63"/>
  <c r="AM22" i="63"/>
  <c r="AN22" i="63"/>
  <c r="AO22" i="63"/>
  <c r="AP22" i="63"/>
  <c r="AQ22" i="63"/>
  <c r="AR22" i="63"/>
  <c r="AH23" i="63"/>
  <c r="AI23" i="63"/>
  <c r="AJ23" i="63"/>
  <c r="AK23" i="63"/>
  <c r="AL23" i="63"/>
  <c r="AM23" i="63"/>
  <c r="AN23" i="63"/>
  <c r="AO23" i="63"/>
  <c r="AP23" i="63"/>
  <c r="AQ23" i="63"/>
  <c r="AR23" i="63"/>
  <c r="AH24" i="63"/>
  <c r="AI24" i="63"/>
  <c r="AJ24" i="63"/>
  <c r="AK24" i="63"/>
  <c r="AL24" i="63"/>
  <c r="AM24" i="63"/>
  <c r="AN24" i="63"/>
  <c r="AO24" i="63"/>
  <c r="AP24" i="63"/>
  <c r="AQ24" i="63"/>
  <c r="AR24" i="63"/>
  <c r="AH25" i="63"/>
  <c r="AI25" i="63"/>
  <c r="AJ25" i="63"/>
  <c r="AK25" i="63"/>
  <c r="AL25" i="63"/>
  <c r="AM25" i="63"/>
  <c r="AN25" i="63"/>
  <c r="AO25" i="63"/>
  <c r="AP25" i="63"/>
  <c r="AQ25" i="63"/>
  <c r="AR25" i="63"/>
  <c r="AH26" i="63"/>
  <c r="AI26" i="63"/>
  <c r="AJ26" i="63"/>
  <c r="AK26" i="63"/>
  <c r="AL26" i="63"/>
  <c r="AM26" i="63"/>
  <c r="AN26" i="63"/>
  <c r="AO26" i="63"/>
  <c r="AP26" i="63"/>
  <c r="AQ26" i="63"/>
  <c r="AR26" i="63"/>
  <c r="AH27" i="63"/>
  <c r="AI27" i="63"/>
  <c r="AJ27" i="63"/>
  <c r="AK27" i="63"/>
  <c r="AL27" i="63"/>
  <c r="AM27" i="63"/>
  <c r="AN27" i="63"/>
  <c r="AO27" i="63"/>
  <c r="AP27" i="63"/>
  <c r="AQ27" i="63"/>
  <c r="AR27" i="63"/>
  <c r="AH28" i="63"/>
  <c r="AI28" i="63"/>
  <c r="AJ28" i="63"/>
  <c r="AK28" i="63"/>
  <c r="AL28" i="63"/>
  <c r="AM28" i="63"/>
  <c r="AN28" i="63"/>
  <c r="AO28" i="63"/>
  <c r="AP28" i="63"/>
  <c r="AQ28" i="63"/>
  <c r="AR28" i="63"/>
  <c r="C29" i="63"/>
  <c r="D29" i="63"/>
  <c r="E29" i="63"/>
  <c r="F29" i="63"/>
  <c r="G29" i="63"/>
  <c r="H29" i="63"/>
  <c r="I29" i="63"/>
  <c r="J29" i="63"/>
  <c r="K29" i="63"/>
  <c r="L29" i="63"/>
  <c r="M29" i="63"/>
  <c r="N29" i="63"/>
  <c r="O29" i="63"/>
  <c r="P29" i="63"/>
  <c r="Q29" i="63"/>
  <c r="R29" i="63"/>
  <c r="S29" i="63"/>
  <c r="T29" i="63"/>
  <c r="U29" i="63"/>
  <c r="V29" i="63"/>
  <c r="W29" i="63"/>
  <c r="X29" i="63"/>
  <c r="X38" i="63" s="1"/>
  <c r="Y29" i="63"/>
  <c r="Z29" i="63"/>
  <c r="AA29" i="63"/>
  <c r="AB29" i="63"/>
  <c r="AC29" i="63"/>
  <c r="AD29" i="63"/>
  <c r="AE29" i="63"/>
  <c r="AF29" i="63"/>
  <c r="AF38" i="63" s="1"/>
  <c r="AG29" i="63"/>
  <c r="C30" i="63"/>
  <c r="D30" i="63"/>
  <c r="E30" i="63"/>
  <c r="F30" i="63"/>
  <c r="G30" i="63"/>
  <c r="H30" i="63"/>
  <c r="I30" i="63"/>
  <c r="J30" i="63"/>
  <c r="K30" i="63"/>
  <c r="L30" i="63"/>
  <c r="M30" i="63"/>
  <c r="N30" i="63"/>
  <c r="O30" i="63"/>
  <c r="P30" i="63"/>
  <c r="Q30" i="63"/>
  <c r="Q38" i="63" s="1"/>
  <c r="R30" i="63"/>
  <c r="S30" i="63"/>
  <c r="T30" i="63"/>
  <c r="U30" i="63"/>
  <c r="V30" i="63"/>
  <c r="W30" i="63"/>
  <c r="X30" i="63"/>
  <c r="Y30" i="63"/>
  <c r="Z30" i="63"/>
  <c r="AA30" i="63"/>
  <c r="AB30" i="63"/>
  <c r="AC30" i="63"/>
  <c r="AD30" i="63"/>
  <c r="AE30" i="63"/>
  <c r="AF30" i="63"/>
  <c r="AG30" i="63"/>
  <c r="C31" i="63"/>
  <c r="D31" i="63"/>
  <c r="E31" i="63"/>
  <c r="F31" i="63"/>
  <c r="G31" i="63"/>
  <c r="H31" i="63"/>
  <c r="I31" i="63"/>
  <c r="J31" i="63"/>
  <c r="K31" i="63"/>
  <c r="L31" i="63"/>
  <c r="M31" i="63"/>
  <c r="N31" i="63"/>
  <c r="O31" i="63"/>
  <c r="P31" i="63"/>
  <c r="Q31" i="63"/>
  <c r="R31" i="63"/>
  <c r="S31" i="63"/>
  <c r="T31" i="63"/>
  <c r="U31" i="63"/>
  <c r="V31" i="63"/>
  <c r="W31" i="63"/>
  <c r="X31" i="63"/>
  <c r="Y31" i="63"/>
  <c r="Z31" i="63"/>
  <c r="AA31" i="63"/>
  <c r="AB31" i="63"/>
  <c r="AC31" i="63"/>
  <c r="AD31" i="63"/>
  <c r="AE31" i="63"/>
  <c r="AF31" i="63"/>
  <c r="AG31" i="63"/>
  <c r="C32" i="63"/>
  <c r="C38" i="63" s="1"/>
  <c r="D32" i="63"/>
  <c r="E32" i="63"/>
  <c r="F32" i="63"/>
  <c r="G32" i="63"/>
  <c r="H32" i="63"/>
  <c r="I32" i="63"/>
  <c r="J32" i="63"/>
  <c r="K32" i="63"/>
  <c r="K38" i="63" s="1"/>
  <c r="L32" i="63"/>
  <c r="M32" i="63"/>
  <c r="N32" i="63"/>
  <c r="O32" i="63"/>
  <c r="P32" i="63"/>
  <c r="Q32" i="63"/>
  <c r="R32" i="63"/>
  <c r="S32" i="63"/>
  <c r="T32" i="63"/>
  <c r="U32" i="63"/>
  <c r="V32" i="63"/>
  <c r="W32" i="63"/>
  <c r="X32" i="63"/>
  <c r="Y32" i="63"/>
  <c r="Z32" i="63"/>
  <c r="AA32" i="63"/>
  <c r="AB32" i="63"/>
  <c r="AC32" i="63"/>
  <c r="AD32" i="63"/>
  <c r="AE32" i="63"/>
  <c r="AF32" i="63"/>
  <c r="AG32" i="63"/>
  <c r="C33" i="63"/>
  <c r="D33" i="63"/>
  <c r="D38" i="63" s="1"/>
  <c r="E33" i="63"/>
  <c r="F33" i="63"/>
  <c r="G33" i="63"/>
  <c r="H33" i="63"/>
  <c r="I33" i="63"/>
  <c r="J33" i="63"/>
  <c r="K33" i="63"/>
  <c r="L33" i="63"/>
  <c r="M33" i="63"/>
  <c r="N33" i="63"/>
  <c r="O33" i="63"/>
  <c r="P33" i="63"/>
  <c r="Q33" i="63"/>
  <c r="R33" i="63"/>
  <c r="S33" i="63"/>
  <c r="T33" i="63"/>
  <c r="U33" i="63"/>
  <c r="V33" i="63"/>
  <c r="W33" i="63"/>
  <c r="X33" i="63"/>
  <c r="Y33" i="63"/>
  <c r="Z33" i="63"/>
  <c r="AA33" i="63"/>
  <c r="AB33" i="63"/>
  <c r="AC33" i="63"/>
  <c r="AD33" i="63"/>
  <c r="AE33" i="63"/>
  <c r="AF33" i="63"/>
  <c r="AG33" i="63"/>
  <c r="C34" i="63"/>
  <c r="D34" i="63"/>
  <c r="E34" i="63"/>
  <c r="F34" i="63"/>
  <c r="G34" i="63"/>
  <c r="H34" i="63"/>
  <c r="I34" i="63"/>
  <c r="J34" i="63"/>
  <c r="K34" i="63"/>
  <c r="L34" i="63"/>
  <c r="M34" i="63"/>
  <c r="N34" i="63"/>
  <c r="O34" i="63"/>
  <c r="P34" i="63"/>
  <c r="Q34" i="63"/>
  <c r="R34" i="63"/>
  <c r="S34" i="63"/>
  <c r="T34" i="63"/>
  <c r="U34" i="63"/>
  <c r="V34" i="63"/>
  <c r="W34" i="63"/>
  <c r="X34" i="63"/>
  <c r="Y34" i="63"/>
  <c r="Z34" i="63"/>
  <c r="AA34" i="63"/>
  <c r="AB34" i="63"/>
  <c r="AC34" i="63"/>
  <c r="AD34" i="63"/>
  <c r="AE34" i="63"/>
  <c r="AF34" i="63"/>
  <c r="AG34" i="63"/>
  <c r="C35" i="63"/>
  <c r="D35" i="63"/>
  <c r="E35" i="63"/>
  <c r="F35" i="63"/>
  <c r="G35" i="63"/>
  <c r="H35" i="63"/>
  <c r="I35" i="63"/>
  <c r="J35" i="63"/>
  <c r="K35" i="63"/>
  <c r="L35" i="63"/>
  <c r="M35" i="63"/>
  <c r="N35" i="63"/>
  <c r="O35" i="63"/>
  <c r="P35" i="63"/>
  <c r="Q35" i="63"/>
  <c r="R35" i="63"/>
  <c r="S35" i="63"/>
  <c r="T35" i="63"/>
  <c r="U35" i="63"/>
  <c r="V35" i="63"/>
  <c r="W35" i="63"/>
  <c r="X35" i="63"/>
  <c r="Y35" i="63"/>
  <c r="Z35" i="63"/>
  <c r="AA35" i="63"/>
  <c r="AB35" i="63"/>
  <c r="AC35" i="63"/>
  <c r="AD35" i="63"/>
  <c r="AE35" i="63"/>
  <c r="AF35" i="63"/>
  <c r="AG35" i="63"/>
  <c r="C36" i="63"/>
  <c r="D36" i="63"/>
  <c r="E36" i="63"/>
  <c r="F36" i="63"/>
  <c r="G36" i="63"/>
  <c r="H36" i="63"/>
  <c r="I36" i="63"/>
  <c r="J36" i="63"/>
  <c r="K36" i="63"/>
  <c r="L36" i="63"/>
  <c r="M36" i="63"/>
  <c r="N36" i="63"/>
  <c r="O36" i="63"/>
  <c r="P36" i="63"/>
  <c r="Q36" i="63"/>
  <c r="R36" i="63"/>
  <c r="S36" i="63"/>
  <c r="T36" i="63"/>
  <c r="U36" i="63"/>
  <c r="V36" i="63"/>
  <c r="W36" i="63"/>
  <c r="X36" i="63"/>
  <c r="Y36" i="63"/>
  <c r="Z36" i="63"/>
  <c r="AA36" i="63"/>
  <c r="AB36" i="63"/>
  <c r="AC36" i="63"/>
  <c r="AD36" i="63"/>
  <c r="AE36" i="63"/>
  <c r="AF36" i="63"/>
  <c r="AG36" i="63"/>
  <c r="C37" i="63"/>
  <c r="D37" i="63"/>
  <c r="E37" i="63"/>
  <c r="F37" i="63"/>
  <c r="G37" i="63"/>
  <c r="H37" i="63"/>
  <c r="I37" i="63"/>
  <c r="J37" i="63"/>
  <c r="K37" i="63"/>
  <c r="L37" i="63"/>
  <c r="M37" i="63"/>
  <c r="N37" i="63"/>
  <c r="O37" i="63"/>
  <c r="P37" i="63"/>
  <c r="Q37" i="63"/>
  <c r="R37" i="63"/>
  <c r="S37" i="63"/>
  <c r="T37" i="63"/>
  <c r="U37" i="63"/>
  <c r="V37" i="63"/>
  <c r="W37" i="63"/>
  <c r="X37" i="63"/>
  <c r="Y37" i="63"/>
  <c r="Z37" i="63"/>
  <c r="AA37" i="63"/>
  <c r="AB37" i="63"/>
  <c r="AC37" i="63"/>
  <c r="AD37" i="63"/>
  <c r="AE37" i="63"/>
  <c r="AF37" i="63"/>
  <c r="AG37" i="63"/>
  <c r="Z14" i="32"/>
  <c r="L64" i="32"/>
  <c r="L65" i="32"/>
  <c r="L66" i="32"/>
  <c r="L67" i="32"/>
  <c r="T91" i="32"/>
  <c r="W91" i="32" s="1"/>
  <c r="T93" i="32"/>
  <c r="T94" i="32"/>
  <c r="T95" i="32"/>
  <c r="T96" i="32"/>
  <c r="T97" i="32"/>
  <c r="T98" i="32"/>
  <c r="T99" i="32"/>
  <c r="T100" i="32"/>
  <c r="T101" i="32"/>
  <c r="T102" i="32"/>
  <c r="T103" i="32"/>
  <c r="T104" i="32"/>
  <c r="T105" i="32"/>
  <c r="T106" i="32"/>
  <c r="T107" i="32"/>
  <c r="T108" i="32"/>
  <c r="T109" i="32"/>
  <c r="T110" i="32"/>
  <c r="T111" i="32"/>
  <c r="T112" i="32"/>
  <c r="T113" i="32"/>
  <c r="T114" i="32"/>
  <c r="E115" i="32"/>
  <c r="G115" i="32"/>
  <c r="H115" i="32"/>
  <c r="J115" i="32"/>
  <c r="K115" i="32"/>
  <c r="M115" i="32"/>
  <c r="P115" i="32"/>
  <c r="Q115" i="32"/>
  <c r="T132" i="32"/>
  <c r="T133" i="32"/>
  <c r="T134" i="32"/>
  <c r="T135" i="32"/>
  <c r="T136" i="32"/>
  <c r="T137" i="32"/>
  <c r="T138" i="32"/>
  <c r="T139" i="32"/>
  <c r="T140" i="32"/>
  <c r="T141" i="32"/>
  <c r="T142" i="32"/>
  <c r="T143" i="32"/>
  <c r="T144" i="32"/>
  <c r="T145" i="32"/>
  <c r="T146" i="32"/>
  <c r="T147" i="32"/>
  <c r="T148" i="32"/>
  <c r="T149" i="32"/>
  <c r="P228" i="32"/>
  <c r="T250" i="32" s="1"/>
  <c r="P229" i="32"/>
  <c r="P230" i="32"/>
  <c r="AE230" i="32"/>
  <c r="P231" i="32"/>
  <c r="AE231" i="32"/>
  <c r="P232" i="32"/>
  <c r="P233" i="32"/>
  <c r="P234" i="32"/>
  <c r="AE234" i="32"/>
  <c r="P235" i="32"/>
  <c r="AH235" i="32"/>
  <c r="P236" i="32"/>
  <c r="P237" i="32"/>
  <c r="P238" i="32"/>
  <c r="P240" i="32"/>
  <c r="B409" i="32"/>
  <c r="B410" i="32" s="1"/>
  <c r="B411" i="32" s="1"/>
  <c r="B412" i="32" s="1"/>
  <c r="B413" i="32" s="1"/>
  <c r="B414" i="32" s="1"/>
  <c r="B415" i="32" s="1"/>
  <c r="B416" i="32" s="1"/>
  <c r="B417" i="32" s="1"/>
  <c r="B418" i="32" s="1"/>
  <c r="B419" i="32" s="1"/>
  <c r="B420" i="32" s="1"/>
  <c r="B421" i="32" s="1"/>
  <c r="B422" i="32" s="1"/>
  <c r="B423" i="32" s="1"/>
  <c r="B424" i="32" s="1"/>
  <c r="B425" i="32" s="1"/>
  <c r="B426" i="32" s="1"/>
  <c r="B427" i="32" s="1"/>
  <c r="B438" i="32"/>
  <c r="B439" i="32" s="1"/>
  <c r="B440" i="32" s="1"/>
  <c r="B449" i="32" s="1"/>
  <c r="B450" i="32" s="1"/>
  <c r="B451" i="32" s="1"/>
  <c r="B452" i="32" s="1"/>
  <c r="B453" i="32" s="1"/>
  <c r="B502" i="32"/>
  <c r="B504" i="32" s="1"/>
  <c r="B506" i="32" s="1"/>
  <c r="B508" i="32" s="1"/>
  <c r="B510" i="32" s="1"/>
  <c r="B512" i="32" s="1"/>
  <c r="B514" i="32" s="1"/>
  <c r="B516" i="32" s="1"/>
  <c r="B518" i="32" s="1"/>
  <c r="B520" i="32" s="1"/>
  <c r="B522" i="32" s="1"/>
  <c r="B524" i="32" s="1"/>
  <c r="B526" i="32" s="1"/>
  <c r="B528" i="32" s="1"/>
  <c r="B530" i="32" s="1"/>
  <c r="B532" i="32" s="1"/>
  <c r="B534" i="32" s="1"/>
  <c r="B536" i="32" s="1"/>
  <c r="B538" i="32" s="1"/>
  <c r="B540" i="32" s="1"/>
  <c r="L7" i="2"/>
  <c r="L46" i="2"/>
  <c r="L54" i="2"/>
  <c r="L73" i="2"/>
  <c r="E38" i="63" l="1"/>
  <c r="AC38" i="63"/>
  <c r="M38" i="63"/>
  <c r="W38" i="63"/>
  <c r="V38" i="63"/>
  <c r="N38" i="63"/>
  <c r="AB38" i="63"/>
  <c r="S38" i="63"/>
  <c r="AS27" i="63"/>
  <c r="AS13" i="63"/>
  <c r="L38" i="63"/>
  <c r="T38" i="63"/>
  <c r="Z38" i="63"/>
  <c r="AS26" i="63"/>
  <c r="AS20" i="63"/>
  <c r="AS14" i="63"/>
  <c r="AS10" i="63"/>
  <c r="AD38" i="63"/>
  <c r="I38" i="63"/>
  <c r="AS21" i="63"/>
  <c r="AS15" i="63"/>
  <c r="P38" i="63"/>
  <c r="AS28" i="63"/>
  <c r="AS22" i="63"/>
  <c r="AS16" i="63"/>
  <c r="AA38" i="63"/>
  <c r="H38" i="63"/>
  <c r="AE38" i="63"/>
  <c r="O38" i="63"/>
  <c r="AS23" i="63"/>
  <c r="AS17" i="63"/>
  <c r="AS9" i="63"/>
  <c r="Z113" i="32"/>
  <c r="Z105" i="32"/>
  <c r="Z97" i="32"/>
  <c r="U38" i="63"/>
  <c r="AS25" i="63"/>
  <c r="AS19" i="63"/>
  <c r="AS11" i="63"/>
  <c r="G38" i="63"/>
  <c r="F38" i="63"/>
  <c r="AS24" i="63"/>
  <c r="AS18" i="63"/>
  <c r="AS12" i="63"/>
  <c r="Z107" i="32"/>
  <c r="P242" i="32"/>
  <c r="T242" i="32" s="1"/>
  <c r="T251" i="32" s="1"/>
  <c r="Z109" i="32"/>
  <c r="Z101" i="32"/>
  <c r="Z89" i="32"/>
  <c r="Z111" i="32"/>
  <c r="Z103" i="32"/>
  <c r="Z95" i="32"/>
  <c r="W93" i="32"/>
  <c r="Z93" i="32"/>
  <c r="Z91" i="32"/>
  <c r="Z99" i="32"/>
  <c r="Z146" i="32"/>
  <c r="Z142" i="32"/>
  <c r="Z148" i="32"/>
  <c r="Z140" i="32"/>
  <c r="Z132" i="32"/>
  <c r="Z144" i="32"/>
  <c r="AE235" i="32"/>
  <c r="AG251" i="32" s="1"/>
  <c r="T115" i="32"/>
  <c r="Z138" i="32"/>
  <c r="T116" i="32"/>
  <c r="Z136" i="32"/>
  <c r="Z134" i="32"/>
  <c r="J38" i="63"/>
  <c r="AG38" i="63"/>
  <c r="Y38" i="63"/>
  <c r="R38" i="63"/>
  <c r="W115" i="32" l="1"/>
  <c r="AB117" i="3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中目</author>
  </authors>
  <commentList>
    <comment ref="L5" authorId="0" shapeId="0" xr:uid="{00000000-0006-0000-0200-000001000000}">
      <text>
        <r>
          <rPr>
            <sz val="8"/>
            <color indexed="81"/>
            <rFont val="ＭＳ Ｐゴシック"/>
            <family val="3"/>
            <charset val="128"/>
          </rPr>
          <t>ページ番号を記入してください。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F-Admin</author>
    <author>中目</author>
  </authors>
  <commentList>
    <comment ref="AF228" authorId="0" shapeId="0" xr:uid="{00000000-0006-0000-0300-000001000000}">
      <text>
        <r>
          <rPr>
            <b/>
            <sz val="9"/>
            <color indexed="81"/>
            <rFont val="ＭＳ Ｐゴシック"/>
            <family val="3"/>
            <charset val="128"/>
          </rPr>
          <t xml:space="preserve">該当する場合は、「○」を記入する。
</t>
        </r>
      </text>
    </comment>
    <comment ref="AF238" authorId="1" shapeId="0" xr:uid="{00000000-0006-0000-0300-000002000000}">
      <text>
        <r>
          <rPr>
            <sz val="8"/>
            <color indexed="81"/>
            <rFont val="ＭＳ Ｐゴシック"/>
            <family val="3"/>
            <charset val="128"/>
          </rPr>
          <t>実施している事業に、「○」を入力すること。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中目</author>
  </authors>
  <commentList>
    <comment ref="I5" authorId="0" shapeId="0" xr:uid="{00000000-0006-0000-0700-000001000000}">
      <text>
        <r>
          <rPr>
            <sz val="8"/>
            <color indexed="0"/>
            <rFont val="ＭＳ Ｐゴシック"/>
            <family val="3"/>
            <charset val="128"/>
          </rPr>
          <t>該当するものに「○」を入力すること。</t>
        </r>
      </text>
    </comment>
    <comment ref="AE54" authorId="0" shapeId="0" xr:uid="{00000000-0006-0000-0700-000002000000}">
      <text>
        <r>
          <rPr>
            <sz val="8"/>
            <color indexed="0"/>
            <rFont val="ＭＳ Ｐゴシック"/>
            <family val="3"/>
            <charset val="128"/>
          </rPr>
          <t>該当するものに「○」を入力すること。</t>
        </r>
      </text>
    </comment>
    <comment ref="E234" authorId="0" shapeId="0" xr:uid="{00000000-0006-0000-0700-000003000000}">
      <text>
        <r>
          <rPr>
            <sz val="8"/>
            <color indexed="0"/>
            <rFont val="ＭＳ Ｐゴシック"/>
            <family val="3"/>
            <charset val="128"/>
          </rPr>
          <t>該当するものに「○」を入力すること。</t>
        </r>
      </text>
    </comment>
    <comment ref="J361" authorId="0" shapeId="0" xr:uid="{00000000-0006-0000-0700-000004000000}">
      <text>
        <r>
          <rPr>
            <sz val="8"/>
            <color indexed="0"/>
            <rFont val="ＭＳ Ｐゴシック"/>
            <family val="3"/>
            <charset val="128"/>
          </rPr>
          <t>該当するものに「○」を入力すること。</t>
        </r>
      </text>
    </comment>
    <comment ref="F464" authorId="0" shapeId="0" xr:uid="{00000000-0006-0000-0700-000005000000}">
      <text>
        <r>
          <rPr>
            <sz val="8"/>
            <color indexed="0"/>
            <rFont val="ＭＳ Ｐゴシック"/>
            <family val="3"/>
            <charset val="128"/>
          </rPr>
          <t>該当するものに「○」を入力すること。</t>
        </r>
      </text>
    </comment>
    <comment ref="R578" authorId="0" shapeId="0" xr:uid="{00000000-0006-0000-0700-000006000000}">
      <text>
        <r>
          <rPr>
            <sz val="8"/>
            <color indexed="0"/>
            <rFont val="ＭＳ Ｐゴシック"/>
            <family val="3"/>
            <charset val="128"/>
          </rPr>
          <t>該当するものに「○」を入力すること。</t>
        </r>
      </text>
    </comment>
    <comment ref="R630" authorId="0" shapeId="0" xr:uid="{00000000-0006-0000-0700-000007000000}">
      <text>
        <r>
          <rPr>
            <sz val="8"/>
            <color indexed="0"/>
            <rFont val="ＭＳ Ｐゴシック"/>
            <family val="3"/>
            <charset val="128"/>
          </rPr>
          <t>該当するものに「○」を入力すること。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中目</author>
    <author>佐々木 順子</author>
  </authors>
  <commentList>
    <comment ref="C4" authorId="0" shapeId="0" xr:uid="{00000000-0006-0000-0B00-000001000000}">
      <text>
        <r>
          <rPr>
            <sz val="8"/>
            <color indexed="81"/>
            <rFont val="ＭＳ Ｐゴシック"/>
            <family val="3"/>
            <charset val="128"/>
          </rPr>
          <t>満年齢で記入すること。</t>
        </r>
      </text>
    </comment>
    <comment ref="E100" authorId="1" shapeId="0" xr:uid="{00000000-0006-0000-0B00-000003000000}">
      <text>
        <r>
          <rPr>
            <sz val="6"/>
            <color indexed="81"/>
            <rFont val="MS P ゴシック"/>
            <family val="3"/>
            <charset val="128"/>
          </rPr>
          <t>勤務時間帯に「１」を入力すること。
セルが黒く色づけされるとともに、当該時間帯の勤務人数が自動計算されます。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佐々木 順子</author>
  </authors>
  <commentList>
    <comment ref="E100" authorId="0" shapeId="0" xr:uid="{00000000-0006-0000-0C00-000002000000}">
      <text>
        <r>
          <rPr>
            <sz val="6"/>
            <color indexed="81"/>
            <rFont val="MS P ゴシック"/>
            <family val="3"/>
            <charset val="128"/>
          </rPr>
          <t>勤務時間帯に「１」を入力すること。
セルが黒く色づけされるとともに、当該時間帯の勤務人数が自動計算されます。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佐々木 順子</author>
  </authors>
  <commentList>
    <comment ref="E100" authorId="0" shapeId="0" xr:uid="{00000000-0006-0000-0D00-000002000000}">
      <text>
        <r>
          <rPr>
            <sz val="6"/>
            <color indexed="81"/>
            <rFont val="MS P ゴシック"/>
            <family val="3"/>
            <charset val="128"/>
          </rPr>
          <t>勤務時間帯に「１」を入力すること。
セルが黒く色づけされるとともに、当該時間帯の勤務人数が自動計算されます。</t>
        </r>
      </text>
    </comment>
  </commentList>
</comments>
</file>

<file path=xl/sharedStrings.xml><?xml version="1.0" encoding="utf-8"?>
<sst xmlns="http://schemas.openxmlformats.org/spreadsheetml/2006/main" count="6172" uniqueCount="2356">
  <si>
    <t>（5）非常災害時における関係機関及び地域団体との協力体制の状況</t>
    <rPh sb="5" eb="7">
      <t>サイガイ</t>
    </rPh>
    <rPh sb="12" eb="14">
      <t>カンケイ</t>
    </rPh>
    <rPh sb="14" eb="16">
      <t>キカン</t>
    </rPh>
    <rPh sb="16" eb="17">
      <t>オヨ</t>
    </rPh>
    <rPh sb="20" eb="22">
      <t>ダンタイ</t>
    </rPh>
    <phoneticPr fontId="2"/>
  </si>
  <si>
    <t>（6）施設管理責任者（施設長）不在時の安全管理体制の状況</t>
    <rPh sb="3" eb="5">
      <t>シセツ</t>
    </rPh>
    <rPh sb="5" eb="7">
      <t>カンリ</t>
    </rPh>
    <rPh sb="7" eb="10">
      <t>セキニンシャ</t>
    </rPh>
    <rPh sb="11" eb="14">
      <t>シセツチョウ</t>
    </rPh>
    <rPh sb="15" eb="17">
      <t>フザイ</t>
    </rPh>
    <rPh sb="17" eb="18">
      <t>ジ</t>
    </rPh>
    <rPh sb="19" eb="21">
      <t>アンゼン</t>
    </rPh>
    <rPh sb="21" eb="23">
      <t>カンリ</t>
    </rPh>
    <rPh sb="23" eb="25">
      <t>タイセイ</t>
    </rPh>
    <rPh sb="26" eb="28">
      <t>ジョウキョウ</t>
    </rPh>
    <phoneticPr fontId="2"/>
  </si>
  <si>
    <t>（7）消防署の立入検査の状況</t>
    <rPh sb="3" eb="6">
      <t>ショウボウショ</t>
    </rPh>
    <rPh sb="7" eb="9">
      <t>タチイリ</t>
    </rPh>
    <rPh sb="9" eb="11">
      <t>ケンサ</t>
    </rPh>
    <rPh sb="12" eb="14">
      <t>ジョウキョウ</t>
    </rPh>
    <phoneticPr fontId="2"/>
  </si>
  <si>
    <t>J</t>
    <phoneticPr fontId="2"/>
  </si>
  <si>
    <t>病児・病後児保育事業</t>
    <rPh sb="0" eb="2">
      <t>ビョウジ</t>
    </rPh>
    <rPh sb="3" eb="6">
      <t>ビョウゴジ</t>
    </rPh>
    <rPh sb="6" eb="8">
      <t>ホイク</t>
    </rPh>
    <rPh sb="8" eb="10">
      <t>ジギョウ</t>
    </rPh>
    <phoneticPr fontId="2"/>
  </si>
  <si>
    <t>職員への周知</t>
    <rPh sb="0" eb="2">
      <t>ショクイン</t>
    </rPh>
    <rPh sb="4" eb="6">
      <t>シュウチ</t>
    </rPh>
    <phoneticPr fontId="2"/>
  </si>
  <si>
    <t xml:space="preserve"> 4週6休</t>
    <rPh sb="2" eb="3">
      <t>シュウ</t>
    </rPh>
    <rPh sb="4" eb="5">
      <t>キュウ</t>
    </rPh>
    <phoneticPr fontId="2"/>
  </si>
  <si>
    <t>日　　　　　数　　　　　計</t>
    <rPh sb="0" eb="1">
      <t>ヒ</t>
    </rPh>
    <rPh sb="6" eb="7">
      <t>カズ</t>
    </rPh>
    <rPh sb="12" eb="13">
      <t>ケイ</t>
    </rPh>
    <phoneticPr fontId="2"/>
  </si>
  <si>
    <t>日</t>
    <rPh sb="0" eb="1">
      <t>ヒ</t>
    </rPh>
    <phoneticPr fontId="2"/>
  </si>
  <si>
    <t>職員名</t>
    <rPh sb="0" eb="2">
      <t>ショクイン</t>
    </rPh>
    <rPh sb="2" eb="3">
      <t>メイ</t>
    </rPh>
    <phoneticPr fontId="2"/>
  </si>
  <si>
    <t>合　計</t>
    <rPh sb="0" eb="1">
      <t>ゴウ</t>
    </rPh>
    <rPh sb="2" eb="3">
      <t>ケイ</t>
    </rPh>
    <phoneticPr fontId="2"/>
  </si>
  <si>
    <t>人　　　　数</t>
    <rPh sb="0" eb="1">
      <t>ヒト</t>
    </rPh>
    <rPh sb="5" eb="6">
      <t>カズ</t>
    </rPh>
    <phoneticPr fontId="2"/>
  </si>
  <si>
    <t>勤務形態の符号</t>
    <rPh sb="0" eb="2">
      <t>キンム</t>
    </rPh>
    <rPh sb="2" eb="4">
      <t>ケイタイ</t>
    </rPh>
    <rPh sb="5" eb="7">
      <t>フゴウ</t>
    </rPh>
    <phoneticPr fontId="2"/>
  </si>
  <si>
    <t>週休制の状況</t>
    <rPh sb="0" eb="2">
      <t>シュウキュウ</t>
    </rPh>
    <rPh sb="2" eb="3">
      <t>セイ</t>
    </rPh>
    <rPh sb="4" eb="6">
      <t>ジョウキョウ</t>
    </rPh>
    <phoneticPr fontId="2"/>
  </si>
  <si>
    <t>合計</t>
    <rPh sb="0" eb="2">
      <t>ゴウケイ</t>
    </rPh>
    <phoneticPr fontId="2"/>
  </si>
  <si>
    <t>雇入関係書類</t>
    <rPh sb="0" eb="1">
      <t>ヤトイ</t>
    </rPh>
    <rPh sb="1" eb="2">
      <t>イ</t>
    </rPh>
    <rPh sb="2" eb="4">
      <t>カンケイ</t>
    </rPh>
    <rPh sb="4" eb="6">
      <t>ショルイ</t>
    </rPh>
    <phoneticPr fontId="2"/>
  </si>
  <si>
    <t>（2）延長保育時間設定の状況</t>
    <rPh sb="3" eb="5">
      <t>エンチョウ</t>
    </rPh>
    <rPh sb="7" eb="9">
      <t>ジカン</t>
    </rPh>
    <rPh sb="9" eb="11">
      <t>セッテイ</t>
    </rPh>
    <phoneticPr fontId="2"/>
  </si>
  <si>
    <t>（4）休所の状況（日･祝日・休日以外）</t>
    <rPh sb="11" eb="12">
      <t>シュク</t>
    </rPh>
    <rPh sb="14" eb="16">
      <t>キュウジツ</t>
    </rPh>
    <phoneticPr fontId="2"/>
  </si>
  <si>
    <t>（1）職種別職員配置の状況</t>
    <rPh sb="8" eb="10">
      <t>ハイチ</t>
    </rPh>
    <phoneticPr fontId="2"/>
  </si>
  <si>
    <t>○年○月</t>
    <rPh sb="1" eb="2">
      <t>ネン</t>
    </rPh>
    <rPh sb="3" eb="4">
      <t>ツキ</t>
    </rPh>
    <phoneticPr fontId="2"/>
  </si>
  <si>
    <t>（4）施設長の資格要件</t>
    <rPh sb="3" eb="6">
      <t>シセツチョウ</t>
    </rPh>
    <rPh sb="7" eb="9">
      <t>シカク</t>
    </rPh>
    <rPh sb="9" eb="11">
      <t>ヨウケン</t>
    </rPh>
    <phoneticPr fontId="2"/>
  </si>
  <si>
    <t>代替保育士</t>
    <rPh sb="0" eb="2">
      <t>ダイタイ</t>
    </rPh>
    <rPh sb="2" eb="5">
      <t>ホイクシ</t>
    </rPh>
    <phoneticPr fontId="2"/>
  </si>
  <si>
    <t>シート構成（表紙・目次・記載例を除く）</t>
    <rPh sb="3" eb="5">
      <t>コウセイ</t>
    </rPh>
    <rPh sb="6" eb="8">
      <t>ヒョウシ</t>
    </rPh>
    <rPh sb="9" eb="11">
      <t>モクジ</t>
    </rPh>
    <rPh sb="12" eb="15">
      <t>キサイレイ</t>
    </rPh>
    <rPh sb="16" eb="17">
      <t>ノゾ</t>
    </rPh>
    <phoneticPr fontId="2"/>
  </si>
  <si>
    <t>※他の文字等は入力はできません。</t>
    <rPh sb="1" eb="2">
      <t>タ</t>
    </rPh>
    <rPh sb="3" eb="5">
      <t>モジ</t>
    </rPh>
    <rPh sb="5" eb="6">
      <t>トウ</t>
    </rPh>
    <rPh sb="7" eb="9">
      <t>ニュウリョク</t>
    </rPh>
    <phoneticPr fontId="2"/>
  </si>
  <si>
    <t>開所時間</t>
    <rPh sb="0" eb="2">
      <t>カイショ</t>
    </rPh>
    <rPh sb="2" eb="4">
      <t>ジカン</t>
    </rPh>
    <phoneticPr fontId="2"/>
  </si>
  <si>
    <t>延長保育時間</t>
    <rPh sb="0" eb="2">
      <t>エンチョウ</t>
    </rPh>
    <rPh sb="2" eb="4">
      <t>ホイク</t>
    </rPh>
    <rPh sb="4" eb="6">
      <t>ジカン</t>
    </rPh>
    <phoneticPr fontId="2"/>
  </si>
  <si>
    <t>保育士登録</t>
    <rPh sb="0" eb="3">
      <t>ホイクシ</t>
    </rPh>
    <rPh sb="3" eb="5">
      <t>トウロク</t>
    </rPh>
    <phoneticPr fontId="2"/>
  </si>
  <si>
    <t>済</t>
  </si>
  <si>
    <t>〕</t>
    <phoneticPr fontId="2"/>
  </si>
  <si>
    <t>実地監査　・　書面監査</t>
  </si>
  <si>
    <t>65歳までの定年引上</t>
  </si>
  <si>
    <t>継続雇用制度の導入</t>
  </si>
  <si>
    <t>定年の定めの廃止</t>
  </si>
  <si>
    <t>保 育 所 名</t>
    <rPh sb="0" eb="1">
      <t>ホ</t>
    </rPh>
    <rPh sb="2" eb="3">
      <t>イク</t>
    </rPh>
    <rPh sb="4" eb="5">
      <t>ショ</t>
    </rPh>
    <rPh sb="6" eb="7">
      <t>ナ</t>
    </rPh>
    <phoneticPr fontId="2"/>
  </si>
  <si>
    <t>計</t>
    <rPh sb="0" eb="1">
      <t>ケイ</t>
    </rPh>
    <phoneticPr fontId="2"/>
  </si>
  <si>
    <t>左記に対する改善措置状況</t>
    <rPh sb="0" eb="2">
      <t>サキ</t>
    </rPh>
    <rPh sb="3" eb="4">
      <t>タイ</t>
    </rPh>
    <rPh sb="6" eb="8">
      <t>カイゼン</t>
    </rPh>
    <rPh sb="8" eb="10">
      <t>ソチ</t>
    </rPh>
    <rPh sb="10" eb="12">
      <t>ジョウキョウ</t>
    </rPh>
    <phoneticPr fontId="2"/>
  </si>
  <si>
    <t>非常勤職員</t>
    <rPh sb="0" eb="3">
      <t>ヒジョウキン</t>
    </rPh>
    <rPh sb="3" eb="5">
      <t>ショクイン</t>
    </rPh>
    <phoneticPr fontId="2"/>
  </si>
  <si>
    <t>（1）給食の実施状況</t>
    <rPh sb="3" eb="5">
      <t>キュウショク</t>
    </rPh>
    <rPh sb="6" eb="8">
      <t>ジッシ</t>
    </rPh>
    <rPh sb="8" eb="10">
      <t>ジョウキョウ</t>
    </rPh>
    <phoneticPr fontId="2"/>
  </si>
  <si>
    <t>在所率</t>
    <rPh sb="0" eb="2">
      <t>ザイショ</t>
    </rPh>
    <rPh sb="2" eb="3">
      <t>リツ</t>
    </rPh>
    <phoneticPr fontId="2"/>
  </si>
  <si>
    <t>保育経過の記録</t>
  </si>
  <si>
    <t>発育状況（体位測定）の記録</t>
  </si>
  <si>
    <t>健康診断の記録</t>
  </si>
  <si>
    <t>保護者等家庭状況の記録</t>
  </si>
  <si>
    <t>1月の勤務時間</t>
    <rPh sb="1" eb="2">
      <t>ツキ</t>
    </rPh>
    <rPh sb="3" eb="5">
      <t>キンム</t>
    </rPh>
    <rPh sb="5" eb="7">
      <t>ジカン</t>
    </rPh>
    <phoneticPr fontId="2"/>
  </si>
  <si>
    <t>非 常 勤（兼任）</t>
    <rPh sb="0" eb="1">
      <t>ヒ</t>
    </rPh>
    <rPh sb="2" eb="3">
      <t>ツネ</t>
    </rPh>
    <rPh sb="4" eb="5">
      <t>ツトム</t>
    </rPh>
    <rPh sb="6" eb="8">
      <t>ケンニン</t>
    </rPh>
    <phoneticPr fontId="2"/>
  </si>
  <si>
    <t>1日　</t>
    <rPh sb="1" eb="2">
      <t>ニチ</t>
    </rPh>
    <phoneticPr fontId="2"/>
  </si>
  <si>
    <t>時間　 1月</t>
    <rPh sb="0" eb="2">
      <t>ジカン</t>
    </rPh>
    <rPh sb="5" eb="6">
      <t>ツキ</t>
    </rPh>
    <phoneticPr fontId="2"/>
  </si>
  <si>
    <t>0歳児童数</t>
    <rPh sb="2" eb="5">
      <t>ジドウスウ</t>
    </rPh>
    <phoneticPr fontId="2"/>
  </si>
  <si>
    <t>1日　</t>
  </si>
  <si>
    <t>時間　 1月</t>
  </si>
  <si>
    <t>1・2歳児童数</t>
    <rPh sb="3" eb="4">
      <t>サイ</t>
    </rPh>
    <rPh sb="4" eb="6">
      <t>ジドウ</t>
    </rPh>
    <rPh sb="6" eb="7">
      <t>カズ</t>
    </rPh>
    <phoneticPr fontId="2"/>
  </si>
  <si>
    <t>3歳児童数</t>
    <rPh sb="2" eb="5">
      <t>ジドウスウ</t>
    </rPh>
    <phoneticPr fontId="2"/>
  </si>
  <si>
    <t>4歳以上児童数</t>
    <rPh sb="4" eb="7">
      <t>ジドウスウ</t>
    </rPh>
    <phoneticPr fontId="2"/>
  </si>
  <si>
    <t>計（小数点第1位四捨五入）</t>
    <rPh sb="0" eb="1">
      <t>ケイ</t>
    </rPh>
    <rPh sb="2" eb="5">
      <t>ショウスウテン</t>
    </rPh>
    <rPh sb="5" eb="6">
      <t>ダイ</t>
    </rPh>
    <rPh sb="7" eb="8">
      <t>イ</t>
    </rPh>
    <rPh sb="8" eb="12">
      <t>シシャゴニュウ</t>
    </rPh>
    <phoneticPr fontId="2"/>
  </si>
  <si>
    <t>定員90人以下1人（民間）</t>
    <rPh sb="0" eb="2">
      <t>テイイン</t>
    </rPh>
    <rPh sb="4" eb="5">
      <t>ニン</t>
    </rPh>
    <rPh sb="5" eb="7">
      <t>イカ</t>
    </rPh>
    <rPh sb="8" eb="9">
      <t>ニン</t>
    </rPh>
    <rPh sb="10" eb="12">
      <t>ミンカン</t>
    </rPh>
    <phoneticPr fontId="2"/>
  </si>
  <si>
    <t>実施補助事業等</t>
    <rPh sb="0" eb="2">
      <t>ジッシ</t>
    </rPh>
    <rPh sb="2" eb="4">
      <t>ホジョ</t>
    </rPh>
    <rPh sb="4" eb="6">
      <t>ジギョウ</t>
    </rPh>
    <rPh sb="6" eb="7">
      <t>トウ</t>
    </rPh>
    <phoneticPr fontId="2"/>
  </si>
  <si>
    <t>指摘指示等の内容</t>
    <rPh sb="0" eb="2">
      <t>シテキ</t>
    </rPh>
    <rPh sb="2" eb="4">
      <t>シジ</t>
    </rPh>
    <rPh sb="4" eb="5">
      <t>トウ</t>
    </rPh>
    <rPh sb="6" eb="8">
      <t>ナイヨウ</t>
    </rPh>
    <phoneticPr fontId="2"/>
  </si>
  <si>
    <t>年　齢
構　成</t>
    <rPh sb="0" eb="1">
      <t>トシ</t>
    </rPh>
    <rPh sb="2" eb="3">
      <t>ヨワイ</t>
    </rPh>
    <rPh sb="4" eb="5">
      <t>カマエ</t>
    </rPh>
    <rPh sb="6" eb="7">
      <t>シゲル</t>
    </rPh>
    <phoneticPr fontId="2"/>
  </si>
  <si>
    <t>歳児</t>
    <rPh sb="1" eb="2">
      <t>ジ</t>
    </rPh>
    <phoneticPr fontId="2"/>
  </si>
  <si>
    <t>人数</t>
    <rPh sb="0" eb="1">
      <t>ニン</t>
    </rPh>
    <rPh sb="1" eb="2">
      <t>スウ</t>
    </rPh>
    <phoneticPr fontId="2"/>
  </si>
  <si>
    <t>派遣元と労働者派遣契約を締結していますか。</t>
    <rPh sb="0" eb="3">
      <t>ハケンモト</t>
    </rPh>
    <rPh sb="4" eb="7">
      <t>ロウドウシャ</t>
    </rPh>
    <rPh sb="7" eb="9">
      <t>ハケン</t>
    </rPh>
    <rPh sb="9" eb="11">
      <t>ケイヤク</t>
    </rPh>
    <rPh sb="12" eb="14">
      <t>テイケツ</t>
    </rPh>
    <phoneticPr fontId="2"/>
  </si>
  <si>
    <t>障がい児保育</t>
    <rPh sb="0" eb="4">
      <t>ショウガイジ</t>
    </rPh>
    <rPh sb="4" eb="6">
      <t>ホイク</t>
    </rPh>
    <phoneticPr fontId="2"/>
  </si>
  <si>
    <t>イが「いる」の場合、労働者の過半数を代表する者等に意見を聴取して、派遣労働者を受け入れようとする期間を１年を超え３年以内に定めて（又は変更して）いますか。</t>
    <rPh sb="7" eb="9">
      <t>バアイ</t>
    </rPh>
    <phoneticPr fontId="2"/>
  </si>
  <si>
    <t>イが「いる」の場合、派遣労働者を受け入れようとする期間は３年を超えていませんか。</t>
    <rPh sb="7" eb="9">
      <t>バアイ</t>
    </rPh>
    <rPh sb="29" eb="30">
      <t>ネン</t>
    </rPh>
    <rPh sb="31" eb="32">
      <t>コ</t>
    </rPh>
    <phoneticPr fontId="2"/>
  </si>
  <si>
    <t>(例)</t>
    <rPh sb="1" eb="2">
      <t>レイ</t>
    </rPh>
    <phoneticPr fontId="2"/>
  </si>
  <si>
    <t>参加職種</t>
    <rPh sb="0" eb="2">
      <t>サンカ</t>
    </rPh>
    <rPh sb="2" eb="4">
      <t>ショクシュ</t>
    </rPh>
    <phoneticPr fontId="2"/>
  </si>
  <si>
    <t>選考方法</t>
    <rPh sb="0" eb="2">
      <t>センコウ</t>
    </rPh>
    <rPh sb="2" eb="4">
      <t>ホウホウ</t>
    </rPh>
    <phoneticPr fontId="2"/>
  </si>
  <si>
    <t>短時間勤務</t>
    <rPh sb="0" eb="3">
      <t>タンジカン</t>
    </rPh>
    <rPh sb="3" eb="5">
      <t>キンム</t>
    </rPh>
    <phoneticPr fontId="2"/>
  </si>
  <si>
    <t>種別</t>
    <rPh sb="0" eb="2">
      <t>シュベツ</t>
    </rPh>
    <phoneticPr fontId="2"/>
  </si>
  <si>
    <t>常　　勤</t>
    <rPh sb="0" eb="1">
      <t>ツネ</t>
    </rPh>
    <rPh sb="3" eb="4">
      <t>ツトム</t>
    </rPh>
    <phoneticPr fontId="2"/>
  </si>
  <si>
    <t>労働者名簿</t>
  </si>
  <si>
    <t>４　保育時間、開所日数等の状況</t>
    <rPh sb="8" eb="9">
      <t>トコロ</t>
    </rPh>
    <phoneticPr fontId="2"/>
  </si>
  <si>
    <t>１３　秘密保持等に関する措置状況</t>
    <rPh sb="3" eb="5">
      <t>ヒミツ</t>
    </rPh>
    <rPh sb="5" eb="7">
      <t>ホジ</t>
    </rPh>
    <rPh sb="7" eb="8">
      <t>トウ</t>
    </rPh>
    <rPh sb="9" eb="10">
      <t>カン</t>
    </rPh>
    <rPh sb="12" eb="14">
      <t>ソチ</t>
    </rPh>
    <rPh sb="14" eb="16">
      <t>ジョウキョウ</t>
    </rPh>
    <phoneticPr fontId="2"/>
  </si>
  <si>
    <t>保育補助</t>
    <rPh sb="0" eb="2">
      <t>ホイク</t>
    </rPh>
    <rPh sb="2" eb="4">
      <t>ホジョ</t>
    </rPh>
    <phoneticPr fontId="2"/>
  </si>
  <si>
    <t>雇用通
知書等</t>
    <rPh sb="0" eb="2">
      <t>コヨウ</t>
    </rPh>
    <rPh sb="2" eb="6">
      <t>ツウチショ</t>
    </rPh>
    <rPh sb="6" eb="7">
      <t>トウ</t>
    </rPh>
    <phoneticPr fontId="2"/>
  </si>
  <si>
    <t>（2）（1）以外の職員（保育補助者等）配置の状況</t>
    <rPh sb="6" eb="8">
      <t>イガイ</t>
    </rPh>
    <rPh sb="12" eb="14">
      <t>ホイク</t>
    </rPh>
    <rPh sb="14" eb="16">
      <t>ホジョ</t>
    </rPh>
    <rPh sb="16" eb="17">
      <t>シャ</t>
    </rPh>
    <rPh sb="17" eb="18">
      <t>トウ</t>
    </rPh>
    <rPh sb="19" eb="21">
      <t>ハイチ</t>
    </rPh>
    <phoneticPr fontId="2"/>
  </si>
  <si>
    <t>口）</t>
    <rPh sb="0" eb="1">
      <t>クチ</t>
    </rPh>
    <phoneticPr fontId="2"/>
  </si>
  <si>
    <t>遊具等点検記録</t>
    <rPh sb="2" eb="3">
      <t>トウ</t>
    </rPh>
    <phoneticPr fontId="2"/>
  </si>
  <si>
    <t>非常時連絡表（保護者勤務先等）</t>
    <rPh sb="13" eb="14">
      <t>トウ</t>
    </rPh>
    <phoneticPr fontId="2"/>
  </si>
  <si>
    <t>所定
日数</t>
    <rPh sb="0" eb="2">
      <t>ショテイ</t>
    </rPh>
    <rPh sb="3" eb="5">
      <t>ニッスウ</t>
    </rPh>
    <phoneticPr fontId="2"/>
  </si>
  <si>
    <t>取得
日数</t>
    <rPh sb="0" eb="2">
      <t>シュトク</t>
    </rPh>
    <rPh sb="3" eb="5">
      <t>ニッスウ</t>
    </rPh>
    <phoneticPr fontId="2"/>
  </si>
  <si>
    <t>年次有給休暇</t>
    <rPh sb="0" eb="2">
      <t>ネンジ</t>
    </rPh>
    <rPh sb="2" eb="4">
      <t>ユウキュウ</t>
    </rPh>
    <rPh sb="4" eb="6">
      <t>キュウカ</t>
    </rPh>
    <phoneticPr fontId="2"/>
  </si>
  <si>
    <t>0,000円／日</t>
    <rPh sb="7" eb="8">
      <t>ヒ</t>
    </rPh>
    <phoneticPr fontId="2"/>
  </si>
  <si>
    <t>１６　福祉サービスの質の向上のための措置状況</t>
    <rPh sb="3" eb="5">
      <t>フクシ</t>
    </rPh>
    <rPh sb="10" eb="11">
      <t>シツ</t>
    </rPh>
    <rPh sb="12" eb="14">
      <t>コウジョウ</t>
    </rPh>
    <rPh sb="18" eb="20">
      <t>ソチ</t>
    </rPh>
    <rPh sb="20" eb="22">
      <t>ジョウキョウ</t>
    </rPh>
    <phoneticPr fontId="2"/>
  </si>
  <si>
    <t>１７　地域における子育て支援等の状況</t>
    <rPh sb="3" eb="5">
      <t>チイキ</t>
    </rPh>
    <rPh sb="9" eb="11">
      <t>コソダ</t>
    </rPh>
    <rPh sb="12" eb="14">
      <t>シエン</t>
    </rPh>
    <rPh sb="14" eb="15">
      <t>トウ</t>
    </rPh>
    <rPh sb="16" eb="18">
      <t>ジョウキョウ</t>
    </rPh>
    <phoneticPr fontId="2"/>
  </si>
  <si>
    <t>２０　保育内容の状況</t>
    <rPh sb="3" eb="5">
      <t>ホイク</t>
    </rPh>
    <rPh sb="5" eb="7">
      <t>ナイヨウ</t>
    </rPh>
    <rPh sb="8" eb="10">
      <t>ジョウキョウ</t>
    </rPh>
    <phoneticPr fontId="2"/>
  </si>
  <si>
    <t>２２　給食の状況</t>
    <rPh sb="6" eb="8">
      <t>ジョウキョウ</t>
    </rPh>
    <phoneticPr fontId="2"/>
  </si>
  <si>
    <t>（1）退職者の状況</t>
    <rPh sb="7" eb="9">
      <t>ジョウキョウ</t>
    </rPh>
    <phoneticPr fontId="2"/>
  </si>
  <si>
    <t>（2）採用・転出・転入者の状況</t>
    <rPh sb="11" eb="12">
      <t>シャ</t>
    </rPh>
    <rPh sb="13" eb="15">
      <t>ジョウキョウ</t>
    </rPh>
    <phoneticPr fontId="2"/>
  </si>
  <si>
    <t>（3）産休等職員及び代替職員の状況</t>
    <rPh sb="5" eb="6">
      <t>トウ</t>
    </rPh>
    <rPh sb="6" eb="8">
      <t>ショクイン</t>
    </rPh>
    <rPh sb="8" eb="9">
      <t>オヨ</t>
    </rPh>
    <rPh sb="10" eb="12">
      <t>ダイタイ</t>
    </rPh>
    <rPh sb="12" eb="14">
      <t>ショクイン</t>
    </rPh>
    <rPh sb="15" eb="17">
      <t>ジョウキョウ</t>
    </rPh>
    <phoneticPr fontId="2"/>
  </si>
  <si>
    <t>年齢別児童在籍状況</t>
    <rPh sb="0" eb="2">
      <t>ネンレイ</t>
    </rPh>
    <rPh sb="2" eb="3">
      <t>ベツ</t>
    </rPh>
    <rPh sb="3" eb="5">
      <t>ジドウスウ</t>
    </rPh>
    <rPh sb="5" eb="7">
      <t>ザイセキ</t>
    </rPh>
    <rPh sb="7" eb="9">
      <t>ジョウキョウ</t>
    </rPh>
    <phoneticPr fontId="2"/>
  </si>
  <si>
    <t>H=</t>
  </si>
  <si>
    <t>（1）入所児童数の状況</t>
    <rPh sb="9" eb="11">
      <t>ジョウキョウ</t>
    </rPh>
    <phoneticPr fontId="2"/>
  </si>
  <si>
    <t>雇用通知書・辞令</t>
    <rPh sb="2" eb="4">
      <t>ツウチ</t>
    </rPh>
    <rPh sb="6" eb="8">
      <t>ジレイ</t>
    </rPh>
    <phoneticPr fontId="2"/>
  </si>
  <si>
    <t>実施状況・実施日</t>
    <rPh sb="0" eb="2">
      <t>ジッシ</t>
    </rPh>
    <rPh sb="2" eb="4">
      <t>ジョウキョウ</t>
    </rPh>
    <rPh sb="5" eb="8">
      <t>ジッシビ</t>
    </rPh>
    <phoneticPr fontId="2"/>
  </si>
  <si>
    <t>会　　議　　内　　容</t>
    <rPh sb="0" eb="1">
      <t>カイ</t>
    </rPh>
    <rPh sb="3" eb="4">
      <t>ギ</t>
    </rPh>
    <rPh sb="6" eb="7">
      <t>ウチ</t>
    </rPh>
    <rPh sb="9" eb="10">
      <t>カタチ</t>
    </rPh>
    <phoneticPr fontId="2"/>
  </si>
  <si>
    <t>（1）施設パンフレット等</t>
    <phoneticPr fontId="2"/>
  </si>
  <si>
    <t>（2）施設平面図</t>
    <phoneticPr fontId="2"/>
  </si>
  <si>
    <t>（凡例）</t>
    <rPh sb="1" eb="3">
      <t>ハンレイ</t>
    </rPh>
    <phoneticPr fontId="2"/>
  </si>
  <si>
    <t>屋内消火栓</t>
    <phoneticPr fontId="2"/>
  </si>
  <si>
    <t>□</t>
    <phoneticPr fontId="2"/>
  </si>
  <si>
    <t>消火器</t>
    <phoneticPr fontId="2"/>
  </si>
  <si>
    <t>○</t>
    <phoneticPr fontId="2"/>
  </si>
  <si>
    <t>避難器具</t>
    <phoneticPr fontId="2"/>
  </si>
  <si>
    <t>△</t>
    <phoneticPr fontId="2"/>
  </si>
  <si>
    <t>◎　添付書類（以下の書類を添付してください）</t>
    <rPh sb="2" eb="4">
      <t>テンプ</t>
    </rPh>
    <rPh sb="4" eb="6">
      <t>ショルイ</t>
    </rPh>
    <rPh sb="7" eb="9">
      <t>イカ</t>
    </rPh>
    <rPh sb="10" eb="12">
      <t>ショルイ</t>
    </rPh>
    <rPh sb="13" eb="15">
      <t>テンプ</t>
    </rPh>
    <phoneticPr fontId="2"/>
  </si>
  <si>
    <t>（2）労働基準監督署の指導状況</t>
    <phoneticPr fontId="2"/>
  </si>
  <si>
    <t>～</t>
    <phoneticPr fontId="2"/>
  </si>
  <si>
    <t>△：△△</t>
    <phoneticPr fontId="2"/>
  </si>
  <si>
    <t>開始時間と終了時間</t>
    <rPh sb="0" eb="2">
      <t>カイシ</t>
    </rPh>
    <rPh sb="2" eb="4">
      <t>ジカン</t>
    </rPh>
    <rPh sb="5" eb="7">
      <t>シュウリョウ</t>
    </rPh>
    <rPh sb="7" eb="9">
      <t>ジカン</t>
    </rPh>
    <phoneticPr fontId="2"/>
  </si>
  <si>
    <t>○：○○</t>
    <phoneticPr fontId="2"/>
  </si>
  <si>
    <t>×：××</t>
    <phoneticPr fontId="2"/>
  </si>
  <si>
    <t>労働契約の期間</t>
    <phoneticPr fontId="2"/>
  </si>
  <si>
    <t>就業の場所・従事する業務の内容</t>
    <phoneticPr fontId="2"/>
  </si>
  <si>
    <t>始業・終業時刻、所定労働時間を超える労働の有無、休憩時間、休日、休暇、交替制勤務をさせる場合は就業時転換に関する事項</t>
    <phoneticPr fontId="2"/>
  </si>
  <si>
    <t>賃金の決定、計算・支払いの方法、賃金の締切り・支払いの時期に関する事項</t>
    <phoneticPr fontId="2"/>
  </si>
  <si>
    <t>（土曜日）</t>
    <rPh sb="1" eb="4">
      <t>ドヨウビ</t>
    </rPh>
    <phoneticPr fontId="2"/>
  </si>
  <si>
    <t>常　　勤 ( a )</t>
    <rPh sb="0" eb="1">
      <t>ツネ</t>
    </rPh>
    <rPh sb="3" eb="4">
      <t>ツトム</t>
    </rPh>
    <phoneticPr fontId="2"/>
  </si>
  <si>
    <t>小計 ( b )</t>
    <rPh sb="0" eb="2">
      <t>ショウケイ</t>
    </rPh>
    <phoneticPr fontId="2"/>
  </si>
  <si>
    <t>面接</t>
    <rPh sb="0" eb="2">
      <t>メンセツ</t>
    </rPh>
    <phoneticPr fontId="2"/>
  </si>
  <si>
    <t>※監査資料は、クリップ止めし、ホッチキス止めはしないでください。</t>
    <rPh sb="1" eb="3">
      <t>カンサ</t>
    </rPh>
    <rPh sb="3" eb="5">
      <t>シリョウ</t>
    </rPh>
    <rPh sb="11" eb="12">
      <t>ト</t>
    </rPh>
    <rPh sb="20" eb="21">
      <t>ド</t>
    </rPh>
    <phoneticPr fontId="2"/>
  </si>
  <si>
    <t>１１　職員会議等の開催状況（前年度）</t>
    <rPh sb="7" eb="8">
      <t>トウ</t>
    </rPh>
    <rPh sb="9" eb="11">
      <t>カイサイ</t>
    </rPh>
    <rPh sb="11" eb="13">
      <t>ジョウキョウ</t>
    </rPh>
    <phoneticPr fontId="2"/>
  </si>
  <si>
    <t>１１　職員会議等の開催状況（前年度）</t>
    <rPh sb="9" eb="11">
      <t>カイサイ</t>
    </rPh>
    <phoneticPr fontId="2"/>
  </si>
  <si>
    <t>臨時</t>
    <rPh sb="0" eb="2">
      <t>リンジ</t>
    </rPh>
    <phoneticPr fontId="2"/>
  </si>
  <si>
    <t>主任保育士</t>
    <rPh sb="0" eb="2">
      <t>シュニン</t>
    </rPh>
    <rPh sb="2" eb="5">
      <t>ホイクシ</t>
    </rPh>
    <phoneticPr fontId="2"/>
  </si>
  <si>
    <t>職　名</t>
    <rPh sb="0" eb="1">
      <t>ショク</t>
    </rPh>
    <rPh sb="2" eb="3">
      <t>メイ</t>
    </rPh>
    <phoneticPr fontId="2"/>
  </si>
  <si>
    <t>採用期間</t>
    <rPh sb="0" eb="2">
      <t>サイヨウ</t>
    </rPh>
    <rPh sb="2" eb="4">
      <t>キカン</t>
    </rPh>
    <phoneticPr fontId="2"/>
  </si>
  <si>
    <t>産休等期間</t>
    <rPh sb="0" eb="1">
      <t>サン</t>
    </rPh>
    <rPh sb="1" eb="2">
      <t>キュウ</t>
    </rPh>
    <rPh sb="2" eb="3">
      <t>トウ</t>
    </rPh>
    <rPh sb="3" eb="4">
      <t>キ</t>
    </rPh>
    <rPh sb="4" eb="5">
      <t>アイダ</t>
    </rPh>
    <phoneticPr fontId="2"/>
  </si>
  <si>
    <t>産　休　等　職　員</t>
    <rPh sb="0" eb="1">
      <t>サン</t>
    </rPh>
    <rPh sb="2" eb="3">
      <t>キュウ</t>
    </rPh>
    <rPh sb="4" eb="5">
      <t>トウ</t>
    </rPh>
    <rPh sb="6" eb="7">
      <t>ショク</t>
    </rPh>
    <rPh sb="8" eb="9">
      <t>イン</t>
    </rPh>
    <phoneticPr fontId="2"/>
  </si>
  <si>
    <t>代　替　職　員</t>
    <rPh sb="0" eb="1">
      <t>ダイ</t>
    </rPh>
    <rPh sb="2" eb="3">
      <t>テイ</t>
    </rPh>
    <rPh sb="4" eb="5">
      <t>ショク</t>
    </rPh>
    <rPh sb="6" eb="7">
      <t>イン</t>
    </rPh>
    <phoneticPr fontId="2"/>
  </si>
  <si>
    <t>保育士</t>
    <rPh sb="0" eb="3">
      <t>ホイクシ</t>
    </rPh>
    <phoneticPr fontId="2"/>
  </si>
  <si>
    <t>（1）児童の健康診断の実施状況</t>
    <rPh sb="6" eb="8">
      <t>ケンコウ</t>
    </rPh>
    <rPh sb="8" eb="10">
      <t>シンダン</t>
    </rPh>
    <rPh sb="11" eb="13">
      <t>ジッシ</t>
    </rPh>
    <rPh sb="13" eb="15">
      <t>ジョウキョウ</t>
    </rPh>
    <phoneticPr fontId="2"/>
  </si>
  <si>
    <t>２１　健康管理（児童）の状況</t>
    <rPh sb="5" eb="7">
      <t>カンリ</t>
    </rPh>
    <rPh sb="8" eb="10">
      <t>ジドウ</t>
    </rPh>
    <rPh sb="12" eb="14">
      <t>ジョウキョウ</t>
    </rPh>
    <phoneticPr fontId="2"/>
  </si>
  <si>
    <t>資格要件を満たしていない。</t>
    <rPh sb="0" eb="2">
      <t>シカク</t>
    </rPh>
    <rPh sb="2" eb="4">
      <t>ヨウケン</t>
    </rPh>
    <rPh sb="5" eb="6">
      <t>ミ</t>
    </rPh>
    <phoneticPr fontId="2"/>
  </si>
  <si>
    <t>（○○○保育所）</t>
    <rPh sb="4" eb="7">
      <t>ホイクショ</t>
    </rPh>
    <phoneticPr fontId="2"/>
  </si>
  <si>
    <t>臨時□□</t>
    <rPh sb="0" eb="2">
      <t>リンジ</t>
    </rPh>
    <phoneticPr fontId="2"/>
  </si>
  <si>
    <t>転入</t>
  </si>
  <si>
    <t>H○.○.○～　（○年○月）</t>
    <rPh sb="10" eb="11">
      <t>ネン</t>
    </rPh>
    <rPh sb="12" eb="13">
      <t>ツキ</t>
    </rPh>
    <phoneticPr fontId="2"/>
  </si>
  <si>
    <t>1日○時間　週○日</t>
    <rPh sb="1" eb="2">
      <t>ニチ</t>
    </rPh>
    <rPh sb="3" eb="5">
      <t>ジカン</t>
    </rPh>
    <rPh sb="6" eb="7">
      <t>シュウ</t>
    </rPh>
    <rPh sb="8" eb="9">
      <t>ニチ</t>
    </rPh>
    <phoneticPr fontId="2"/>
  </si>
  <si>
    <t>無給</t>
    <rPh sb="0" eb="2">
      <t>ムキュウ</t>
    </rPh>
    <phoneticPr fontId="2"/>
  </si>
  <si>
    <t>〔</t>
    <phoneticPr fontId="2"/>
  </si>
  <si>
    <t>〒</t>
    <phoneticPr fontId="2"/>
  </si>
  <si>
    <t>-</t>
    <phoneticPr fontId="2"/>
  </si>
  <si>
    <t>認可定員
の 推 移</t>
    <phoneticPr fontId="2"/>
  </si>
  <si>
    <t xml:space="preserve"> </t>
    <phoneticPr fontId="2"/>
  </si>
  <si>
    <t>H○○.８.１３ ～ H○○.８.１６</t>
    <phoneticPr fontId="2"/>
  </si>
  <si>
    <t>～</t>
    <phoneticPr fontId="2"/>
  </si>
  <si>
    <t>～</t>
    <phoneticPr fontId="2"/>
  </si>
  <si>
    <t>○○　○○</t>
    <phoneticPr fontId="2"/>
  </si>
  <si>
    <t>□□　□□</t>
    <phoneticPr fontId="2"/>
  </si>
  <si>
    <t>本務先（医療機関名）</t>
    <phoneticPr fontId="2"/>
  </si>
  <si>
    <t>○○クリニック</t>
    <phoneticPr fontId="2"/>
  </si>
  <si>
    <t>○○○</t>
    <phoneticPr fontId="2"/>
  </si>
  <si>
    <t>Ｈ○○.○○.○○</t>
    <phoneticPr fontId="2"/>
  </si>
  <si>
    <t>○○　○○</t>
    <phoneticPr fontId="2"/>
  </si>
  <si>
    <t>Ｈ○○.○○.○○</t>
    <phoneticPr fontId="2"/>
  </si>
  <si>
    <t>□□　□□</t>
    <phoneticPr fontId="2"/>
  </si>
  <si>
    <t>1年(更新予定)</t>
    <phoneticPr fontId="2"/>
  </si>
  <si>
    <t>○○　○○</t>
    <phoneticPr fontId="2"/>
  </si>
  <si>
    <t>◎◎　◎◎</t>
    <phoneticPr fontId="2"/>
  </si>
  <si>
    <t xml:space="preserve"> </t>
    <phoneticPr fontId="2"/>
  </si>
  <si>
    <t>H○.○.○ ～ H○.○.○</t>
    <phoneticPr fontId="2"/>
  </si>
  <si>
    <t>□□　□□</t>
    <phoneticPr fontId="2"/>
  </si>
  <si>
    <t>( )</t>
    <phoneticPr fontId="2"/>
  </si>
  <si>
    <t>○○　○○</t>
    <phoneticPr fontId="2"/>
  </si>
  <si>
    <t>00</t>
    <phoneticPr fontId="2"/>
  </si>
  <si>
    <t>H00.00.00</t>
    <phoneticPr fontId="2"/>
  </si>
  <si>
    <t>□□　□□</t>
    <phoneticPr fontId="2"/>
  </si>
  <si>
    <t>－</t>
    <phoneticPr fontId="2"/>
  </si>
  <si>
    <t>△△　△△</t>
    <phoneticPr fontId="2"/>
  </si>
  <si>
    <t>パート</t>
    <phoneticPr fontId="2"/>
  </si>
  <si>
    <t>◇◇　◇◇</t>
    <phoneticPr fontId="2"/>
  </si>
  <si>
    <t>パート</t>
    <phoneticPr fontId="2"/>
  </si>
  <si>
    <t>（つづき）</t>
    <phoneticPr fontId="2"/>
  </si>
  <si>
    <t>〔</t>
    <phoneticPr fontId="2"/>
  </si>
  <si>
    <t>〕</t>
    <phoneticPr fontId="2"/>
  </si>
  <si>
    <t>1週の標準勤務
日数及び時間　</t>
    <phoneticPr fontId="2"/>
  </si>
  <si>
    <t>標準的報酬
(給与)月額</t>
    <phoneticPr fontId="2"/>
  </si>
  <si>
    <t>保育士</t>
    <phoneticPr fontId="2"/>
  </si>
  <si>
    <t>H00.00.00</t>
    <phoneticPr fontId="2"/>
  </si>
  <si>
    <t>厚生年金保険</t>
    <phoneticPr fontId="2"/>
  </si>
  <si>
    <t>社会福祉施設職員等退職手当共済制度</t>
    <phoneticPr fontId="2"/>
  </si>
  <si>
    <t>福利厚生センター</t>
    <phoneticPr fontId="2"/>
  </si>
  <si>
    <t>届出又は協定締結年月日</t>
    <phoneticPr fontId="2"/>
  </si>
  <si>
    <t>賃金控除協定書</t>
    <phoneticPr fontId="2"/>
  </si>
  <si>
    <t>退職に関する事項</t>
  </si>
  <si>
    <t>帳　　　簿　　　等</t>
    <phoneticPr fontId="2"/>
  </si>
  <si>
    <t>不動産台帳（土地）</t>
    <phoneticPr fontId="2"/>
  </si>
  <si>
    <t>不動産台帳（建物）</t>
    <phoneticPr fontId="2"/>
  </si>
  <si>
    <t>資格証明書</t>
    <phoneticPr fontId="2"/>
  </si>
  <si>
    <t>固定資産物品台帳</t>
    <phoneticPr fontId="2"/>
  </si>
  <si>
    <t>備品台帳</t>
    <phoneticPr fontId="2"/>
  </si>
  <si>
    <t>嘱託医委嘱状・委託契約書</t>
    <phoneticPr fontId="2"/>
  </si>
  <si>
    <t>有価証券台帳</t>
    <phoneticPr fontId="2"/>
  </si>
  <si>
    <t>借入金台帳</t>
    <phoneticPr fontId="2"/>
  </si>
  <si>
    <t>退職関係書類</t>
    <phoneticPr fontId="2"/>
  </si>
  <si>
    <t>貸付金台帳</t>
    <phoneticPr fontId="2"/>
  </si>
  <si>
    <t>未収金台帳</t>
    <phoneticPr fontId="2"/>
  </si>
  <si>
    <t>未払金台帳</t>
    <phoneticPr fontId="2"/>
  </si>
  <si>
    <t>金銭残高金種別表</t>
    <phoneticPr fontId="2"/>
  </si>
  <si>
    <t>預金残高証明書綴</t>
    <phoneticPr fontId="2"/>
  </si>
  <si>
    <t>当座勘定照合表</t>
    <phoneticPr fontId="2"/>
  </si>
  <si>
    <t>総勘定元帳（勘定表）</t>
    <phoneticPr fontId="2"/>
  </si>
  <si>
    <t>仕訳伝票（日記帳）</t>
    <phoneticPr fontId="2"/>
  </si>
  <si>
    <t>試算表</t>
    <phoneticPr fontId="2"/>
  </si>
  <si>
    <t>領収書（支出）</t>
    <phoneticPr fontId="2"/>
  </si>
  <si>
    <t>領収書控（収入）</t>
    <phoneticPr fontId="2"/>
  </si>
  <si>
    <t>物品購入伺、受払簿</t>
    <phoneticPr fontId="2"/>
  </si>
  <si>
    <t>A</t>
    <phoneticPr fontId="2"/>
  </si>
  <si>
    <t>B</t>
    <phoneticPr fontId="2"/>
  </si>
  <si>
    <t>C</t>
    <phoneticPr fontId="2"/>
  </si>
  <si>
    <t>D</t>
    <phoneticPr fontId="2"/>
  </si>
  <si>
    <t>E</t>
    <phoneticPr fontId="2"/>
  </si>
  <si>
    <t>F</t>
    <phoneticPr fontId="2"/>
  </si>
  <si>
    <t>A</t>
    <phoneticPr fontId="2"/>
  </si>
  <si>
    <t>B</t>
    <phoneticPr fontId="2"/>
  </si>
  <si>
    <t>A=</t>
    <phoneticPr fontId="2"/>
  </si>
  <si>
    <t>C</t>
    <phoneticPr fontId="2"/>
  </si>
  <si>
    <t>B=</t>
    <phoneticPr fontId="2"/>
  </si>
  <si>
    <t>D</t>
    <phoneticPr fontId="2"/>
  </si>
  <si>
    <t>C=</t>
    <phoneticPr fontId="2"/>
  </si>
  <si>
    <t>E</t>
    <phoneticPr fontId="2"/>
  </si>
  <si>
    <t>D=</t>
    <phoneticPr fontId="2"/>
  </si>
  <si>
    <t>F</t>
    <phoneticPr fontId="2"/>
  </si>
  <si>
    <t>E=</t>
    <phoneticPr fontId="2"/>
  </si>
  <si>
    <t>Ｉ</t>
    <phoneticPr fontId="2"/>
  </si>
  <si>
    <t>年休</t>
    <phoneticPr fontId="2"/>
  </si>
  <si>
    <t>G</t>
    <phoneticPr fontId="2"/>
  </si>
  <si>
    <t>F=</t>
    <phoneticPr fontId="2"/>
  </si>
  <si>
    <t>　して記入すること</t>
    <phoneticPr fontId="2"/>
  </si>
  <si>
    <t>　（　　　　　　　　　　）</t>
    <phoneticPr fontId="2"/>
  </si>
  <si>
    <t>H</t>
    <phoneticPr fontId="2"/>
  </si>
  <si>
    <t>G=</t>
    <phoneticPr fontId="2"/>
  </si>
  <si>
    <t>Ｉ</t>
    <phoneticPr fontId="2"/>
  </si>
  <si>
    <t>資格要件を満たしていない場合の解消計画</t>
    <rPh sb="5" eb="6">
      <t>ミ</t>
    </rPh>
    <rPh sb="12" eb="14">
      <t>バアイ</t>
    </rPh>
    <rPh sb="15" eb="17">
      <t>カイショウ</t>
    </rPh>
    <rPh sb="17" eb="19">
      <t>ケイカク</t>
    </rPh>
    <phoneticPr fontId="2"/>
  </si>
  <si>
    <t>兼任先の状況</t>
    <rPh sb="0" eb="2">
      <t>ケンニン</t>
    </rPh>
    <rPh sb="2" eb="3">
      <t>サキ</t>
    </rPh>
    <rPh sb="4" eb="6">
      <t>ジョウキョウ</t>
    </rPh>
    <phoneticPr fontId="2"/>
  </si>
  <si>
    <t>現給発令前
の本俸額</t>
    <rPh sb="7" eb="9">
      <t>ホンポウ</t>
    </rPh>
    <rPh sb="9" eb="10">
      <t>ガク</t>
    </rPh>
    <phoneticPr fontId="2"/>
  </si>
  <si>
    <t>現給発令
年月日</t>
    <rPh sb="5" eb="8">
      <t>ネンガッピ</t>
    </rPh>
    <phoneticPr fontId="2"/>
  </si>
  <si>
    <t>●　確　認　事　項</t>
    <phoneticPr fontId="2"/>
  </si>
  <si>
    <t>円</t>
    <rPh sb="0" eb="1">
      <t>エン</t>
    </rPh>
    <phoneticPr fontId="2"/>
  </si>
  <si>
    <t>年　　 月</t>
    <rPh sb="0" eb="1">
      <t>ネン</t>
    </rPh>
    <rPh sb="4" eb="5">
      <t>ツキ</t>
    </rPh>
    <phoneticPr fontId="2"/>
  </si>
  <si>
    <t xml:space="preserve">   年 　月</t>
    <rPh sb="3" eb="4">
      <t>ネン</t>
    </rPh>
    <rPh sb="6" eb="7">
      <t>ツキ</t>
    </rPh>
    <phoneticPr fontId="2"/>
  </si>
  <si>
    <t>00</t>
    <phoneticPr fontId="2"/>
  </si>
  <si>
    <t>　・　 ・</t>
    <phoneticPr fontId="2"/>
  </si>
  <si>
    <t>・　　　　・</t>
    <phoneticPr fontId="2"/>
  </si>
  <si>
    <t>・　　　・</t>
    <phoneticPr fontId="2"/>
  </si>
  <si>
    <t>000,000</t>
    <phoneticPr fontId="2"/>
  </si>
  <si>
    <t>00,000</t>
    <phoneticPr fontId="2"/>
  </si>
  <si>
    <t>00,000</t>
    <phoneticPr fontId="2"/>
  </si>
  <si>
    <t>00歳</t>
    <rPh sb="2" eb="3">
      <t>サイ</t>
    </rPh>
    <phoneticPr fontId="2"/>
  </si>
  <si>
    <t>付属資料の２　時間帯別保育士配置表については、原則としてエクセルで作成してください。</t>
    <rPh sb="0" eb="2">
      <t>フゾク</t>
    </rPh>
    <rPh sb="2" eb="4">
      <t>シリョウ</t>
    </rPh>
    <rPh sb="23" eb="25">
      <t>ゲンソク</t>
    </rPh>
    <rPh sb="33" eb="35">
      <t>サクセイ</t>
    </rPh>
    <phoneticPr fontId="2"/>
  </si>
  <si>
    <t>監査資料は、原則として両面印刷したものを提出してください。</t>
    <rPh sb="0" eb="2">
      <t>カンサ</t>
    </rPh>
    <rPh sb="2" eb="4">
      <t>シリョウ</t>
    </rPh>
    <rPh sb="6" eb="8">
      <t>ゲンソク</t>
    </rPh>
    <rPh sb="11" eb="13">
      <t>リョウメン</t>
    </rPh>
    <rPh sb="13" eb="15">
      <t>インサツ</t>
    </rPh>
    <rPh sb="20" eb="22">
      <t>テイシュツ</t>
    </rPh>
    <phoneticPr fontId="2"/>
  </si>
  <si>
    <t>職員が不足している場合の解消計画</t>
    <rPh sb="0" eb="2">
      <t>ショクイン</t>
    </rPh>
    <rPh sb="3" eb="5">
      <t>フソク</t>
    </rPh>
    <rPh sb="9" eb="11">
      <t>バアイ</t>
    </rPh>
    <rPh sb="12" eb="14">
      <t>カイショウ</t>
    </rPh>
    <rPh sb="14" eb="16">
      <t>ケイカク</t>
    </rPh>
    <phoneticPr fontId="2"/>
  </si>
  <si>
    <t>採用（異動）年月日</t>
    <rPh sb="0" eb="2">
      <t>サイヨウ</t>
    </rPh>
    <rPh sb="3" eb="5">
      <t>イドウ</t>
    </rPh>
    <rPh sb="6" eb="9">
      <t>ネンガッピ</t>
    </rPh>
    <phoneticPr fontId="2"/>
  </si>
  <si>
    <t>単位：人、％</t>
    <rPh sb="0" eb="2">
      <t>タンイ</t>
    </rPh>
    <rPh sb="3" eb="4">
      <t>ニン</t>
    </rPh>
    <phoneticPr fontId="2"/>
  </si>
  <si>
    <t>臨時保育士</t>
    <rPh sb="0" eb="2">
      <t>リンジ</t>
    </rPh>
    <rPh sb="2" eb="5">
      <t>ホイクシ</t>
    </rPh>
    <phoneticPr fontId="2"/>
  </si>
  <si>
    <t>採用</t>
    <rPh sb="0" eb="2">
      <t>サイヨウ</t>
    </rPh>
    <phoneticPr fontId="2"/>
  </si>
  <si>
    <t>事故発生に伴う、報告及び再発防止策についての打合せ</t>
    <rPh sb="0" eb="2">
      <t>ジコ</t>
    </rPh>
    <rPh sb="2" eb="4">
      <t>ハッセイ</t>
    </rPh>
    <rPh sb="5" eb="6">
      <t>トモナ</t>
    </rPh>
    <rPh sb="8" eb="10">
      <t>ホウコク</t>
    </rPh>
    <rPh sb="10" eb="11">
      <t>オヨ</t>
    </rPh>
    <rPh sb="12" eb="14">
      <t>サイハツ</t>
    </rPh>
    <rPh sb="14" eb="16">
      <t>ボウシ</t>
    </rPh>
    <rPh sb="16" eb="17">
      <t>サク</t>
    </rPh>
    <rPh sb="22" eb="23">
      <t>ウ</t>
    </rPh>
    <rPh sb="23" eb="24">
      <t>ア</t>
    </rPh>
    <phoneticPr fontId="2"/>
  </si>
  <si>
    <t>献立策定、衛生管理徹底等のための打合せ</t>
    <rPh sb="0" eb="2">
      <t>コンダテ</t>
    </rPh>
    <rPh sb="2" eb="4">
      <t>サクテイ</t>
    </rPh>
    <rPh sb="5" eb="7">
      <t>エイセイ</t>
    </rPh>
    <rPh sb="7" eb="9">
      <t>カンリ</t>
    </rPh>
    <rPh sb="9" eb="11">
      <t>テッテイ</t>
    </rPh>
    <rPh sb="11" eb="12">
      <t>トウ</t>
    </rPh>
    <rPh sb="16" eb="17">
      <t>ウ</t>
    </rPh>
    <rPh sb="17" eb="18">
      <t>ア</t>
    </rPh>
    <phoneticPr fontId="2"/>
  </si>
  <si>
    <t>翌月実施行事打合せ等</t>
    <rPh sb="0" eb="2">
      <t>ヨクゲツ</t>
    </rPh>
    <rPh sb="2" eb="4">
      <t>ジッシ</t>
    </rPh>
    <rPh sb="4" eb="6">
      <t>ギョウジ</t>
    </rPh>
    <rPh sb="6" eb="7">
      <t>ウ</t>
    </rPh>
    <rPh sb="7" eb="8">
      <t>ア</t>
    </rPh>
    <rPh sb="9" eb="10">
      <t>トウ</t>
    </rPh>
    <phoneticPr fontId="2"/>
  </si>
  <si>
    <t>次期指導計画策定のための打合せ等</t>
    <rPh sb="0" eb="2">
      <t>ジキ</t>
    </rPh>
    <rPh sb="2" eb="4">
      <t>シドウ</t>
    </rPh>
    <rPh sb="4" eb="6">
      <t>ケイカク</t>
    </rPh>
    <rPh sb="6" eb="8">
      <t>サクテイ</t>
    </rPh>
    <rPh sb="12" eb="13">
      <t>ウ</t>
    </rPh>
    <rPh sb="13" eb="14">
      <t>ア</t>
    </rPh>
    <rPh sb="15" eb="16">
      <t>トウ</t>
    </rPh>
    <phoneticPr fontId="2"/>
  </si>
  <si>
    <t>●　確　認　事　項</t>
    <rPh sb="2" eb="5">
      <t>カクニン</t>
    </rPh>
    <rPh sb="6" eb="9">
      <t>ジコウ</t>
    </rPh>
    <phoneticPr fontId="2"/>
  </si>
  <si>
    <t>選考</t>
    <rPh sb="0" eb="2">
      <t>センコウ</t>
    </rPh>
    <phoneticPr fontId="2"/>
  </si>
  <si>
    <t>資格</t>
    <rPh sb="0" eb="2">
      <t>シカク</t>
    </rPh>
    <phoneticPr fontId="2"/>
  </si>
  <si>
    <t>委嘱状等</t>
    <rPh sb="0" eb="3">
      <t>イショクジョウ</t>
    </rPh>
    <rPh sb="3" eb="4">
      <t>トウ</t>
    </rPh>
    <phoneticPr fontId="2"/>
  </si>
  <si>
    <t>辞令等</t>
    <rPh sb="0" eb="2">
      <t>ジレイ</t>
    </rPh>
    <rPh sb="2" eb="3">
      <t>トウ</t>
    </rPh>
    <phoneticPr fontId="2"/>
  </si>
  <si>
    <t>加入状況</t>
    <rPh sb="0" eb="2">
      <t>カニュウ</t>
    </rPh>
    <rPh sb="2" eb="4">
      <t>ジョウキョウ</t>
    </rPh>
    <phoneticPr fontId="2"/>
  </si>
  <si>
    <t>労働</t>
    <rPh sb="0" eb="2">
      <t>ロウドウ</t>
    </rPh>
    <phoneticPr fontId="2"/>
  </si>
  <si>
    <t>保険</t>
    <rPh sb="0" eb="2">
      <t>ホケン</t>
    </rPh>
    <phoneticPr fontId="2"/>
  </si>
  <si>
    <t>（1）保護者からの費用徴収等の状況</t>
    <rPh sb="3" eb="6">
      <t>ホゴシャ</t>
    </rPh>
    <rPh sb="9" eb="11">
      <t>ヒヨウ</t>
    </rPh>
    <rPh sb="11" eb="13">
      <t>チョウシュウ</t>
    </rPh>
    <rPh sb="13" eb="14">
      <t>トウ</t>
    </rPh>
    <phoneticPr fontId="2"/>
  </si>
  <si>
    <t>正規</t>
    <rPh sb="0" eb="2">
      <t>セイキ</t>
    </rPh>
    <phoneticPr fontId="2"/>
  </si>
  <si>
    <t>専任</t>
    <rPh sb="0" eb="2">
      <t>センニン</t>
    </rPh>
    <phoneticPr fontId="2"/>
  </si>
  <si>
    <t>性別</t>
    <rPh sb="0" eb="2">
      <t>セイベツ</t>
    </rPh>
    <phoneticPr fontId="2"/>
  </si>
  <si>
    <t>経験年数</t>
    <rPh sb="0" eb="2">
      <t>ケイケン</t>
    </rPh>
    <rPh sb="2" eb="4">
      <t>ネンスウ</t>
    </rPh>
    <phoneticPr fontId="2"/>
  </si>
  <si>
    <t>現施設</t>
    <rPh sb="0" eb="1">
      <t>ゲン</t>
    </rPh>
    <rPh sb="1" eb="3">
      <t>シセツ</t>
    </rPh>
    <phoneticPr fontId="2"/>
  </si>
  <si>
    <t>記入上の注意点等</t>
    <rPh sb="0" eb="2">
      <t>キニュウ</t>
    </rPh>
    <rPh sb="2" eb="3">
      <t>ジョウ</t>
    </rPh>
    <rPh sb="4" eb="7">
      <t>チュウイテン</t>
    </rPh>
    <rPh sb="7" eb="8">
      <t>トウ</t>
    </rPh>
    <phoneticPr fontId="2"/>
  </si>
  <si>
    <t>(1)</t>
    <phoneticPr fontId="2"/>
  </si>
  <si>
    <t>プルダウンメニューは、セル右に表示されるボタンをマウスで押して開いてください。</t>
    <rPh sb="13" eb="14">
      <t>ミギ</t>
    </rPh>
    <rPh sb="15" eb="17">
      <t>ヒョウジ</t>
    </rPh>
    <rPh sb="28" eb="29">
      <t>オ</t>
    </rPh>
    <rPh sb="31" eb="32">
      <t>ヒラ</t>
    </rPh>
    <phoneticPr fontId="2"/>
  </si>
  <si>
    <t>(2)</t>
    <phoneticPr fontId="2"/>
  </si>
  <si>
    <t>１</t>
  </si>
  <si>
    <t>５　保育児童及び定員の状況</t>
    <rPh sb="6" eb="7">
      <t>オヨ</t>
    </rPh>
    <rPh sb="8" eb="10">
      <t>テイイン</t>
    </rPh>
    <phoneticPr fontId="2"/>
  </si>
  <si>
    <t>日</t>
  </si>
  <si>
    <t>日</t>
    <rPh sb="0" eb="1">
      <t>ニチ</t>
    </rPh>
    <phoneticPr fontId="2"/>
  </si>
  <si>
    <t>シート名</t>
    <rPh sb="3" eb="4">
      <t>メイ</t>
    </rPh>
    <phoneticPr fontId="2"/>
  </si>
  <si>
    <t>内　　　　　　　　　　　　　　　　　容</t>
    <rPh sb="0" eb="1">
      <t>ウチ</t>
    </rPh>
    <rPh sb="18" eb="19">
      <t>カタチ</t>
    </rPh>
    <phoneticPr fontId="2"/>
  </si>
  <si>
    <t>薄緑色</t>
  </si>
  <si>
    <t>「異常なし」と「異常あり」から選択</t>
    <rPh sb="1" eb="3">
      <t>イジョウ</t>
    </rPh>
    <rPh sb="8" eb="10">
      <t>イジョウ</t>
    </rPh>
    <rPh sb="15" eb="17">
      <t>センタク</t>
    </rPh>
    <phoneticPr fontId="2"/>
  </si>
  <si>
    <t>（無　　職）</t>
    <rPh sb="1" eb="2">
      <t>ム</t>
    </rPh>
    <rPh sb="4" eb="5">
      <t>ショク</t>
    </rPh>
    <phoneticPr fontId="2"/>
  </si>
  <si>
    <t>１９　安全管理の状況</t>
    <rPh sb="3" eb="5">
      <t>アンゼン</t>
    </rPh>
    <rPh sb="5" eb="7">
      <t>カンリ</t>
    </rPh>
    <rPh sb="8" eb="10">
      <t>ジョウキョウ</t>
    </rPh>
    <phoneticPr fontId="2"/>
  </si>
  <si>
    <t>月　1　回</t>
    <rPh sb="0" eb="1">
      <t>ツキ</t>
    </rPh>
    <rPh sb="4" eb="5">
      <t>カイ</t>
    </rPh>
    <phoneticPr fontId="2"/>
  </si>
  <si>
    <t>年　4　回
（期　　毎）</t>
    <rPh sb="0" eb="1">
      <t>ネン</t>
    </rPh>
    <rPh sb="4" eb="5">
      <t>カイ</t>
    </rPh>
    <rPh sb="7" eb="8">
      <t>キ</t>
    </rPh>
    <rPh sb="10" eb="11">
      <t>ゴト</t>
    </rPh>
    <phoneticPr fontId="2"/>
  </si>
  <si>
    <t>（該当するものを○を付すこと。)</t>
    <rPh sb="1" eb="3">
      <t>ガイトウ</t>
    </rPh>
    <rPh sb="10" eb="11">
      <t>フ</t>
    </rPh>
    <phoneticPr fontId="2"/>
  </si>
  <si>
    <t xml:space="preserve"> その他</t>
    <rPh sb="3" eb="4">
      <t>タ</t>
    </rPh>
    <phoneticPr fontId="2"/>
  </si>
  <si>
    <t>　態をA～○に区分</t>
    <rPh sb="7" eb="9">
      <t>クブン</t>
    </rPh>
    <phoneticPr fontId="2"/>
  </si>
  <si>
    <t>週休</t>
    <rPh sb="0" eb="2">
      <t>シュウキュウ</t>
    </rPh>
    <phoneticPr fontId="2"/>
  </si>
  <si>
    <t>G</t>
    <phoneticPr fontId="2"/>
  </si>
  <si>
    <t>土 曜 日</t>
    <rPh sb="0" eb="1">
      <t>ド</t>
    </rPh>
    <rPh sb="2" eb="3">
      <t>ヨウ</t>
    </rPh>
    <rPh sb="4" eb="5">
      <t>ヒ</t>
    </rPh>
    <phoneticPr fontId="2"/>
  </si>
  <si>
    <t>お　盆　時</t>
    <rPh sb="2" eb="3">
      <t>ボン</t>
    </rPh>
    <rPh sb="4" eb="5">
      <t>ジ</t>
    </rPh>
    <phoneticPr fontId="2"/>
  </si>
  <si>
    <t>○月</t>
    <rPh sb="1" eb="2">
      <t>ガツ</t>
    </rPh>
    <phoneticPr fontId="2"/>
  </si>
  <si>
    <t>○○　○○</t>
  </si>
  <si>
    <t>I=</t>
    <phoneticPr fontId="2"/>
  </si>
  <si>
    <t>□</t>
  </si>
  <si>
    <t>（2）私的契約児の利用料の状況</t>
    <rPh sb="3" eb="5">
      <t>シテキ</t>
    </rPh>
    <rPh sb="5" eb="7">
      <t>ケイヤク</t>
    </rPh>
    <rPh sb="7" eb="8">
      <t>ジドウ</t>
    </rPh>
    <rPh sb="9" eb="12">
      <t>リヨウリョウ</t>
    </rPh>
    <rPh sb="13" eb="15">
      <t>ジョウキョウ</t>
    </rPh>
    <phoneticPr fontId="2"/>
  </si>
  <si>
    <t xml:space="preserve"> </t>
    <phoneticPr fontId="2"/>
  </si>
  <si>
    <t>（2）施設外研修の状況（主要なもの）</t>
    <rPh sb="3" eb="6">
      <t>シセツガイ</t>
    </rPh>
    <rPh sb="6" eb="8">
      <t>ケンシュウ</t>
    </rPh>
    <rPh sb="9" eb="11">
      <t>ジョウキョウ</t>
    </rPh>
    <rPh sb="12" eb="14">
      <t>シュヨウ</t>
    </rPh>
    <phoneticPr fontId="2"/>
  </si>
  <si>
    <t>区分</t>
    <rPh sb="0" eb="2">
      <t>クブン</t>
    </rPh>
    <phoneticPr fontId="2"/>
  </si>
  <si>
    <t>土曜日</t>
    <rPh sb="0" eb="3">
      <t>ドヨウビ</t>
    </rPh>
    <phoneticPr fontId="2"/>
  </si>
  <si>
    <t>終了時間</t>
    <rPh sb="0" eb="2">
      <t>シュウリョウ</t>
    </rPh>
    <rPh sb="2" eb="4">
      <t>ジカン</t>
    </rPh>
    <phoneticPr fontId="2"/>
  </si>
  <si>
    <t>早朝</t>
    <rPh sb="0" eb="2">
      <t>ソウチョウ</t>
    </rPh>
    <phoneticPr fontId="2"/>
  </si>
  <si>
    <t>夕方</t>
    <rPh sb="0" eb="2">
      <t>ユウガタ</t>
    </rPh>
    <phoneticPr fontId="2"/>
  </si>
  <si>
    <t>平　日</t>
    <rPh sb="0" eb="1">
      <t>ヒラ</t>
    </rPh>
    <rPh sb="2" eb="3">
      <t>ヒ</t>
    </rPh>
    <phoneticPr fontId="2"/>
  </si>
  <si>
    <t>退職年月日</t>
    <rPh sb="0" eb="2">
      <t>タイショク</t>
    </rPh>
    <rPh sb="2" eb="5">
      <t>ネンガッピ</t>
    </rPh>
    <phoneticPr fontId="2"/>
  </si>
  <si>
    <t>在職年月</t>
    <rPh sb="0" eb="2">
      <t>ザイショク</t>
    </rPh>
    <rPh sb="2" eb="4">
      <t>ネンゲツ</t>
    </rPh>
    <phoneticPr fontId="2"/>
  </si>
  <si>
    <t>年齢</t>
    <rPh sb="0" eb="2">
      <t>ネンレイ</t>
    </rPh>
    <phoneticPr fontId="2"/>
  </si>
  <si>
    <t>退職事由</t>
    <rPh sb="0" eb="2">
      <t>タイショク</t>
    </rPh>
    <rPh sb="2" eb="4">
      <t>ジユウ</t>
    </rPh>
    <phoneticPr fontId="2"/>
  </si>
  <si>
    <t>曜</t>
    <rPh sb="0" eb="1">
      <t>ヨウ</t>
    </rPh>
    <phoneticPr fontId="2"/>
  </si>
  <si>
    <t>日</t>
    <rPh sb="0" eb="1">
      <t>ビ</t>
    </rPh>
    <phoneticPr fontId="2"/>
  </si>
  <si>
    <t>例</t>
    <rPh sb="0" eb="1">
      <t>レイ</t>
    </rPh>
    <phoneticPr fontId="2"/>
  </si>
  <si>
    <t>転出入先（前職）</t>
    <rPh sb="0" eb="2">
      <t>テンシュツ</t>
    </rPh>
    <rPh sb="2" eb="3">
      <t>ニュウ</t>
    </rPh>
    <rPh sb="3" eb="4">
      <t>サキ</t>
    </rPh>
    <rPh sb="5" eb="7">
      <t>ゼンショク</t>
    </rPh>
    <phoneticPr fontId="2"/>
  </si>
  <si>
    <t>※（1）表の勤務形</t>
    <rPh sb="4" eb="5">
      <t>ヒョウ</t>
    </rPh>
    <rPh sb="6" eb="8">
      <t>キンム</t>
    </rPh>
    <rPh sb="8" eb="9">
      <t>ケイ</t>
    </rPh>
    <phoneticPr fontId="2"/>
  </si>
  <si>
    <t>　〔職種別：　　　　　　〕</t>
    <phoneticPr fontId="2"/>
  </si>
  <si>
    <t>会議等の名称</t>
    <rPh sb="0" eb="2">
      <t>カイギ</t>
    </rPh>
    <rPh sb="2" eb="3">
      <t>トウ</t>
    </rPh>
    <rPh sb="4" eb="6">
      <t>メイショウ</t>
    </rPh>
    <phoneticPr fontId="2"/>
  </si>
  <si>
    <t>人　　数</t>
    <rPh sb="0" eb="4">
      <t>ニンズウ</t>
    </rPh>
    <phoneticPr fontId="2"/>
  </si>
  <si>
    <t>区　分</t>
    <rPh sb="0" eb="3">
      <t>クブン</t>
    </rPh>
    <phoneticPr fontId="2"/>
  </si>
  <si>
    <t>○○児童館</t>
    <rPh sb="2" eb="5">
      <t>ジドウカン</t>
    </rPh>
    <phoneticPr fontId="2"/>
  </si>
  <si>
    <t xml:space="preserve"> 4週8休</t>
    <rPh sb="2" eb="3">
      <t>シュウ</t>
    </rPh>
    <rPh sb="4" eb="5">
      <t>キュウ</t>
    </rPh>
    <phoneticPr fontId="2"/>
  </si>
  <si>
    <t>２</t>
  </si>
  <si>
    <t>雇用予定年月</t>
    <rPh sb="0" eb="2">
      <t>コヨウ</t>
    </rPh>
    <rPh sb="2" eb="4">
      <t>ヨテイ</t>
    </rPh>
    <rPh sb="4" eb="6">
      <t>ネンゲツ</t>
    </rPh>
    <phoneticPr fontId="2"/>
  </si>
  <si>
    <t>専任</t>
  </si>
  <si>
    <t>有</t>
  </si>
  <si>
    <t>無</t>
  </si>
  <si>
    <t>課　　　　　題</t>
    <rPh sb="0" eb="1">
      <t>カ</t>
    </rPh>
    <rPh sb="6" eb="7">
      <t>ダイ</t>
    </rPh>
    <phoneticPr fontId="2"/>
  </si>
  <si>
    <t>３　施設運営上の課題、質疑事項</t>
    <rPh sb="8" eb="10">
      <t>カダイ</t>
    </rPh>
    <phoneticPr fontId="2"/>
  </si>
  <si>
    <t>（民間保育所）</t>
    <rPh sb="1" eb="3">
      <t>ミンカン</t>
    </rPh>
    <rPh sb="3" eb="6">
      <t>ホイクショ</t>
    </rPh>
    <phoneticPr fontId="2"/>
  </si>
  <si>
    <t>日　　課</t>
    <rPh sb="0" eb="1">
      <t>ヒ</t>
    </rPh>
    <rPh sb="3" eb="4">
      <t>カ</t>
    </rPh>
    <phoneticPr fontId="2"/>
  </si>
  <si>
    <t>（1）消防計画及び防火管理者の届出状況</t>
    <rPh sb="3" eb="5">
      <t>ショウボウ</t>
    </rPh>
    <rPh sb="5" eb="7">
      <t>ケイカク</t>
    </rPh>
    <rPh sb="7" eb="8">
      <t>オヨ</t>
    </rPh>
    <rPh sb="9" eb="11">
      <t>ボウカ</t>
    </rPh>
    <rPh sb="11" eb="14">
      <t>カンリシャ</t>
    </rPh>
    <rPh sb="15" eb="17">
      <t>トドケデ</t>
    </rPh>
    <rPh sb="17" eb="19">
      <t>ジョウキョウ</t>
    </rPh>
    <phoneticPr fontId="2"/>
  </si>
  <si>
    <t>（2）防災設備等の状況</t>
    <rPh sb="3" eb="5">
      <t>ボウサイ</t>
    </rPh>
    <rPh sb="5" eb="7">
      <t>セツビ</t>
    </rPh>
    <rPh sb="7" eb="8">
      <t>トウ</t>
    </rPh>
    <rPh sb="9" eb="11">
      <t>ジョウキョウ</t>
    </rPh>
    <phoneticPr fontId="2"/>
  </si>
  <si>
    <t>（3）運営委員会の状況</t>
    <rPh sb="3" eb="5">
      <t>ウンエイ</t>
    </rPh>
    <rPh sb="5" eb="8">
      <t>イインカイ</t>
    </rPh>
    <phoneticPr fontId="2"/>
  </si>
  <si>
    <t>現施設での経験年数</t>
    <rPh sb="0" eb="1">
      <t>ゲン</t>
    </rPh>
    <rPh sb="1" eb="3">
      <t>シセツ</t>
    </rPh>
    <rPh sb="5" eb="7">
      <t>ケイケン</t>
    </rPh>
    <rPh sb="7" eb="9">
      <t>ネンスウ</t>
    </rPh>
    <phoneticPr fontId="2"/>
  </si>
  <si>
    <t>特段の配置規定なし。（保育士等が事務職を兼ねることも、また、運営主体の事務職員が事務を執行することも可。）</t>
    <rPh sb="0" eb="2">
      <t>トクダン</t>
    </rPh>
    <rPh sb="3" eb="5">
      <t>ハイチ</t>
    </rPh>
    <rPh sb="5" eb="7">
      <t>キテイ</t>
    </rPh>
    <rPh sb="11" eb="14">
      <t>ホイクシ</t>
    </rPh>
    <rPh sb="14" eb="15">
      <t>トウ</t>
    </rPh>
    <rPh sb="16" eb="18">
      <t>ジムショク</t>
    </rPh>
    <rPh sb="18" eb="19">
      <t>ショク</t>
    </rPh>
    <rPh sb="20" eb="21">
      <t>カ</t>
    </rPh>
    <rPh sb="30" eb="32">
      <t>ウンエイ</t>
    </rPh>
    <rPh sb="32" eb="34">
      <t>シュタイ</t>
    </rPh>
    <rPh sb="35" eb="37">
      <t>ジム</t>
    </rPh>
    <rPh sb="37" eb="39">
      <t>ショクイン</t>
    </rPh>
    <rPh sb="40" eb="42">
      <t>ジム</t>
    </rPh>
    <rPh sb="43" eb="45">
      <t>シッコウ</t>
    </rPh>
    <rPh sb="50" eb="51">
      <t>カ</t>
    </rPh>
    <phoneticPr fontId="2"/>
  </si>
  <si>
    <t>管理職手当</t>
    <rPh sb="0" eb="3">
      <t>カンリショク</t>
    </rPh>
    <rPh sb="3" eb="5">
      <t>テアテ</t>
    </rPh>
    <phoneticPr fontId="2"/>
  </si>
  <si>
    <t>時間外勤務手当</t>
    <rPh sb="0" eb="3">
      <t>ジカンガイ</t>
    </rPh>
    <rPh sb="3" eb="5">
      <t>キンム</t>
    </rPh>
    <rPh sb="5" eb="7">
      <t>テアテ</t>
    </rPh>
    <phoneticPr fontId="2"/>
  </si>
  <si>
    <t>曜　日</t>
    <rPh sb="0" eb="1">
      <t>ヒカリ</t>
    </rPh>
    <rPh sb="2" eb="3">
      <t>ヒ</t>
    </rPh>
    <phoneticPr fontId="2"/>
  </si>
  <si>
    <t>年</t>
    <rPh sb="0" eb="1">
      <t>ネン</t>
    </rPh>
    <phoneticPr fontId="2"/>
  </si>
  <si>
    <t>保育時間</t>
    <rPh sb="0" eb="2">
      <t>ホイク</t>
    </rPh>
    <rPh sb="2" eb="4">
      <t>ジカン</t>
    </rPh>
    <phoneticPr fontId="2"/>
  </si>
  <si>
    <t>　時間　　　分</t>
    <rPh sb="1" eb="2">
      <t>ジ</t>
    </rPh>
    <rPh sb="2" eb="3">
      <t>カン</t>
    </rPh>
    <rPh sb="6" eb="7">
      <t>フン</t>
    </rPh>
    <phoneticPr fontId="2"/>
  </si>
  <si>
    <t>所　長</t>
    <rPh sb="0" eb="3">
      <t>ショチョウ</t>
    </rPh>
    <phoneticPr fontId="2"/>
  </si>
  <si>
    <t>館　長</t>
    <rPh sb="0" eb="3">
      <t>カンチョウ</t>
    </rPh>
    <phoneticPr fontId="2"/>
  </si>
  <si>
    <t>３</t>
  </si>
  <si>
    <t>％</t>
  </si>
  <si>
    <t>有</t>
    <rPh sb="0" eb="1">
      <t>ウ</t>
    </rPh>
    <phoneticPr fontId="2"/>
  </si>
  <si>
    <t>無</t>
    <rPh sb="0" eb="1">
      <t>ム</t>
    </rPh>
    <phoneticPr fontId="2"/>
  </si>
  <si>
    <t>指　摘　事　項</t>
    <rPh sb="0" eb="1">
      <t>ユビ</t>
    </rPh>
    <rPh sb="2" eb="3">
      <t>チャク</t>
    </rPh>
    <rPh sb="4" eb="5">
      <t>コト</t>
    </rPh>
    <rPh sb="6" eb="7">
      <t>コウ</t>
    </rPh>
    <phoneticPr fontId="2"/>
  </si>
  <si>
    <t>改　善　措　置　状　況</t>
    <rPh sb="0" eb="1">
      <t>アラタ</t>
    </rPh>
    <rPh sb="2" eb="3">
      <t>ゼン</t>
    </rPh>
    <rPh sb="4" eb="5">
      <t>ソ</t>
    </rPh>
    <rPh sb="6" eb="7">
      <t>チ</t>
    </rPh>
    <rPh sb="8" eb="9">
      <t>ジョウ</t>
    </rPh>
    <rPh sb="10" eb="11">
      <t>イワン</t>
    </rPh>
    <phoneticPr fontId="2"/>
  </si>
  <si>
    <t>月</t>
    <rPh sb="0" eb="1">
      <t>ツキ</t>
    </rPh>
    <phoneticPr fontId="2"/>
  </si>
  <si>
    <t>中度</t>
    <rPh sb="0" eb="2">
      <t>チュウド</t>
    </rPh>
    <phoneticPr fontId="2"/>
  </si>
  <si>
    <t>軽度</t>
    <rPh sb="0" eb="2">
      <t>ケイド</t>
    </rPh>
    <phoneticPr fontId="2"/>
  </si>
  <si>
    <t>※必要保育士数は、自動計算されます。</t>
    <rPh sb="1" eb="3">
      <t>ヒツヨウ</t>
    </rPh>
    <rPh sb="3" eb="5">
      <t>ホイク</t>
    </rPh>
    <rPh sb="5" eb="6">
      <t>シ</t>
    </rPh>
    <rPh sb="6" eb="7">
      <t>スウ</t>
    </rPh>
    <rPh sb="9" eb="11">
      <t>ジドウ</t>
    </rPh>
    <rPh sb="11" eb="13">
      <t>ケイサン</t>
    </rPh>
    <phoneticPr fontId="2"/>
  </si>
  <si>
    <t>１</t>
    <phoneticPr fontId="2"/>
  </si>
  <si>
    <t>２</t>
    <phoneticPr fontId="2"/>
  </si>
  <si>
    <t>(3)</t>
    <phoneticPr fontId="2"/>
  </si>
  <si>
    <t>１４　健康管理（職員）の状況</t>
    <rPh sb="8" eb="10">
      <t>ショクイン</t>
    </rPh>
    <phoneticPr fontId="2"/>
  </si>
  <si>
    <t>施設長、主任保育士
看護師、栄養士、調理員</t>
    <rPh sb="0" eb="3">
      <t>シセツチョウ</t>
    </rPh>
    <rPh sb="4" eb="6">
      <t>シュニン</t>
    </rPh>
    <rPh sb="6" eb="9">
      <t>ホイクシ</t>
    </rPh>
    <rPh sb="10" eb="13">
      <t>カンゴシ</t>
    </rPh>
    <rPh sb="14" eb="17">
      <t>エイヨウシ</t>
    </rPh>
    <rPh sb="18" eb="21">
      <t>チョウリイン</t>
    </rPh>
    <phoneticPr fontId="2"/>
  </si>
  <si>
    <t>番号</t>
    <rPh sb="0" eb="2">
      <t>バンゴウ</t>
    </rPh>
    <phoneticPr fontId="2"/>
  </si>
  <si>
    <t>女</t>
    <rPh sb="0" eb="1">
      <t>オンナ</t>
    </rPh>
    <phoneticPr fontId="2"/>
  </si>
  <si>
    <t>個人情報保護規程</t>
    <rPh sb="0" eb="2">
      <t>コジン</t>
    </rPh>
    <rPh sb="2" eb="4">
      <t>ジョウホウ</t>
    </rPh>
    <rPh sb="4" eb="6">
      <t>ホゴ</t>
    </rPh>
    <rPh sb="6" eb="8">
      <t>キテイ</t>
    </rPh>
    <phoneticPr fontId="2"/>
  </si>
  <si>
    <t>出勤簿（タイムカードを含む。）</t>
    <rPh sb="11" eb="12">
      <t>フク</t>
    </rPh>
    <phoneticPr fontId="2"/>
  </si>
  <si>
    <t>保育計画・指導計画書</t>
    <rPh sb="5" eb="7">
      <t>シドウ</t>
    </rPh>
    <rPh sb="7" eb="9">
      <t>ケイカク</t>
    </rPh>
    <phoneticPr fontId="2"/>
  </si>
  <si>
    <t>給与台帳（賃金台帳）</t>
    <rPh sb="5" eb="7">
      <t>チンギン</t>
    </rPh>
    <rPh sb="7" eb="9">
      <t>ダイチョウ</t>
    </rPh>
    <phoneticPr fontId="2"/>
  </si>
  <si>
    <t>交通安全指導記録</t>
    <rPh sb="0" eb="2">
      <t>コウツウ</t>
    </rPh>
    <rPh sb="2" eb="4">
      <t>アンゼン</t>
    </rPh>
    <rPh sb="4" eb="6">
      <t>シドウ</t>
    </rPh>
    <rPh sb="6" eb="8">
      <t>キロク</t>
    </rPh>
    <phoneticPr fontId="2"/>
  </si>
  <si>
    <t>担　当　保　育　士</t>
    <rPh sb="0" eb="1">
      <t>ニナ</t>
    </rPh>
    <rPh sb="2" eb="3">
      <t>トウ</t>
    </rPh>
    <rPh sb="4" eb="5">
      <t>タモツ</t>
    </rPh>
    <rPh sb="6" eb="7">
      <t>イク</t>
    </rPh>
    <rPh sb="8" eb="9">
      <t>シ</t>
    </rPh>
    <phoneticPr fontId="2"/>
  </si>
  <si>
    <t>氏　　　　名</t>
    <rPh sb="0" eb="1">
      <t>シ</t>
    </rPh>
    <rPh sb="5" eb="6">
      <t>メイ</t>
    </rPh>
    <phoneticPr fontId="2"/>
  </si>
  <si>
    <t>（2）給食日数の状況等（前年度）</t>
    <rPh sb="3" eb="5">
      <t>キュウショク</t>
    </rPh>
    <rPh sb="5" eb="7">
      <t>ニッスウ</t>
    </rPh>
    <rPh sb="8" eb="10">
      <t>ジョウキョウ</t>
    </rPh>
    <rPh sb="10" eb="11">
      <t>トウ</t>
    </rPh>
    <rPh sb="12" eb="15">
      <t>ゼンネンド</t>
    </rPh>
    <phoneticPr fontId="2"/>
  </si>
  <si>
    <t>認可
定員</t>
    <rPh sb="0" eb="2">
      <t>ニンカ</t>
    </rPh>
    <rPh sb="3" eb="5">
      <t>テイイン</t>
    </rPh>
    <phoneticPr fontId="2"/>
  </si>
  <si>
    <t>1</t>
    <phoneticPr fontId="2"/>
  </si>
  <si>
    <t>2</t>
    <phoneticPr fontId="2"/>
  </si>
  <si>
    <t>既往症等疾病の記録</t>
    <phoneticPr fontId="2"/>
  </si>
  <si>
    <t>寄付金品台帳</t>
    <phoneticPr fontId="2"/>
  </si>
  <si>
    <t>預　　金（普通）</t>
    <phoneticPr fontId="2"/>
  </si>
  <si>
    <t>(</t>
    <phoneticPr fontId="2"/>
  </si>
  <si>
    <t>扶養届・通勤届・住居届</t>
    <phoneticPr fontId="2"/>
  </si>
  <si>
    <t xml:space="preserve"> 　 〃　  （定期）</t>
    <phoneticPr fontId="2"/>
  </si>
  <si>
    <t>(</t>
    <phoneticPr fontId="2"/>
  </si>
  <si>
    <t>職員健康診断個人票</t>
    <phoneticPr fontId="2"/>
  </si>
  <si>
    <t xml:space="preserve"> 　 〃　  （当座）</t>
    <phoneticPr fontId="2"/>
  </si>
  <si>
    <t>財産目録</t>
    <phoneticPr fontId="2"/>
  </si>
  <si>
    <t>業務分担表</t>
    <phoneticPr fontId="2"/>
  </si>
  <si>
    <t>貸借対照表</t>
    <phoneticPr fontId="2"/>
  </si>
  <si>
    <t>収支決算書</t>
    <phoneticPr fontId="2"/>
  </si>
  <si>
    <t>給食施設設置届出</t>
    <phoneticPr fontId="2"/>
  </si>
  <si>
    <t>調理委託契約書</t>
    <phoneticPr fontId="2"/>
  </si>
  <si>
    <t>〔</t>
    <phoneticPr fontId="2"/>
  </si>
  <si>
    <t>〕</t>
    <phoneticPr fontId="2"/>
  </si>
  <si>
    <t>・　　　　・</t>
    <phoneticPr fontId="2"/>
  </si>
  <si>
    <t>・　　　　・</t>
    <phoneticPr fontId="2"/>
  </si>
  <si>
    <t>時間外労働及び休日労働に関する協定届出（直近の協定届出）</t>
    <rPh sb="20" eb="22">
      <t>チョッキン</t>
    </rPh>
    <rPh sb="23" eb="25">
      <t>キョウテイ</t>
    </rPh>
    <rPh sb="25" eb="27">
      <t>トドケデ</t>
    </rPh>
    <phoneticPr fontId="2"/>
  </si>
  <si>
    <t>・　　　　・</t>
    <phoneticPr fontId="2"/>
  </si>
  <si>
    <t>変形労働時間に関する協定届出（直近の協定届出）</t>
    <rPh sb="18" eb="20">
      <t>キョウテイ</t>
    </rPh>
    <phoneticPr fontId="2"/>
  </si>
  <si>
    <t>・　　　　・</t>
    <phoneticPr fontId="2"/>
  </si>
  <si>
    <t>・　　　　・</t>
    <phoneticPr fontId="2"/>
  </si>
  <si>
    <t>（2）労働基準監督署の指導状況</t>
    <phoneticPr fontId="2"/>
  </si>
  <si>
    <t>運営管理に関するもの</t>
    <phoneticPr fontId="2"/>
  </si>
  <si>
    <t>入所児の処遇に関するもの</t>
    <phoneticPr fontId="2"/>
  </si>
  <si>
    <t>会計経理に関するもの</t>
    <phoneticPr fontId="2"/>
  </si>
  <si>
    <t>初　日　在　籍　児　童　数　</t>
    <phoneticPr fontId="2"/>
  </si>
  <si>
    <t>障がい児数
（再掲）</t>
    <phoneticPr fontId="2"/>
  </si>
  <si>
    <t>0歳</t>
    <phoneticPr fontId="2"/>
  </si>
  <si>
    <t>1･2歳</t>
    <phoneticPr fontId="2"/>
  </si>
  <si>
    <t>3歳</t>
    <phoneticPr fontId="2"/>
  </si>
  <si>
    <t>計 a</t>
    <phoneticPr fontId="2"/>
  </si>
  <si>
    <t>計</t>
    <phoneticPr fontId="2"/>
  </si>
  <si>
    <t>障がい児数
（再掲）</t>
    <phoneticPr fontId="2"/>
  </si>
  <si>
    <t>△△　△△</t>
    <phoneticPr fontId="2"/>
  </si>
  <si>
    <t>メ ー ル
アドレス</t>
    <phoneticPr fontId="2"/>
  </si>
  <si>
    <t>運営主体</t>
    <phoneticPr fontId="2"/>
  </si>
  <si>
    <t>認可（届出）
年 　月 　日</t>
    <phoneticPr fontId="2"/>
  </si>
  <si>
    <t>…………………………………</t>
    <phoneticPr fontId="2"/>
  </si>
  <si>
    <t>…………………………………</t>
    <phoneticPr fontId="2"/>
  </si>
  <si>
    <t>（1）保育時間設定の状況</t>
    <phoneticPr fontId="2"/>
  </si>
  <si>
    <t>…………………………………</t>
    <phoneticPr fontId="2"/>
  </si>
  <si>
    <t>（3）保育時間短縮の状況</t>
    <phoneticPr fontId="2"/>
  </si>
  <si>
    <t>…………………………………</t>
    <phoneticPr fontId="2"/>
  </si>
  <si>
    <t>（2）クラス編成の状況</t>
    <phoneticPr fontId="2"/>
  </si>
  <si>
    <t>６　職員配置の状況</t>
    <phoneticPr fontId="2"/>
  </si>
  <si>
    <t>…………………………………</t>
    <phoneticPr fontId="2"/>
  </si>
  <si>
    <t>８　職員の経験年数等の状況　　　　　　　</t>
    <phoneticPr fontId="2"/>
  </si>
  <si>
    <t>…………………………………</t>
    <phoneticPr fontId="2"/>
  </si>
  <si>
    <t>９　職員の勤務状況</t>
    <phoneticPr fontId="2"/>
  </si>
  <si>
    <t>（1）1日の勤務態様及び業務内容</t>
    <phoneticPr fontId="2"/>
  </si>
  <si>
    <t>（2）4週間（1ヶ月）の勤務割（　　月分実績）</t>
    <phoneticPr fontId="2"/>
  </si>
  <si>
    <t>…………………………………</t>
    <phoneticPr fontId="2"/>
  </si>
  <si>
    <t>（1）守秘義務に関する措置状況</t>
    <rPh sb="3" eb="5">
      <t>シュヒ</t>
    </rPh>
    <rPh sb="5" eb="7">
      <t>ギム</t>
    </rPh>
    <rPh sb="8" eb="9">
      <t>カン</t>
    </rPh>
    <rPh sb="11" eb="13">
      <t>ソチ</t>
    </rPh>
    <rPh sb="13" eb="15">
      <t>ジョウキョウ</t>
    </rPh>
    <phoneticPr fontId="2"/>
  </si>
  <si>
    <t>（2）個人情報保護に関する措置状況</t>
    <rPh sb="3" eb="5">
      <t>コジン</t>
    </rPh>
    <rPh sb="5" eb="7">
      <t>ジョウホウ</t>
    </rPh>
    <rPh sb="7" eb="9">
      <t>ホゴ</t>
    </rPh>
    <rPh sb="10" eb="11">
      <t>カン</t>
    </rPh>
    <rPh sb="13" eb="15">
      <t>ソチ</t>
    </rPh>
    <rPh sb="15" eb="17">
      <t>ジョウキョウ</t>
    </rPh>
    <phoneticPr fontId="2"/>
  </si>
  <si>
    <t>１５　職員研修の状況（前年度）</t>
    <phoneticPr fontId="2"/>
  </si>
  <si>
    <t>（1）苦情解決のための取り組み状況</t>
    <phoneticPr fontId="2"/>
  </si>
  <si>
    <t>…………………………………</t>
    <phoneticPr fontId="2"/>
  </si>
  <si>
    <t>（2）給水設備等の衛生管理の状況</t>
    <phoneticPr fontId="2"/>
  </si>
  <si>
    <t xml:space="preserve">（8）交通安全指導の実施状況（前年度） </t>
    <phoneticPr fontId="2"/>
  </si>
  <si>
    <t>（9）屋内外（保育室、屋外遊戯場等）の状況及び遊具の安全点検実施状況</t>
    <phoneticPr fontId="2"/>
  </si>
  <si>
    <t>（2）児童の健康状態の把握等の状況</t>
    <phoneticPr fontId="2"/>
  </si>
  <si>
    <t>（3）児童への与薬の状況</t>
    <phoneticPr fontId="2"/>
  </si>
  <si>
    <t>（4）感染症予防対策等の状況</t>
    <phoneticPr fontId="2"/>
  </si>
  <si>
    <t>（3）保健所の立入検査等の状況</t>
    <phoneticPr fontId="2"/>
  </si>
  <si>
    <t>未 改 善 の 理 由</t>
    <phoneticPr fontId="2"/>
  </si>
  <si>
    <t>○休</t>
    <rPh sb="1" eb="2">
      <t>サンキュウ</t>
    </rPh>
    <phoneticPr fontId="2"/>
  </si>
  <si>
    <t>○○科</t>
    <rPh sb="2" eb="3">
      <t>ショウニカ</t>
    </rPh>
    <phoneticPr fontId="2"/>
  </si>
  <si>
    <t>正規職員</t>
    <rPh sb="0" eb="2">
      <t>セイキ</t>
    </rPh>
    <rPh sb="2" eb="4">
      <t>ショクイン</t>
    </rPh>
    <phoneticPr fontId="2"/>
  </si>
  <si>
    <t>常勤臨時職員</t>
    <rPh sb="0" eb="2">
      <t>ジョウキン</t>
    </rPh>
    <rPh sb="2" eb="4">
      <t>リンジ</t>
    </rPh>
    <rPh sb="4" eb="6">
      <t>ショクイン</t>
    </rPh>
    <phoneticPr fontId="2"/>
  </si>
  <si>
    <t>○○組</t>
    <rPh sb="2" eb="3">
      <t>クミ</t>
    </rPh>
    <phoneticPr fontId="2"/>
  </si>
  <si>
    <t>記載例</t>
    <rPh sb="0" eb="2">
      <t>キサイ</t>
    </rPh>
    <rPh sb="2" eb="3">
      <t>レイ</t>
    </rPh>
    <phoneticPr fontId="2"/>
  </si>
  <si>
    <t>自己都合</t>
    <rPh sb="0" eb="2">
      <t>ジコ</t>
    </rPh>
    <rPh sb="2" eb="4">
      <t>ツゴウ</t>
    </rPh>
    <phoneticPr fontId="2"/>
  </si>
  <si>
    <t>資 格 要 件 の 具 備 状 況</t>
    <rPh sb="10" eb="11">
      <t>グ</t>
    </rPh>
    <rPh sb="12" eb="13">
      <t>ビ</t>
    </rPh>
    <rPh sb="14" eb="15">
      <t>ジョウ</t>
    </rPh>
    <rPh sb="16" eb="17">
      <t>イワン</t>
    </rPh>
    <phoneticPr fontId="2"/>
  </si>
  <si>
    <t>00年00月</t>
    <rPh sb="2" eb="3">
      <t>ネン</t>
    </rPh>
    <rPh sb="5" eb="6">
      <t>ツキ</t>
    </rPh>
    <phoneticPr fontId="2"/>
  </si>
  <si>
    <t>（1）就業規則の作成、届出等の状況</t>
    <rPh sb="13" eb="14">
      <t>トウ</t>
    </rPh>
    <phoneticPr fontId="2"/>
  </si>
  <si>
    <t>１８　施設設備整備の状況</t>
    <rPh sb="3" eb="5">
      <t>シセツ</t>
    </rPh>
    <rPh sb="5" eb="7">
      <t>セツビ</t>
    </rPh>
    <rPh sb="7" eb="9">
      <t>セイビ</t>
    </rPh>
    <rPh sb="10" eb="12">
      <t>ジョウキョウ</t>
    </rPh>
    <phoneticPr fontId="2"/>
  </si>
  <si>
    <t>質　疑　事　項</t>
    <rPh sb="0" eb="1">
      <t>シツ</t>
    </rPh>
    <rPh sb="2" eb="3">
      <t>ウタガ</t>
    </rPh>
    <rPh sb="4" eb="5">
      <t>コト</t>
    </rPh>
    <rPh sb="6" eb="7">
      <t>コウ</t>
    </rPh>
    <phoneticPr fontId="2"/>
  </si>
  <si>
    <t>給食会議録</t>
  </si>
  <si>
    <t>施設内研修記録</t>
  </si>
  <si>
    <t>(4)</t>
    <phoneticPr fontId="2"/>
  </si>
  <si>
    <t>(5)</t>
    <phoneticPr fontId="2"/>
  </si>
  <si>
    <t>薄黄色</t>
    <rPh sb="0" eb="1">
      <t>ウス</t>
    </rPh>
    <rPh sb="1" eb="3">
      <t>キイロ</t>
    </rPh>
    <phoneticPr fontId="2"/>
  </si>
  <si>
    <t>に着色されたセルの入力には、計算式が入力されています。</t>
    <rPh sb="1" eb="3">
      <t>チャクショク</t>
    </rPh>
    <rPh sb="9" eb="11">
      <t>ニュウリョク</t>
    </rPh>
    <rPh sb="14" eb="17">
      <t>ケイサンシキ</t>
    </rPh>
    <rPh sb="18" eb="20">
      <t>ニュウリョク</t>
    </rPh>
    <phoneticPr fontId="2"/>
  </si>
  <si>
    <t>満年齢
区　分</t>
    <rPh sb="0" eb="1">
      <t>マン</t>
    </rPh>
    <rPh sb="1" eb="3">
      <t>ネンレイ</t>
    </rPh>
    <rPh sb="4" eb="7">
      <t>クブン</t>
    </rPh>
    <phoneticPr fontId="2"/>
  </si>
  <si>
    <t>運営費請求書、精算書</t>
    <rPh sb="0" eb="3">
      <t>ウンエイヒ</t>
    </rPh>
    <phoneticPr fontId="2"/>
  </si>
  <si>
    <t>育児休業規程</t>
    <rPh sb="4" eb="6">
      <t>キテイ</t>
    </rPh>
    <phoneticPr fontId="2"/>
  </si>
  <si>
    <t>介護休業規程</t>
    <rPh sb="4" eb="6">
      <t>キテイ</t>
    </rPh>
    <phoneticPr fontId="2"/>
  </si>
  <si>
    <t>歳</t>
    <rPh sb="0" eb="1">
      <t>サイ</t>
    </rPh>
    <phoneticPr fontId="2"/>
  </si>
  <si>
    <t>クラス名</t>
    <rPh sb="3" eb="4">
      <t>メイ</t>
    </rPh>
    <phoneticPr fontId="2"/>
  </si>
  <si>
    <t>常勤以外</t>
    <rPh sb="0" eb="2">
      <t>ジョウキン</t>
    </rPh>
    <rPh sb="2" eb="4">
      <t>イガイ</t>
    </rPh>
    <phoneticPr fontId="2"/>
  </si>
  <si>
    <t>専任主任保育士（民間）</t>
    <rPh sb="0" eb="2">
      <t>センニン</t>
    </rPh>
    <rPh sb="2" eb="4">
      <t>シュニン</t>
    </rPh>
    <rPh sb="4" eb="7">
      <t>ホイクシ</t>
    </rPh>
    <rPh sb="8" eb="10">
      <t>ミンカン</t>
    </rPh>
    <phoneticPr fontId="2"/>
  </si>
  <si>
    <t>調理員</t>
    <rPh sb="0" eb="3">
      <t>チョウリイン</t>
    </rPh>
    <phoneticPr fontId="2"/>
  </si>
  <si>
    <t>施設長</t>
    <rPh sb="0" eb="3">
      <t>シセツチョウ</t>
    </rPh>
    <phoneticPr fontId="2"/>
  </si>
  <si>
    <t>公立保育所</t>
    <rPh sb="0" eb="2">
      <t>コウリツ</t>
    </rPh>
    <rPh sb="2" eb="5">
      <t>ホイクショ</t>
    </rPh>
    <phoneticPr fontId="2"/>
  </si>
  <si>
    <t>職種・勤務形態</t>
    <rPh sb="0" eb="2">
      <t>ショクシュ</t>
    </rPh>
    <rPh sb="3" eb="5">
      <t>キンム</t>
    </rPh>
    <rPh sb="5" eb="7">
      <t>ケイタイ</t>
    </rPh>
    <phoneticPr fontId="2"/>
  </si>
  <si>
    <t>健康保険</t>
    <rPh sb="0" eb="2">
      <t>ケンコウ</t>
    </rPh>
    <rPh sb="2" eb="4">
      <t>ホケン</t>
    </rPh>
    <phoneticPr fontId="2"/>
  </si>
  <si>
    <t>常　　勤（専任）</t>
    <rPh sb="0" eb="1">
      <t>ツネ</t>
    </rPh>
    <rPh sb="3" eb="4">
      <t>ツトム</t>
    </rPh>
    <rPh sb="5" eb="7">
      <t>センニン</t>
    </rPh>
    <phoneticPr fontId="2"/>
  </si>
  <si>
    <t>歯科医師</t>
    <rPh sb="0" eb="4">
      <t>シカイシ</t>
    </rPh>
    <phoneticPr fontId="2"/>
  </si>
  <si>
    <t>医　　師</t>
    <rPh sb="0" eb="1">
      <t>イ</t>
    </rPh>
    <rPh sb="3" eb="4">
      <t>シ</t>
    </rPh>
    <phoneticPr fontId="2"/>
  </si>
  <si>
    <t>パート保育士</t>
    <rPh sb="3" eb="6">
      <t>ホイクシ</t>
    </rPh>
    <phoneticPr fontId="2"/>
  </si>
  <si>
    <t>施設長名</t>
    <rPh sb="0" eb="2">
      <t>シセツ</t>
    </rPh>
    <rPh sb="2" eb="3">
      <t>チョウ</t>
    </rPh>
    <rPh sb="3" eb="4">
      <t>メイ</t>
    </rPh>
    <phoneticPr fontId="2"/>
  </si>
  <si>
    <t>当初定員</t>
    <rPh sb="0" eb="2">
      <t>トウショ</t>
    </rPh>
    <rPh sb="2" eb="4">
      <t>テイイン</t>
    </rPh>
    <phoneticPr fontId="2"/>
  </si>
  <si>
    <t>変更年度</t>
    <rPh sb="0" eb="2">
      <t>ヘンコウ</t>
    </rPh>
    <rPh sb="2" eb="4">
      <t>ネンド</t>
    </rPh>
    <phoneticPr fontId="2"/>
  </si>
  <si>
    <t>短時間利用児数</t>
    <rPh sb="0" eb="3">
      <t>タンジカン</t>
    </rPh>
    <rPh sb="3" eb="5">
      <t>リヨウジ</t>
    </rPh>
    <rPh sb="5" eb="6">
      <t>ジ</t>
    </rPh>
    <rPh sb="6" eb="7">
      <t>スウ</t>
    </rPh>
    <phoneticPr fontId="2"/>
  </si>
  <si>
    <t>定　員</t>
    <rPh sb="0" eb="3">
      <t>テイイン</t>
    </rPh>
    <phoneticPr fontId="2"/>
  </si>
  <si>
    <t>（1）施設設備の状況　　　　　　　　　　　　　　　　　　　</t>
    <rPh sb="3" eb="5">
      <t>シセツ</t>
    </rPh>
    <phoneticPr fontId="2"/>
  </si>
  <si>
    <t>１０　諸規程等及び帳簿等の整備状況</t>
    <rPh sb="4" eb="6">
      <t>キテイ</t>
    </rPh>
    <rPh sb="6" eb="7">
      <t>トウ</t>
    </rPh>
    <rPh sb="7" eb="8">
      <t>オヨ</t>
    </rPh>
    <rPh sb="9" eb="11">
      <t>チョウボ</t>
    </rPh>
    <rPh sb="11" eb="12">
      <t>トウ</t>
    </rPh>
    <phoneticPr fontId="2"/>
  </si>
  <si>
    <t>給食調理業務に支障を生じない人数</t>
    <phoneticPr fontId="2"/>
  </si>
  <si>
    <t>C</t>
    <phoneticPr fontId="2"/>
  </si>
  <si>
    <t>H</t>
    <phoneticPr fontId="2"/>
  </si>
  <si>
    <t>I</t>
    <phoneticPr fontId="2"/>
  </si>
  <si>
    <t>（3）防災設備の保守点検の状況</t>
    <rPh sb="5" eb="7">
      <t>セツビ</t>
    </rPh>
    <rPh sb="8" eb="10">
      <t>ホシュ</t>
    </rPh>
    <rPh sb="10" eb="12">
      <t>テンケン</t>
    </rPh>
    <rPh sb="13" eb="15">
      <t>ジョウキョウ</t>
    </rPh>
    <phoneticPr fontId="2"/>
  </si>
  <si>
    <t>資料作成後、資料のページ番号を「目次」ページに記載してください。</t>
    <rPh sb="16" eb="18">
      <t>モクジ</t>
    </rPh>
    <phoneticPr fontId="2"/>
  </si>
  <si>
    <t>区　　分</t>
    <rPh sb="0" eb="4">
      <t>クブン</t>
    </rPh>
    <phoneticPr fontId="2"/>
  </si>
  <si>
    <t>実働</t>
    <rPh sb="0" eb="2">
      <t>ジツドウ</t>
    </rPh>
    <phoneticPr fontId="2"/>
  </si>
  <si>
    <t>休憩</t>
    <rPh sb="0" eb="2">
      <t>キュウケイ</t>
    </rPh>
    <phoneticPr fontId="2"/>
  </si>
  <si>
    <t>勤務時間</t>
    <rPh sb="0" eb="2">
      <t>キンム</t>
    </rPh>
    <rPh sb="2" eb="4">
      <t>ジカン</t>
    </rPh>
    <phoneticPr fontId="2"/>
  </si>
  <si>
    <t>その他</t>
    <rPh sb="2" eb="3">
      <t>タ</t>
    </rPh>
    <phoneticPr fontId="2"/>
  </si>
  <si>
    <t>次期昇給
予定年月日</t>
    <rPh sb="5" eb="7">
      <t>ヨテイ</t>
    </rPh>
    <rPh sb="7" eb="10">
      <t>ネンガッピ</t>
    </rPh>
    <phoneticPr fontId="2"/>
  </si>
  <si>
    <t>本俸額</t>
    <rPh sb="0" eb="2">
      <t>ホンポウ</t>
    </rPh>
    <rPh sb="2" eb="3">
      <t>ガク</t>
    </rPh>
    <phoneticPr fontId="2"/>
  </si>
  <si>
    <t>保菌（検便）検査記録</t>
    <rPh sb="3" eb="5">
      <t>ケンベン</t>
    </rPh>
    <phoneticPr fontId="2"/>
  </si>
  <si>
    <t>00</t>
  </si>
  <si>
    <t>運営委員会会議録</t>
    <rPh sb="0" eb="2">
      <t>ウンエイ</t>
    </rPh>
    <rPh sb="2" eb="5">
      <t>イインカイ</t>
    </rPh>
    <rPh sb="5" eb="8">
      <t>カイギロク</t>
    </rPh>
    <phoneticPr fontId="2"/>
  </si>
  <si>
    <t>避難・消火訓練記録</t>
    <rPh sb="3" eb="5">
      <t>ショウカ</t>
    </rPh>
    <phoneticPr fontId="2"/>
  </si>
  <si>
    <t>保育需要による。ただし、希望者は通常どおり保育している。</t>
    <rPh sb="0" eb="2">
      <t>ホイク</t>
    </rPh>
    <rPh sb="2" eb="4">
      <t>ジュヨウ</t>
    </rPh>
    <rPh sb="12" eb="15">
      <t>キボウシャ</t>
    </rPh>
    <rPh sb="16" eb="18">
      <t>ツウジョウ</t>
    </rPh>
    <rPh sb="21" eb="23">
      <t>ホイク</t>
    </rPh>
    <phoneticPr fontId="2"/>
  </si>
  <si>
    <t>短縮した（している）理由等</t>
    <rPh sb="0" eb="1">
      <t>タン</t>
    </rPh>
    <rPh sb="1" eb="2">
      <t>チヂミ</t>
    </rPh>
    <rPh sb="10" eb="11">
      <t>リ</t>
    </rPh>
    <rPh sb="11" eb="12">
      <t>ヨシ</t>
    </rPh>
    <rPh sb="12" eb="13">
      <t>トウ</t>
    </rPh>
    <phoneticPr fontId="2"/>
  </si>
  <si>
    <t>実施日又は曜日</t>
    <rPh sb="0" eb="3">
      <t>ジッシビ</t>
    </rPh>
    <rPh sb="3" eb="4">
      <t>マタ</t>
    </rPh>
    <rPh sb="5" eb="7">
      <t>ヨウビ</t>
    </rPh>
    <phoneticPr fontId="2"/>
  </si>
  <si>
    <t>　年　月　日</t>
    <rPh sb="1" eb="2">
      <t>ネン</t>
    </rPh>
    <rPh sb="3" eb="4">
      <t>ツキ</t>
    </rPh>
    <rPh sb="5" eb="6">
      <t>ヒ</t>
    </rPh>
    <phoneticPr fontId="2"/>
  </si>
  <si>
    <t>年末・年始休所</t>
    <rPh sb="0" eb="2">
      <t>ネンマツ</t>
    </rPh>
    <rPh sb="3" eb="5">
      <t>ネンシ</t>
    </rPh>
    <rPh sb="5" eb="6">
      <t>キュウ</t>
    </rPh>
    <rPh sb="6" eb="7">
      <t>ジョ</t>
    </rPh>
    <phoneticPr fontId="2"/>
  </si>
  <si>
    <t>休所の期間</t>
    <rPh sb="0" eb="1">
      <t>キュウ</t>
    </rPh>
    <rPh sb="1" eb="2">
      <t>ショ</t>
    </rPh>
    <rPh sb="3" eb="4">
      <t>キ</t>
    </rPh>
    <rPh sb="4" eb="5">
      <t>アイダ</t>
    </rPh>
    <phoneticPr fontId="2"/>
  </si>
  <si>
    <t>○○，○○○円</t>
    <rPh sb="6" eb="7">
      <t>エン</t>
    </rPh>
    <phoneticPr fontId="2"/>
  </si>
  <si>
    <t>休=</t>
    <rPh sb="0" eb="1">
      <t>キュウ</t>
    </rPh>
    <phoneticPr fontId="2"/>
  </si>
  <si>
    <t>年=</t>
    <rPh sb="0" eb="1">
      <t>ネン</t>
    </rPh>
    <phoneticPr fontId="2"/>
  </si>
  <si>
    <t>時間 ・ 1月</t>
    <rPh sb="0" eb="2">
      <t>ジカン</t>
    </rPh>
    <rPh sb="6" eb="7">
      <t>ツキ</t>
    </rPh>
    <phoneticPr fontId="2"/>
  </si>
  <si>
    <t>時間・1月(週)</t>
    <rPh sb="0" eb="2">
      <t>ジカン</t>
    </rPh>
    <rPh sb="4" eb="5">
      <t>ツキ</t>
    </rPh>
    <rPh sb="6" eb="7">
      <t>シュウ</t>
    </rPh>
    <phoneticPr fontId="2"/>
  </si>
  <si>
    <t>該当しない項目については記載不要です。</t>
    <rPh sb="0" eb="2">
      <t>ガイトウ</t>
    </rPh>
    <rPh sb="5" eb="7">
      <t>コウモク</t>
    </rPh>
    <rPh sb="12" eb="14">
      <t>キサイ</t>
    </rPh>
    <rPh sb="14" eb="16">
      <t>フヨウ</t>
    </rPh>
    <phoneticPr fontId="2"/>
  </si>
  <si>
    <t>セクシュアルハラスメント防止規程</t>
    <rPh sb="12" eb="14">
      <t>ボウシ</t>
    </rPh>
    <rPh sb="14" eb="16">
      <t>キテイ</t>
    </rPh>
    <phoneticPr fontId="2"/>
  </si>
  <si>
    <t>人</t>
    <rPh sb="0" eb="1">
      <t>ニン</t>
    </rPh>
    <phoneticPr fontId="2"/>
  </si>
  <si>
    <t>保　　育　　士</t>
    <rPh sb="0" eb="1">
      <t>タモツ</t>
    </rPh>
    <rPh sb="3" eb="4">
      <t>イク</t>
    </rPh>
    <rPh sb="6" eb="7">
      <t>シ</t>
    </rPh>
    <phoneticPr fontId="2"/>
  </si>
  <si>
    <t>保健師等</t>
    <rPh sb="0" eb="3">
      <t>ホケンシ</t>
    </rPh>
    <rPh sb="3" eb="4">
      <t>トウ</t>
    </rPh>
    <phoneticPr fontId="2"/>
  </si>
  <si>
    <t>常勤換算値</t>
    <rPh sb="0" eb="2">
      <t>ジョウキン</t>
    </rPh>
    <rPh sb="2" eb="5">
      <t>カンサンチ</t>
    </rPh>
    <phoneticPr fontId="2"/>
  </si>
  <si>
    <t>記載例</t>
    <rPh sb="0" eb="3">
      <t>キサイレイ</t>
    </rPh>
    <phoneticPr fontId="2"/>
  </si>
  <si>
    <t>職員会議</t>
    <rPh sb="0" eb="2">
      <t>ショクイン</t>
    </rPh>
    <rPh sb="2" eb="4">
      <t>カイギ</t>
    </rPh>
    <phoneticPr fontId="2"/>
  </si>
  <si>
    <t>　〔職種別：　　　　　　　　　　　　〕</t>
    <phoneticPr fontId="2"/>
  </si>
  <si>
    <t>※　資料作成後、資料のページ番号を記載してください。</t>
    <rPh sb="2" eb="4">
      <t>シリョウ</t>
    </rPh>
    <rPh sb="4" eb="7">
      <t>サクセイゴ</t>
    </rPh>
    <rPh sb="8" eb="10">
      <t>シリョウ</t>
    </rPh>
    <rPh sb="14" eb="16">
      <t>バンゴウ</t>
    </rPh>
    <rPh sb="17" eb="19">
      <t>キサイ</t>
    </rPh>
    <phoneticPr fontId="2"/>
  </si>
  <si>
    <t>（頁）</t>
    <rPh sb="1" eb="2">
      <t>ページ</t>
    </rPh>
    <phoneticPr fontId="2"/>
  </si>
  <si>
    <t>始業時間</t>
    <rPh sb="0" eb="2">
      <t>シギョウ</t>
    </rPh>
    <rPh sb="2" eb="4">
      <t>ジカン</t>
    </rPh>
    <phoneticPr fontId="2"/>
  </si>
  <si>
    <t>全　職　員</t>
    <rPh sb="0" eb="5">
      <t>ゼンショクイン</t>
    </rPh>
    <phoneticPr fontId="2"/>
  </si>
  <si>
    <t>終業時間</t>
    <rPh sb="0" eb="2">
      <t>シュウギョウ</t>
    </rPh>
    <rPh sb="2" eb="4">
      <t>ジカン</t>
    </rPh>
    <phoneticPr fontId="2"/>
  </si>
  <si>
    <t>有・無</t>
  </si>
  <si>
    <t>有　・　無</t>
  </si>
  <si>
    <t>住宅手当</t>
    <rPh sb="0" eb="2">
      <t>ジュウタク</t>
    </rPh>
    <rPh sb="2" eb="4">
      <t>テアテ</t>
    </rPh>
    <phoneticPr fontId="2"/>
  </si>
  <si>
    <t>扶養手当</t>
    <rPh sb="0" eb="2">
      <t>フヨウ</t>
    </rPh>
    <rPh sb="2" eb="4">
      <t>テアテ</t>
    </rPh>
    <phoneticPr fontId="2"/>
  </si>
  <si>
    <t>手当</t>
    <rPh sb="0" eb="2">
      <t>テアテ</t>
    </rPh>
    <phoneticPr fontId="2"/>
  </si>
  <si>
    <t>通勤手当</t>
    <rPh sb="0" eb="2">
      <t>ツウキン</t>
    </rPh>
    <rPh sb="2" eb="4">
      <t>テアテ</t>
    </rPh>
    <phoneticPr fontId="2"/>
  </si>
  <si>
    <t>本　　　　俸</t>
    <rPh sb="0" eb="1">
      <t>ホン</t>
    </rPh>
    <rPh sb="5" eb="6">
      <t>フチ</t>
    </rPh>
    <phoneticPr fontId="2"/>
  </si>
  <si>
    <t>氏　　名</t>
  </si>
  <si>
    <t>雇用保険</t>
    <rPh sb="0" eb="2">
      <t>コヨウ</t>
    </rPh>
    <rPh sb="2" eb="4">
      <t>ホケン</t>
    </rPh>
    <phoneticPr fontId="2"/>
  </si>
  <si>
    <t>労災保険</t>
    <rPh sb="0" eb="2">
      <t>ロウサイ</t>
    </rPh>
    <rPh sb="2" eb="4">
      <t>ホケン</t>
    </rPh>
    <phoneticPr fontId="2"/>
  </si>
  <si>
    <t>区　　分</t>
    <rPh sb="0" eb="1">
      <t>ク</t>
    </rPh>
    <rPh sb="3" eb="4">
      <t>ブン</t>
    </rPh>
    <phoneticPr fontId="2"/>
  </si>
  <si>
    <t>時</t>
    <rPh sb="0" eb="1">
      <t>ジ</t>
    </rPh>
    <phoneticPr fontId="2"/>
  </si>
  <si>
    <t>時　　間</t>
    <rPh sb="0" eb="1">
      <t>トキ</t>
    </rPh>
    <rPh sb="3" eb="4">
      <t>アイダ</t>
    </rPh>
    <phoneticPr fontId="2"/>
  </si>
  <si>
    <t>〔</t>
    <phoneticPr fontId="2"/>
  </si>
  <si>
    <t>学校保健法に規定する健康診断及び保育所保育指針に示す健康相談等を行う医師（歯科医師を含む。）</t>
    <rPh sb="14" eb="15">
      <t>オヨ</t>
    </rPh>
    <rPh sb="16" eb="19">
      <t>ホイクショ</t>
    </rPh>
    <rPh sb="19" eb="21">
      <t>ホイク</t>
    </rPh>
    <rPh sb="21" eb="23">
      <t>シシン</t>
    </rPh>
    <rPh sb="24" eb="25">
      <t>シメ</t>
    </rPh>
    <rPh sb="26" eb="28">
      <t>ケンコウ</t>
    </rPh>
    <rPh sb="28" eb="30">
      <t>ソウダン</t>
    </rPh>
    <rPh sb="30" eb="31">
      <t>トウ</t>
    </rPh>
    <rPh sb="32" eb="33">
      <t>オコナ</t>
    </rPh>
    <rPh sb="34" eb="36">
      <t>イシ</t>
    </rPh>
    <rPh sb="37" eb="41">
      <t>シカイシ</t>
    </rPh>
    <rPh sb="42" eb="43">
      <t>フク</t>
    </rPh>
    <phoneticPr fontId="2"/>
  </si>
  <si>
    <t>事務員</t>
    <rPh sb="0" eb="2">
      <t>ジム</t>
    </rPh>
    <rPh sb="2" eb="3">
      <t>イン</t>
    </rPh>
    <phoneticPr fontId="2"/>
  </si>
  <si>
    <t>非常勤</t>
    <rPh sb="0" eb="1">
      <t>ヒ</t>
    </rPh>
    <rPh sb="1" eb="3">
      <t>ジョウキン</t>
    </rPh>
    <phoneticPr fontId="2"/>
  </si>
  <si>
    <t>非常勤</t>
    <rPh sb="0" eb="3">
      <t>ヒジョウキン</t>
    </rPh>
    <phoneticPr fontId="2"/>
  </si>
  <si>
    <t>開始時間</t>
    <rPh sb="0" eb="2">
      <t>カイシ</t>
    </rPh>
    <rPh sb="2" eb="4">
      <t>ジカン</t>
    </rPh>
    <phoneticPr fontId="2"/>
  </si>
  <si>
    <t>勤務形態</t>
    <rPh sb="0" eb="2">
      <t>キンム</t>
    </rPh>
    <rPh sb="2" eb="4">
      <t>ケイタイ</t>
    </rPh>
    <phoneticPr fontId="2"/>
  </si>
  <si>
    <t>氏　　名</t>
    <rPh sb="0" eb="1">
      <t>シ</t>
    </rPh>
    <rPh sb="3" eb="4">
      <t>メイ</t>
    </rPh>
    <phoneticPr fontId="2"/>
  </si>
  <si>
    <t>賃金単価</t>
    <rPh sb="0" eb="2">
      <t>チンギン</t>
    </rPh>
    <rPh sb="2" eb="4">
      <t>タンカ</t>
    </rPh>
    <phoneticPr fontId="2"/>
  </si>
  <si>
    <t>職　　名</t>
    <rPh sb="0" eb="1">
      <t>ショク</t>
    </rPh>
    <rPh sb="3" eb="4">
      <t>メイ</t>
    </rPh>
    <phoneticPr fontId="2"/>
  </si>
  <si>
    <t>児童年齢及び数対応数</t>
    <rPh sb="0" eb="2">
      <t>ジドウ</t>
    </rPh>
    <rPh sb="2" eb="4">
      <t>ネンレイ</t>
    </rPh>
    <rPh sb="4" eb="5">
      <t>オヨ</t>
    </rPh>
    <rPh sb="6" eb="7">
      <t>カズ</t>
    </rPh>
    <rPh sb="7" eb="9">
      <t>タイオウ</t>
    </rPh>
    <rPh sb="9" eb="10">
      <t>スウ</t>
    </rPh>
    <phoneticPr fontId="2"/>
  </si>
  <si>
    <t>専門科目</t>
    <rPh sb="0" eb="2">
      <t>センモン</t>
    </rPh>
    <rPh sb="2" eb="4">
      <t>カモク</t>
    </rPh>
    <phoneticPr fontId="2"/>
  </si>
  <si>
    <t xml:space="preserve"> 完全週休2日</t>
    <rPh sb="1" eb="3">
      <t>カンゼン</t>
    </rPh>
    <rPh sb="3" eb="5">
      <t>シュウキュウ</t>
    </rPh>
    <rPh sb="6" eb="7">
      <t>ヒ</t>
    </rPh>
    <phoneticPr fontId="2"/>
  </si>
  <si>
    <t>パートタイム職員就業規則</t>
    <rPh sb="6" eb="8">
      <t>ショクイン</t>
    </rPh>
    <phoneticPr fontId="2"/>
  </si>
  <si>
    <t>4歳以上</t>
    <rPh sb="2" eb="4">
      <t>イジョウ</t>
    </rPh>
    <phoneticPr fontId="2"/>
  </si>
  <si>
    <t>い　る　・　いない</t>
  </si>
  <si>
    <t>い　る</t>
  </si>
  <si>
    <t>いない</t>
  </si>
  <si>
    <t>　・年間平均在所率　　児童数の合計（aの合計）÷定員の合計（毎月初日の定員数の合計）＝</t>
    <rPh sb="20" eb="22">
      <t>ゴウケイ</t>
    </rPh>
    <rPh sb="30" eb="32">
      <t>マイツキ</t>
    </rPh>
    <rPh sb="32" eb="34">
      <t>ショニチ</t>
    </rPh>
    <rPh sb="35" eb="37">
      <t>テイイン</t>
    </rPh>
    <rPh sb="37" eb="38">
      <t>スウ</t>
    </rPh>
    <rPh sb="39" eb="41">
      <t>ゴウケイ</t>
    </rPh>
    <phoneticPr fontId="2"/>
  </si>
  <si>
    <t>経理規程</t>
  </si>
  <si>
    <t>管理規程</t>
  </si>
  <si>
    <t>就業規則</t>
  </si>
  <si>
    <t>給与規程</t>
  </si>
  <si>
    <t>旅費規程</t>
  </si>
  <si>
    <t>児童出欠簿</t>
  </si>
  <si>
    <t>保育日誌</t>
  </si>
  <si>
    <t>給食献立表（予定・実施）</t>
  </si>
  <si>
    <t>検食記録</t>
  </si>
  <si>
    <t>嗜好調査記録</t>
  </si>
  <si>
    <t>残食調査記録</t>
  </si>
  <si>
    <t>食品受払簿</t>
  </si>
  <si>
    <t>スキムミルク受払簿</t>
  </si>
  <si>
    <t>給食内容検討（栄養出納）表</t>
  </si>
  <si>
    <t>給食日誌</t>
  </si>
  <si>
    <t>衛生管理点検記録</t>
  </si>
  <si>
    <t>所 在 地</t>
    <rPh sb="0" eb="5">
      <t>ショザイチ</t>
    </rPh>
    <phoneticPr fontId="2"/>
  </si>
  <si>
    <t>設 置 者</t>
    <rPh sb="0" eb="5">
      <t>セッチシャ</t>
    </rPh>
    <phoneticPr fontId="2"/>
  </si>
  <si>
    <t>７　職員の採用・退職・異動等の状況</t>
    <rPh sb="13" eb="14">
      <t>トウ</t>
    </rPh>
    <phoneticPr fontId="2"/>
  </si>
  <si>
    <t>視診簿</t>
  </si>
  <si>
    <t>給食栄養量算定表</t>
  </si>
  <si>
    <t>規　　程</t>
    <rPh sb="0" eb="1">
      <t>キ</t>
    </rPh>
    <rPh sb="3" eb="4">
      <t>ホド</t>
    </rPh>
    <phoneticPr fontId="2"/>
  </si>
  <si>
    <t>防災管理規程（消防計画）</t>
  </si>
  <si>
    <t>労基法関係許可・届出</t>
  </si>
  <si>
    <t>研修等復命書</t>
  </si>
  <si>
    <t>職員会議録</t>
  </si>
  <si>
    <t>事務（業務）日誌</t>
  </si>
  <si>
    <t>年次有給休暇簿</t>
  </si>
  <si>
    <t>出張命令簿</t>
  </si>
  <si>
    <t>時間外勤務命令簿</t>
  </si>
  <si>
    <t>職員履歴書</t>
  </si>
  <si>
    <t>（1）職員の経験年数等</t>
    <rPh sb="10" eb="11">
      <t>トウ</t>
    </rPh>
    <phoneticPr fontId="2"/>
  </si>
  <si>
    <t>指導計画策定会議</t>
    <rPh sb="0" eb="2">
      <t>シドウ</t>
    </rPh>
    <rPh sb="2" eb="4">
      <t>ケイカク</t>
    </rPh>
    <rPh sb="4" eb="6">
      <t>サクテイ</t>
    </rPh>
    <rPh sb="6" eb="8">
      <t>カイギ</t>
    </rPh>
    <phoneticPr fontId="2"/>
  </si>
  <si>
    <t>給食会議</t>
    <rPh sb="0" eb="2">
      <t>キュウショク</t>
    </rPh>
    <rPh sb="2" eb="4">
      <t>カイギ</t>
    </rPh>
    <phoneticPr fontId="2"/>
  </si>
  <si>
    <t>事故防止対策検討会議</t>
    <rPh sb="0" eb="2">
      <t>ジコ</t>
    </rPh>
    <rPh sb="2" eb="4">
      <t>ボウシ</t>
    </rPh>
    <rPh sb="4" eb="6">
      <t>タイサク</t>
    </rPh>
    <rPh sb="6" eb="8">
      <t>ケントウ</t>
    </rPh>
    <rPh sb="8" eb="10">
      <t>カイギ</t>
    </rPh>
    <phoneticPr fontId="2"/>
  </si>
  <si>
    <t>（2）兼任職員の状況</t>
    <rPh sb="3" eb="5">
      <t>ケンニン</t>
    </rPh>
    <rPh sb="5" eb="7">
      <t>ショクイン</t>
    </rPh>
    <rPh sb="8" eb="10">
      <t>ジョウキョウ</t>
    </rPh>
    <phoneticPr fontId="2"/>
  </si>
  <si>
    <t>（1）施設内研修の状況（主要なもの）</t>
    <rPh sb="3" eb="5">
      <t>シセツ</t>
    </rPh>
    <rPh sb="5" eb="6">
      <t>ナイ</t>
    </rPh>
    <rPh sb="6" eb="8">
      <t>ケンシュウ</t>
    </rPh>
    <rPh sb="9" eb="11">
      <t>ジョウキョウ</t>
    </rPh>
    <rPh sb="12" eb="14">
      <t>シュヨウ</t>
    </rPh>
    <phoneticPr fontId="2"/>
  </si>
  <si>
    <t>兼任先名（施設名等）</t>
    <rPh sb="0" eb="2">
      <t>ケンニン</t>
    </rPh>
    <rPh sb="2" eb="3">
      <t>サキ</t>
    </rPh>
    <rPh sb="3" eb="4">
      <t>メイ</t>
    </rPh>
    <rPh sb="5" eb="8">
      <t>シセツメイ</t>
    </rPh>
    <rPh sb="8" eb="9">
      <t>トウ</t>
    </rPh>
    <phoneticPr fontId="2"/>
  </si>
  <si>
    <t>在職期間（勤務年数）</t>
    <rPh sb="5" eb="7">
      <t>キンム</t>
    </rPh>
    <rPh sb="7" eb="9">
      <t>ネンスウ</t>
    </rPh>
    <phoneticPr fontId="2"/>
  </si>
  <si>
    <t>８　職員の経験年数等の状況</t>
    <phoneticPr fontId="2"/>
  </si>
  <si>
    <t>（1）職員の経験年数等</t>
    <phoneticPr fontId="2"/>
  </si>
  <si>
    <t>実施年月日</t>
    <rPh sb="0" eb="2">
      <t>ジッシ</t>
    </rPh>
    <rPh sb="2" eb="5">
      <t>ネンガッピ</t>
    </rPh>
    <phoneticPr fontId="2"/>
  </si>
  <si>
    <t>休</t>
    <rPh sb="0" eb="1">
      <t>キュウ</t>
    </rPh>
    <phoneticPr fontId="2"/>
  </si>
  <si>
    <t>業務内容</t>
    <rPh sb="0" eb="2">
      <t>ギョウム</t>
    </rPh>
    <rPh sb="2" eb="4">
      <t>ナイヨウ</t>
    </rPh>
    <phoneticPr fontId="2"/>
  </si>
  <si>
    <t>支えありません。</t>
    <phoneticPr fontId="2"/>
  </si>
  <si>
    <t>◎　資料記入上の注意点</t>
    <rPh sb="2" eb="4">
      <t>シリョウ</t>
    </rPh>
    <rPh sb="4" eb="6">
      <t>キニュウ</t>
    </rPh>
    <rPh sb="6" eb="7">
      <t>ジョウ</t>
    </rPh>
    <rPh sb="8" eb="11">
      <t>チュウイテン</t>
    </rPh>
    <phoneticPr fontId="2"/>
  </si>
  <si>
    <t>（2）監査資料の各記入項目について、別途要件を満たした資料等がある場合には、当該資料等の添付により代替して差し</t>
    <rPh sb="3" eb="5">
      <t>カンサ</t>
    </rPh>
    <rPh sb="5" eb="7">
      <t>シリョウ</t>
    </rPh>
    <rPh sb="8" eb="9">
      <t>カク</t>
    </rPh>
    <rPh sb="9" eb="11">
      <t>キニュウ</t>
    </rPh>
    <rPh sb="11" eb="13">
      <t>コウモク</t>
    </rPh>
    <rPh sb="18" eb="20">
      <t>ベット</t>
    </rPh>
    <rPh sb="20" eb="22">
      <t>ヨウケン</t>
    </rPh>
    <rPh sb="23" eb="24">
      <t>ミ</t>
    </rPh>
    <rPh sb="27" eb="29">
      <t>シリョウ</t>
    </rPh>
    <rPh sb="29" eb="30">
      <t>トウ</t>
    </rPh>
    <rPh sb="33" eb="35">
      <t>バアイ</t>
    </rPh>
    <rPh sb="38" eb="40">
      <t>トウガイ</t>
    </rPh>
    <rPh sb="40" eb="42">
      <t>シリョウ</t>
    </rPh>
    <rPh sb="42" eb="43">
      <t>トウ</t>
    </rPh>
    <rPh sb="44" eb="46">
      <t>テンプ</t>
    </rPh>
    <rPh sb="53" eb="54">
      <t>サ</t>
    </rPh>
    <phoneticPr fontId="2"/>
  </si>
  <si>
    <t>（3）該当しない部分は記載を省略して差し支えありません。</t>
    <rPh sb="3" eb="5">
      <t>ガイトウ</t>
    </rPh>
    <rPh sb="8" eb="10">
      <t>ブブン</t>
    </rPh>
    <rPh sb="11" eb="13">
      <t>キサイ</t>
    </rPh>
    <rPh sb="14" eb="16">
      <t>ショウリャク</t>
    </rPh>
    <rPh sb="18" eb="19">
      <t>サ</t>
    </rPh>
    <rPh sb="20" eb="21">
      <t>ツカ</t>
    </rPh>
    <phoneticPr fontId="2"/>
  </si>
  <si>
    <t>（1）就業規則の作成、届出等の状況</t>
    <phoneticPr fontId="2"/>
  </si>
  <si>
    <t>000円／時間</t>
    <phoneticPr fontId="2"/>
  </si>
  <si>
    <t>派遣労働者を受け入れようとする期間は１年を超えていますか。</t>
    <rPh sb="19" eb="20">
      <t>ネン</t>
    </rPh>
    <rPh sb="21" eb="22">
      <t>コ</t>
    </rPh>
    <phoneticPr fontId="2"/>
  </si>
  <si>
    <t>児童福祉施設（保育所）監査資料記入上等の注意点</t>
    <rPh sb="15" eb="17">
      <t>キニュウ</t>
    </rPh>
    <rPh sb="17" eb="18">
      <t>ジョウ</t>
    </rPh>
    <rPh sb="18" eb="19">
      <t>トウ</t>
    </rPh>
    <rPh sb="20" eb="23">
      <t>チュウイテン</t>
    </rPh>
    <phoneticPr fontId="2"/>
  </si>
  <si>
    <t>に着色されたセルの入力に当たっては、プルダウンメニューから該当内容を選択してください。</t>
    <rPh sb="1" eb="3">
      <t>チャクショク</t>
    </rPh>
    <rPh sb="9" eb="11">
      <t>ニュウリョク</t>
    </rPh>
    <rPh sb="12" eb="13">
      <t>ア</t>
    </rPh>
    <rPh sb="29" eb="31">
      <t>ガイトウ</t>
    </rPh>
    <rPh sb="31" eb="33">
      <t>ナイヨウ</t>
    </rPh>
    <rPh sb="34" eb="36">
      <t>センタク</t>
    </rPh>
    <phoneticPr fontId="2"/>
  </si>
  <si>
    <t>(6)</t>
    <phoneticPr fontId="2"/>
  </si>
  <si>
    <t>監  査  日</t>
    <rPh sb="0" eb="1">
      <t>ラン</t>
    </rPh>
    <rPh sb="3" eb="4">
      <t>ジャ</t>
    </rPh>
    <phoneticPr fontId="2"/>
  </si>
  <si>
    <t>※　当該監査資料及び添付書類等の記載に関し、個人情報に係わるものについては指導監査業務</t>
    <phoneticPr fontId="2"/>
  </si>
  <si>
    <t xml:space="preserve"> 　　のみに利用することとし、他の業務に利用することはありません。</t>
    <phoneticPr fontId="2"/>
  </si>
  <si>
    <t>児童福祉施設（保育所）監査資料　目次</t>
    <rPh sb="16" eb="18">
      <t>モクジ</t>
    </rPh>
    <phoneticPr fontId="2"/>
  </si>
  <si>
    <t>２　前回監査の指摘事項に対する改善状況</t>
    <phoneticPr fontId="2"/>
  </si>
  <si>
    <t>（1）監査資料作成基準日は、監査日の属する月の前月の初日としてください。</t>
    <rPh sb="3" eb="5">
      <t>カンサ</t>
    </rPh>
    <rPh sb="5" eb="7">
      <t>シリョウ</t>
    </rPh>
    <rPh sb="7" eb="9">
      <t>サクセイ</t>
    </rPh>
    <rPh sb="9" eb="12">
      <t>キジュンビ</t>
    </rPh>
    <rPh sb="14" eb="16">
      <t>カンサ</t>
    </rPh>
    <rPh sb="16" eb="17">
      <t>ビ</t>
    </rPh>
    <rPh sb="18" eb="19">
      <t>ゾク</t>
    </rPh>
    <rPh sb="21" eb="22">
      <t>ツキ</t>
    </rPh>
    <rPh sb="23" eb="25">
      <t>ゼンゲツ</t>
    </rPh>
    <rPh sb="26" eb="28">
      <t>ショニチ</t>
    </rPh>
    <phoneticPr fontId="2"/>
  </si>
  <si>
    <t>ただし、監査日が月の１０日以前の日の場合には、監査日の属する月の前々月の初日としてください。</t>
    <rPh sb="4" eb="6">
      <t>カンサ</t>
    </rPh>
    <rPh sb="6" eb="7">
      <t>ヒ</t>
    </rPh>
    <rPh sb="8" eb="9">
      <t>ツキ</t>
    </rPh>
    <rPh sb="12" eb="13">
      <t>ニチ</t>
    </rPh>
    <rPh sb="13" eb="15">
      <t>イゼン</t>
    </rPh>
    <rPh sb="16" eb="17">
      <t>ヒ</t>
    </rPh>
    <rPh sb="18" eb="20">
      <t>バアイ</t>
    </rPh>
    <rPh sb="33" eb="34">
      <t>ササキ</t>
    </rPh>
    <phoneticPr fontId="2"/>
  </si>
  <si>
    <t>（注）1　屋内消火栓及び消火器の位置・避難経路・避難器具の設置場所を記入してください。</t>
    <phoneticPr fontId="2"/>
  </si>
  <si>
    <t>　　　2　併設施設がある場合には、その施設の位置関係がわかる平面図を添付してください。</t>
    <phoneticPr fontId="2"/>
  </si>
  <si>
    <t>　　　3　同一敷地内に併設以外で他の施設がある場合は、施設それぞれの位置関係がわかるような図を添付してください。</t>
    <phoneticPr fontId="2"/>
  </si>
  <si>
    <t>（3）管理規程又はこれに代わる規程等の写し（事務分担表を含む。）</t>
    <rPh sb="7" eb="8">
      <t>マタ</t>
    </rPh>
    <rPh sb="12" eb="13">
      <t>カ</t>
    </rPh>
    <phoneticPr fontId="2"/>
  </si>
  <si>
    <t>前年度監査</t>
    <rPh sb="0" eb="3">
      <t>ゼンネンド</t>
    </rPh>
    <rPh sb="3" eb="5">
      <t>カンサ</t>
    </rPh>
    <phoneticPr fontId="2"/>
  </si>
  <si>
    <t>一時預かり事業</t>
    <rPh sb="0" eb="2">
      <t>イチジ</t>
    </rPh>
    <rPh sb="2" eb="3">
      <t>アズ</t>
    </rPh>
    <rPh sb="5" eb="7">
      <t>ジギョウ</t>
    </rPh>
    <phoneticPr fontId="2"/>
  </si>
  <si>
    <t>（注）1　前年度４月１日以降の状況を記入してください。</t>
    <rPh sb="1" eb="2">
      <t>チュウ</t>
    </rPh>
    <rPh sb="5" eb="8">
      <t>ゼンネンド</t>
    </rPh>
    <rPh sb="9" eb="10">
      <t>ガツ</t>
    </rPh>
    <rPh sb="11" eb="12">
      <t>ニチ</t>
    </rPh>
    <rPh sb="12" eb="14">
      <t>イコウ</t>
    </rPh>
    <rPh sb="15" eb="17">
      <t>ジョウキョウ</t>
    </rPh>
    <rPh sb="18" eb="20">
      <t>キニュウ</t>
    </rPh>
    <phoneticPr fontId="2"/>
  </si>
  <si>
    <t>　　　2　採用形態（正規職員、臨時職員等）の区別を問わず記入してください。ただし、産休等代替職員は除いてください。</t>
    <rPh sb="5" eb="7">
      <t>サイヨウ</t>
    </rPh>
    <rPh sb="7" eb="9">
      <t>ケイタイ</t>
    </rPh>
    <rPh sb="10" eb="12">
      <t>セイキ</t>
    </rPh>
    <rPh sb="12" eb="13">
      <t>ショク</t>
    </rPh>
    <rPh sb="13" eb="14">
      <t>イン</t>
    </rPh>
    <rPh sb="15" eb="17">
      <t>リンジ</t>
    </rPh>
    <rPh sb="17" eb="19">
      <t>ショクイン</t>
    </rPh>
    <rPh sb="19" eb="20">
      <t>トウ</t>
    </rPh>
    <rPh sb="22" eb="24">
      <t>クベツ</t>
    </rPh>
    <rPh sb="25" eb="26">
      <t>ト</t>
    </rPh>
    <rPh sb="28" eb="30">
      <t>キニュウ</t>
    </rPh>
    <phoneticPr fontId="2"/>
  </si>
  <si>
    <t>（</t>
    <phoneticPr fontId="2"/>
  </si>
  <si>
    <t>〕</t>
    <phoneticPr fontId="2"/>
  </si>
  <si>
    <t>）</t>
    <phoneticPr fontId="2"/>
  </si>
  <si>
    <t>・</t>
    <phoneticPr fontId="2"/>
  </si>
  <si>
    <t>〔</t>
    <phoneticPr fontId="2"/>
  </si>
  <si>
    <t>・</t>
    <phoneticPr fontId="2"/>
  </si>
  <si>
    <t>ア</t>
    <phoneticPr fontId="2"/>
  </si>
  <si>
    <t>イ</t>
    <phoneticPr fontId="2"/>
  </si>
  <si>
    <t>ウ</t>
    <phoneticPr fontId="2"/>
  </si>
  <si>
    <t>エ</t>
    <phoneticPr fontId="2"/>
  </si>
  <si>
    <t>オ</t>
    <phoneticPr fontId="2"/>
  </si>
  <si>
    <t>派遣労働者に対し、派遣先である保育所で責任を負う労働基準法等の規定を遵守していますか。</t>
    <phoneticPr fontId="2"/>
  </si>
  <si>
    <t>（注）「諸手当」欄は、監査資料作成基準日の直近の支給日現在の金額を記入してください。</t>
    <rPh sb="4" eb="7">
      <t>ショテアテ</t>
    </rPh>
    <rPh sb="8" eb="9">
      <t>ラン</t>
    </rPh>
    <rPh sb="13" eb="15">
      <t>シリョウ</t>
    </rPh>
    <rPh sb="15" eb="17">
      <t>サクセイ</t>
    </rPh>
    <rPh sb="21" eb="23">
      <t>チョッキン</t>
    </rPh>
    <rPh sb="24" eb="27">
      <t>シキュウビ</t>
    </rPh>
    <rPh sb="27" eb="29">
      <t>ゲンザイ</t>
    </rPh>
    <rPh sb="30" eb="32">
      <t>キンガク</t>
    </rPh>
    <phoneticPr fontId="2"/>
  </si>
  <si>
    <t>（3）社会保険等加入の状況</t>
    <rPh sb="3" eb="5">
      <t>シャカイ</t>
    </rPh>
    <rPh sb="5" eb="7">
      <t>ホケン</t>
    </rPh>
    <rPh sb="7" eb="8">
      <t>トウ</t>
    </rPh>
    <rPh sb="8" eb="10">
      <t>カニュウ</t>
    </rPh>
    <rPh sb="11" eb="13">
      <t>ジョウキョウ</t>
    </rPh>
    <phoneticPr fontId="2"/>
  </si>
  <si>
    <t>(注)</t>
    <rPh sb="1" eb="2">
      <t>チュウ</t>
    </rPh>
    <phoneticPr fontId="2"/>
  </si>
  <si>
    <t>オ　決算附属明細表</t>
    <rPh sb="4" eb="6">
      <t>フゾク</t>
    </rPh>
    <phoneticPr fontId="2"/>
  </si>
  <si>
    <t>児童票※</t>
    <phoneticPr fontId="2"/>
  </si>
  <si>
    <t>小口現金出納帳</t>
    <rPh sb="0" eb="2">
      <t>コグチ</t>
    </rPh>
    <phoneticPr fontId="2"/>
  </si>
  <si>
    <t>決算附属明細表</t>
    <rPh sb="2" eb="4">
      <t>フゾク</t>
    </rPh>
    <phoneticPr fontId="2"/>
  </si>
  <si>
    <t>1～8</t>
    <phoneticPr fontId="2"/>
  </si>
  <si>
    <t>9（1）</t>
    <phoneticPr fontId="2"/>
  </si>
  <si>
    <t>9（2）</t>
  </si>
  <si>
    <t>10～12</t>
    <phoneticPr fontId="2"/>
  </si>
  <si>
    <t>13～21</t>
    <phoneticPr fontId="2"/>
  </si>
  <si>
    <t>22・23</t>
    <phoneticPr fontId="2"/>
  </si>
  <si>
    <t>９　職員の勤務状況
（1）1日の勤務態様及び業務内容</t>
    <phoneticPr fontId="2"/>
  </si>
  <si>
    <t>９　職員の勤務状況
（2）4週間（1ヶ月）の勤務割（　　月分実績）</t>
    <phoneticPr fontId="2"/>
  </si>
  <si>
    <t>１０　諸規程等及び帳簿等の整備状況
１１　職員会議等の開催状況（前年度）
１２　就業規則制定等の状況
（1）就業規則の作成、届出等の状況・（2）労働基準監督署の指導状況</t>
    <phoneticPr fontId="2"/>
  </si>
  <si>
    <t>４　保育時間、開所日数等の状況
（1）保育時間設定の状況・（2）延長保育時間設定の状況・（3）保育時間短縮の状況・（4）休所の状況（日･祝　　日・休日以外）
５　保育児童及び定員の状況
（1）入所児童数の状況・（2）クラス編成の状況</t>
    <phoneticPr fontId="2"/>
  </si>
  <si>
    <t>（4）正規職員の給与等の状況（民間保育所）</t>
    <rPh sb="3" eb="5">
      <t>セイキ</t>
    </rPh>
    <rPh sb="10" eb="11">
      <t>トウ</t>
    </rPh>
    <rPh sb="12" eb="14">
      <t>ジョウキョウ</t>
    </rPh>
    <rPh sb="15" eb="17">
      <t>ミンカン</t>
    </rPh>
    <rPh sb="17" eb="20">
      <t>ホ</t>
    </rPh>
    <phoneticPr fontId="2"/>
  </si>
  <si>
    <t>（1）職員の健康診断の実施状況</t>
    <rPh sb="3" eb="5">
      <t>ショクイン</t>
    </rPh>
    <rPh sb="6" eb="8">
      <t>ケンコウ</t>
    </rPh>
    <rPh sb="8" eb="10">
      <t>シンダン</t>
    </rPh>
    <rPh sb="11" eb="13">
      <t>ジッシ</t>
    </rPh>
    <rPh sb="13" eb="15">
      <t>ジョウキョウ</t>
    </rPh>
    <phoneticPr fontId="2"/>
  </si>
  <si>
    <t>（2）給食従事者等の検便実施状況</t>
    <rPh sb="3" eb="5">
      <t>キュウショク</t>
    </rPh>
    <rPh sb="5" eb="8">
      <t>ジュウジシャ</t>
    </rPh>
    <rPh sb="8" eb="9">
      <t>トウ</t>
    </rPh>
    <rPh sb="10" eb="12">
      <t>ケンベン</t>
    </rPh>
    <rPh sb="12" eb="14">
      <t>ジッシ</t>
    </rPh>
    <rPh sb="14" eb="16">
      <t>ジョウキョウ</t>
    </rPh>
    <phoneticPr fontId="2"/>
  </si>
  <si>
    <t>２３　民間保育所における会計処理状況</t>
    <rPh sb="3" eb="5">
      <t>ミンカン</t>
    </rPh>
    <rPh sb="5" eb="8">
      <t>ホ</t>
    </rPh>
    <phoneticPr fontId="2"/>
  </si>
  <si>
    <t>　本表は、監査資料作成基準日の属する月まで記入してください。</t>
    <rPh sb="1" eb="2">
      <t>ホン</t>
    </rPh>
    <rPh sb="2" eb="3">
      <t>ヒョウ</t>
    </rPh>
    <phoneticPr fontId="2"/>
  </si>
  <si>
    <r>
      <t>●　確　認　事　項</t>
    </r>
    <r>
      <rPr>
        <b/>
        <sz val="8.5"/>
        <rFont val="ＭＳ Ｐゴシック"/>
        <family val="3"/>
        <charset val="128"/>
      </rPr>
      <t>　（民間保育所）</t>
    </r>
    <rPh sb="2" eb="5">
      <t>カクニン</t>
    </rPh>
    <rPh sb="6" eb="9">
      <t>ジコウ</t>
    </rPh>
    <rPh sb="11" eb="13">
      <t>ミンカン</t>
    </rPh>
    <rPh sb="13" eb="16">
      <t>ホイクショ</t>
    </rPh>
    <phoneticPr fontId="2"/>
  </si>
  <si>
    <t>就業規則（最終改定）　　</t>
    <rPh sb="5" eb="7">
      <t>サイシュウ</t>
    </rPh>
    <rPh sb="7" eb="9">
      <t>カイテイ</t>
    </rPh>
    <phoneticPr fontId="2"/>
  </si>
  <si>
    <t>非常勤職員就業規則（最終改定）　　</t>
    <rPh sb="0" eb="3">
      <t>ヒジョウキン</t>
    </rPh>
    <rPh sb="3" eb="5">
      <t>ショクイン</t>
    </rPh>
    <rPh sb="10" eb="12">
      <t>サイシュウ</t>
    </rPh>
    <rPh sb="12" eb="14">
      <t>カイテイ</t>
    </rPh>
    <phoneticPr fontId="2"/>
  </si>
  <si>
    <t>１２　就業規則制定等の状況（民間保育所）</t>
    <rPh sb="14" eb="16">
      <t>ミンカン</t>
    </rPh>
    <rPh sb="16" eb="19">
      <t>ホ</t>
    </rPh>
    <phoneticPr fontId="2"/>
  </si>
  <si>
    <r>
      <t>１２　就業規則制定等の状況　</t>
    </r>
    <r>
      <rPr>
        <b/>
        <sz val="9"/>
        <rFont val="ＭＳ Ｐゴシック"/>
        <family val="3"/>
        <charset val="128"/>
      </rPr>
      <t xml:space="preserve"> (民間保育所）※公設民営を含む。</t>
    </r>
    <rPh sb="16" eb="18">
      <t>ミンカン</t>
    </rPh>
    <rPh sb="18" eb="21">
      <t>ホ</t>
    </rPh>
    <phoneticPr fontId="2"/>
  </si>
  <si>
    <t>１　施設の概要</t>
    <rPh sb="5" eb="7">
      <t>ガイヨウ</t>
    </rPh>
    <phoneticPr fontId="2"/>
  </si>
  <si>
    <t>１　施設の概要
２　前回監査の指摘事項に対する改善状況
３　施設運営上の課題、質疑事項</t>
    <phoneticPr fontId="2"/>
  </si>
  <si>
    <t>（注）</t>
    <rPh sb="1" eb="2">
      <t>チュウ</t>
    </rPh>
    <phoneticPr fontId="2"/>
  </si>
  <si>
    <t>採用形態の別</t>
    <rPh sb="0" eb="2">
      <t>サイヨウ</t>
    </rPh>
    <rPh sb="2" eb="4">
      <t>ケイタイ</t>
    </rPh>
    <rPh sb="5" eb="6">
      <t>ベツ</t>
    </rPh>
    <phoneticPr fontId="2"/>
  </si>
  <si>
    <t>専任兼任の別</t>
    <rPh sb="0" eb="2">
      <t>センニン</t>
    </rPh>
    <rPh sb="2" eb="4">
      <t>ケンニン</t>
    </rPh>
    <rPh sb="5" eb="6">
      <t>ベツ</t>
    </rPh>
    <phoneticPr fontId="2"/>
  </si>
  <si>
    <t>資格の
種別</t>
    <rPh sb="0" eb="2">
      <t>シカク</t>
    </rPh>
    <rPh sb="4" eb="6">
      <t>シュベツ</t>
    </rPh>
    <phoneticPr fontId="2"/>
  </si>
  <si>
    <t>他の社会福祉施設経験年数</t>
    <rPh sb="0" eb="1">
      <t>タ</t>
    </rPh>
    <rPh sb="2" eb="4">
      <t>シャカイ</t>
    </rPh>
    <rPh sb="4" eb="6">
      <t>フクシ</t>
    </rPh>
    <rPh sb="6" eb="8">
      <t>シセツ</t>
    </rPh>
    <rPh sb="8" eb="10">
      <t>ケイケン</t>
    </rPh>
    <rPh sb="10" eb="12">
      <t>ネンスウ</t>
    </rPh>
    <phoneticPr fontId="2"/>
  </si>
  <si>
    <t>採用
年月日</t>
    <rPh sb="0" eb="2">
      <t>サイヨウ</t>
    </rPh>
    <rPh sb="3" eb="4">
      <t>ネン</t>
    </rPh>
    <rPh sb="4" eb="5">
      <t>ツキ</t>
    </rPh>
    <rPh sb="5" eb="6">
      <t>ニチ</t>
    </rPh>
    <phoneticPr fontId="2"/>
  </si>
  <si>
    <t>必要数</t>
    <rPh sb="0" eb="2">
      <t>ヒツヨウ</t>
    </rPh>
    <rPh sb="2" eb="3">
      <t>スウ</t>
    </rPh>
    <phoneticPr fontId="2"/>
  </si>
  <si>
    <t>配置数</t>
    <rPh sb="0" eb="3">
      <t>ハイチスウ</t>
    </rPh>
    <phoneticPr fontId="2"/>
  </si>
  <si>
    <t>小数点第2位切捨</t>
    <rPh sb="0" eb="3">
      <t>ショウスウテン</t>
    </rPh>
    <rPh sb="3" eb="4">
      <t>ダイ</t>
    </rPh>
    <rPh sb="5" eb="6">
      <t>イ</t>
    </rPh>
    <rPh sb="6" eb="7">
      <t>キ</t>
    </rPh>
    <rPh sb="7" eb="8">
      <t>ス</t>
    </rPh>
    <phoneticPr fontId="2"/>
  </si>
  <si>
    <t>Ｂ</t>
    <phoneticPr fontId="2"/>
  </si>
  <si>
    <t>1  月</t>
    <phoneticPr fontId="2"/>
  </si>
  <si>
    <t>4  月</t>
    <phoneticPr fontId="2"/>
  </si>
  <si>
    <t>5  月</t>
    <phoneticPr fontId="2"/>
  </si>
  <si>
    <t>6  月</t>
    <phoneticPr fontId="2"/>
  </si>
  <si>
    <t>7  月</t>
    <phoneticPr fontId="2"/>
  </si>
  <si>
    <t>8  月</t>
    <phoneticPr fontId="2"/>
  </si>
  <si>
    <t>9  月</t>
    <phoneticPr fontId="2"/>
  </si>
  <si>
    <t>10  月</t>
    <phoneticPr fontId="2"/>
  </si>
  <si>
    <t>11  月</t>
    <phoneticPr fontId="2"/>
  </si>
  <si>
    <t>12  月</t>
    <phoneticPr fontId="2"/>
  </si>
  <si>
    <t>2  月</t>
    <phoneticPr fontId="2"/>
  </si>
  <si>
    <t>3  月</t>
    <phoneticPr fontId="2"/>
  </si>
  <si>
    <t>配置職員数</t>
    <rPh sb="0" eb="2">
      <t>ハイチ</t>
    </rPh>
    <rPh sb="2" eb="4">
      <t>ショクイン</t>
    </rPh>
    <rPh sb="4" eb="5">
      <t>スウ</t>
    </rPh>
    <phoneticPr fontId="2"/>
  </si>
  <si>
    <t>（4-1）防災訓練の実施状況（前年度）</t>
    <phoneticPr fontId="2"/>
  </si>
  <si>
    <t>（4-2）非常災害に関する具体的計画</t>
    <rPh sb="5" eb="7">
      <t>ヒジョウ</t>
    </rPh>
    <rPh sb="7" eb="9">
      <t>サイガイ</t>
    </rPh>
    <rPh sb="10" eb="11">
      <t>カン</t>
    </rPh>
    <rPh sb="13" eb="16">
      <t>グタイテキ</t>
    </rPh>
    <rPh sb="16" eb="18">
      <t>ケイカク</t>
    </rPh>
    <phoneticPr fontId="2"/>
  </si>
  <si>
    <t>常時最低基準を満たすための数</t>
    <rPh sb="0" eb="2">
      <t>ジョウジ</t>
    </rPh>
    <rPh sb="2" eb="4">
      <t>サイテイ</t>
    </rPh>
    <rPh sb="4" eb="6">
      <t>キジュン</t>
    </rPh>
    <rPh sb="7" eb="8">
      <t>ミ</t>
    </rPh>
    <rPh sb="13" eb="14">
      <t>カズ</t>
    </rPh>
    <phoneticPr fontId="2"/>
  </si>
  <si>
    <t>Ｄ</t>
    <phoneticPr fontId="2"/>
  </si>
  <si>
    <t>人</t>
    <rPh sb="0" eb="1">
      <t>ヒト</t>
    </rPh>
    <phoneticPr fontId="2"/>
  </si>
  <si>
    <t>合計(Ｋ=A+B+C+Ｄ+E+F+G+H+I+J）</t>
    <rPh sb="0" eb="2">
      <t>ゴウケイ</t>
    </rPh>
    <phoneticPr fontId="2"/>
  </si>
  <si>
    <t>●確認事項</t>
    <rPh sb="1" eb="3">
      <t>カクニン</t>
    </rPh>
    <rPh sb="3" eb="5">
      <t>ジコウ</t>
    </rPh>
    <phoneticPr fontId="2"/>
  </si>
  <si>
    <t>　　　　　　　　　　　　　　　　　　</t>
    <phoneticPr fontId="2"/>
  </si>
  <si>
    <t>一部職員のみに他の職員と均衡を失する手当が支給されていませんか</t>
    <rPh sb="0" eb="2">
      <t>イチブ</t>
    </rPh>
    <rPh sb="2" eb="4">
      <t>ショクイン</t>
    </rPh>
    <rPh sb="7" eb="8">
      <t>タ</t>
    </rPh>
    <rPh sb="9" eb="11">
      <t>ショクイン</t>
    </rPh>
    <rPh sb="12" eb="14">
      <t>キンコウ</t>
    </rPh>
    <rPh sb="15" eb="16">
      <t>シッ</t>
    </rPh>
    <rPh sb="18" eb="20">
      <t>テアテ</t>
    </rPh>
    <rPh sb="21" eb="23">
      <t>シキュウ</t>
    </rPh>
    <phoneticPr fontId="2"/>
  </si>
  <si>
    <r>
      <t>●　確　認　事　項</t>
    </r>
    <r>
      <rPr>
        <b/>
        <sz val="8.5"/>
        <rFont val="ＭＳ Ｐゴシック"/>
        <family val="3"/>
        <charset val="128"/>
      </rPr>
      <t>　</t>
    </r>
    <rPh sb="2" eb="5">
      <t>カクニン</t>
    </rPh>
    <rPh sb="6" eb="9">
      <t>ジコウ</t>
    </rPh>
    <phoneticPr fontId="2"/>
  </si>
  <si>
    <t xml:space="preserve"> </t>
    <phoneticPr fontId="2"/>
  </si>
  <si>
    <t>　</t>
    <phoneticPr fontId="2"/>
  </si>
  <si>
    <t>　</t>
    <phoneticPr fontId="2"/>
  </si>
  <si>
    <t>　</t>
    <phoneticPr fontId="2"/>
  </si>
  <si>
    <t>　</t>
    <phoneticPr fontId="2"/>
  </si>
  <si>
    <t>保健師、看護師、准看護師</t>
    <rPh sb="0" eb="3">
      <t>ホケンシ</t>
    </rPh>
    <rPh sb="4" eb="7">
      <t>カンゴシ</t>
    </rPh>
    <rPh sb="8" eb="12">
      <t>ジュンカンゴシ</t>
    </rPh>
    <phoneticPr fontId="2"/>
  </si>
  <si>
    <t>小計 ( c )</t>
    <rPh sb="0" eb="2">
      <t>ショウケイ</t>
    </rPh>
    <phoneticPr fontId="2"/>
  </si>
  <si>
    <t xml:space="preserve"> </t>
    <phoneticPr fontId="2"/>
  </si>
  <si>
    <t>　　時　　分</t>
    <rPh sb="2" eb="3">
      <t>ジ</t>
    </rPh>
    <rPh sb="5" eb="6">
      <t>フン</t>
    </rPh>
    <phoneticPr fontId="2"/>
  </si>
  <si>
    <t>（注）土曜日を８時間未満としている場合は、（3）に</t>
    <rPh sb="3" eb="6">
      <t>ドヨウビ</t>
    </rPh>
    <rPh sb="8" eb="10">
      <t>ジカン</t>
    </rPh>
    <rPh sb="10" eb="12">
      <t>ミマン</t>
    </rPh>
    <rPh sb="17" eb="19">
      <t>バアイ</t>
    </rPh>
    <phoneticPr fontId="2"/>
  </si>
  <si>
    <t>幼稚園教諭、小学校教諭、又は養護教諭の普通免許状を有する者</t>
    <rPh sb="0" eb="3">
      <t>ヨウチエン</t>
    </rPh>
    <rPh sb="3" eb="5">
      <t>キョウユ</t>
    </rPh>
    <rPh sb="6" eb="9">
      <t>ショウガッコウ</t>
    </rPh>
    <rPh sb="9" eb="11">
      <t>キョウユ</t>
    </rPh>
    <rPh sb="12" eb="13">
      <t>マタ</t>
    </rPh>
    <rPh sb="14" eb="16">
      <t>ヨウゴ</t>
    </rPh>
    <rPh sb="16" eb="18">
      <t>キョウユ</t>
    </rPh>
    <rPh sb="19" eb="21">
      <t>フツウ</t>
    </rPh>
    <rPh sb="21" eb="23">
      <t>メンキョ</t>
    </rPh>
    <rPh sb="23" eb="24">
      <t>ジョウ</t>
    </rPh>
    <rPh sb="25" eb="26">
      <t>ユウ</t>
    </rPh>
    <rPh sb="28" eb="29">
      <t>モノ</t>
    </rPh>
    <phoneticPr fontId="2"/>
  </si>
  <si>
    <t>常勤</t>
    <rPh sb="0" eb="2">
      <t>ジョウキン</t>
    </rPh>
    <phoneticPr fontId="2"/>
  </si>
  <si>
    <t>小計 (ｄ )</t>
    <rPh sb="0" eb="2">
      <t>ショウケイ</t>
    </rPh>
    <phoneticPr fontId="2"/>
  </si>
  <si>
    <t>合　　　　計　(a+b+c+d)</t>
    <rPh sb="0" eb="1">
      <t>ゴウ</t>
    </rPh>
    <rPh sb="5" eb="6">
      <t>ケイ</t>
    </rPh>
    <phoneticPr fontId="2"/>
  </si>
  <si>
    <t>嘱託医</t>
    <rPh sb="0" eb="3">
      <t>ショクタクイ</t>
    </rPh>
    <phoneticPr fontId="2"/>
  </si>
  <si>
    <r>
      <t>（ふりがな）</t>
    </r>
    <r>
      <rPr>
        <sz val="11"/>
        <rFont val="ＭＳ Ｐゴシック"/>
        <family val="3"/>
        <charset val="128"/>
      </rPr>
      <t xml:space="preserve">
</t>
    </r>
    <r>
      <rPr>
        <sz val="8.5"/>
        <rFont val="ＭＳ Ｐゴシック"/>
        <family val="3"/>
        <charset val="128"/>
      </rPr>
      <t>施 設 名</t>
    </r>
    <phoneticPr fontId="2"/>
  </si>
  <si>
    <r>
      <t xml:space="preserve">電話番号
</t>
    </r>
    <r>
      <rPr>
        <sz val="7"/>
        <rFont val="ＭＳ Ｐゴシック"/>
        <family val="3"/>
        <charset val="128"/>
      </rPr>
      <t>（FAX番号）</t>
    </r>
    <rPh sb="0" eb="2">
      <t>デンワ</t>
    </rPh>
    <rPh sb="2" eb="4">
      <t>バンゴウ</t>
    </rPh>
    <rPh sb="9" eb="11">
      <t>バンゴウ</t>
    </rPh>
    <phoneticPr fontId="2"/>
  </si>
  <si>
    <r>
      <t>　短縮の状況を記入</t>
    </r>
    <r>
      <rPr>
        <sz val="9"/>
        <rFont val="ＭＳ Ｐゴシック"/>
        <family val="3"/>
        <charset val="128"/>
      </rPr>
      <t>してください</t>
    </r>
    <r>
      <rPr>
        <sz val="8"/>
        <rFont val="ＭＳ Ｐゴシック"/>
        <family val="3"/>
        <charset val="128"/>
      </rPr>
      <t>。</t>
    </r>
    <phoneticPr fontId="2"/>
  </si>
  <si>
    <r>
      <t>1日　</t>
    </r>
    <r>
      <rPr>
        <sz val="8.5"/>
        <rFont val="ＭＳ 明朝"/>
        <family val="1"/>
        <charset val="128"/>
      </rPr>
      <t/>
    </r>
    <phoneticPr fontId="2"/>
  </si>
  <si>
    <t>　時　　　分</t>
    <rPh sb="1" eb="2">
      <t>ジ</t>
    </rPh>
    <rPh sb="5" eb="6">
      <t>フン</t>
    </rPh>
    <phoneticPr fontId="2"/>
  </si>
  <si>
    <t>区　　分</t>
    <rPh sb="0" eb="4">
      <t>クブン</t>
    </rPh>
    <phoneticPr fontId="49"/>
  </si>
  <si>
    <t>措置</t>
    <rPh sb="0" eb="2">
      <t>ソチ</t>
    </rPh>
    <phoneticPr fontId="49"/>
  </si>
  <si>
    <t>措　置　（　規　定　等　）　の　方　法</t>
    <rPh sb="0" eb="3">
      <t>ソチ</t>
    </rPh>
    <rPh sb="6" eb="9">
      <t>キテイ</t>
    </rPh>
    <rPh sb="10" eb="11">
      <t>トウ</t>
    </rPh>
    <rPh sb="16" eb="19">
      <t>ホウホウ</t>
    </rPh>
    <phoneticPr fontId="49"/>
  </si>
  <si>
    <t>退職（終了）
後の措置</t>
    <rPh sb="3" eb="5">
      <t>シュウリョウ</t>
    </rPh>
    <rPh sb="9" eb="11">
      <t>ソチ</t>
    </rPh>
    <phoneticPr fontId="49"/>
  </si>
  <si>
    <t>正規職員</t>
    <phoneticPr fontId="49"/>
  </si>
  <si>
    <t>就業規則</t>
    <rPh sb="0" eb="2">
      <t>シュウギョウ</t>
    </rPh>
    <rPh sb="2" eb="4">
      <t>キソク</t>
    </rPh>
    <phoneticPr fontId="49"/>
  </si>
  <si>
    <t>雇用通知書</t>
    <rPh sb="0" eb="2">
      <t>コヨウ</t>
    </rPh>
    <rPh sb="2" eb="5">
      <t>ツウチショ</t>
    </rPh>
    <phoneticPr fontId="49"/>
  </si>
  <si>
    <t>誓約書</t>
    <rPh sb="0" eb="3">
      <t>セイヤクショ</t>
    </rPh>
    <phoneticPr fontId="49"/>
  </si>
  <si>
    <t>その他</t>
    <rPh sb="2" eb="3">
      <t>タ</t>
    </rPh>
    <phoneticPr fontId="49"/>
  </si>
  <si>
    <t>〔</t>
    <phoneticPr fontId="49"/>
  </si>
  <si>
    <t>〕</t>
    <phoneticPr fontId="49"/>
  </si>
  <si>
    <t>臨時・非常勤職員</t>
    <phoneticPr fontId="49"/>
  </si>
  <si>
    <t>ボランティア等</t>
    <phoneticPr fontId="49"/>
  </si>
  <si>
    <t>該当等</t>
    <rPh sb="0" eb="2">
      <t>ガイトウ</t>
    </rPh>
    <rPh sb="2" eb="3">
      <t>トウ</t>
    </rPh>
    <phoneticPr fontId="49"/>
  </si>
  <si>
    <t>実　施　内　容　等</t>
    <phoneticPr fontId="49"/>
  </si>
  <si>
    <t>個人情報保護管理者の設置</t>
    <rPh sb="10" eb="12">
      <t>セッチ</t>
    </rPh>
    <phoneticPr fontId="49"/>
  </si>
  <si>
    <t>職　名</t>
    <rPh sb="0" eb="3">
      <t>ショクメイ</t>
    </rPh>
    <phoneticPr fontId="49"/>
  </si>
  <si>
    <t>氏　名</t>
    <rPh sb="0" eb="3">
      <t>シメイ</t>
    </rPh>
    <phoneticPr fontId="49"/>
  </si>
  <si>
    <t>具体的対策等</t>
    <rPh sb="0" eb="3">
      <t>グタイテキ</t>
    </rPh>
    <rPh sb="3" eb="5">
      <t>タイサク</t>
    </rPh>
    <rPh sb="5" eb="6">
      <t>トウ</t>
    </rPh>
    <phoneticPr fontId="49"/>
  </si>
  <si>
    <t>収集時等の利用目的の特定・明示</t>
    <rPh sb="0" eb="2">
      <t>シュウシュウ</t>
    </rPh>
    <rPh sb="2" eb="3">
      <t>ジ</t>
    </rPh>
    <rPh sb="3" eb="4">
      <t>トウ</t>
    </rPh>
    <rPh sb="10" eb="12">
      <t>トクテイ</t>
    </rPh>
    <phoneticPr fontId="49"/>
  </si>
  <si>
    <t>※収集時又は利用目的変更時の特定・明示の状況</t>
    <rPh sb="1" eb="3">
      <t>シュウシュウ</t>
    </rPh>
    <rPh sb="3" eb="4">
      <t>ジ</t>
    </rPh>
    <rPh sb="4" eb="5">
      <t>マタ</t>
    </rPh>
    <rPh sb="6" eb="8">
      <t>リヨウ</t>
    </rPh>
    <rPh sb="8" eb="10">
      <t>モクテキ</t>
    </rPh>
    <rPh sb="10" eb="13">
      <t>ヘンコウジ</t>
    </rPh>
    <rPh sb="20" eb="22">
      <t>ジョウキョウ</t>
    </rPh>
    <phoneticPr fontId="49"/>
  </si>
  <si>
    <t>収集、利用、提供に当たっての保護者の同意
（事例がある場合のみ記入）</t>
    <rPh sb="0" eb="2">
      <t>シュウシュウ</t>
    </rPh>
    <rPh sb="9" eb="10">
      <t>ア</t>
    </rPh>
    <rPh sb="14" eb="17">
      <t>ホゴシャ</t>
    </rPh>
    <rPh sb="22" eb="24">
      <t>ジレイ</t>
    </rPh>
    <rPh sb="27" eb="29">
      <t>バアイ</t>
    </rPh>
    <rPh sb="31" eb="33">
      <t>キニュウ</t>
    </rPh>
    <phoneticPr fontId="49"/>
  </si>
  <si>
    <t>収集時</t>
    <rPh sb="0" eb="2">
      <t>シュウシュウ</t>
    </rPh>
    <rPh sb="2" eb="3">
      <t>ジ</t>
    </rPh>
    <phoneticPr fontId="49"/>
  </si>
  <si>
    <t>目的外使用時</t>
    <rPh sb="0" eb="3">
      <t>モクテキガイ</t>
    </rPh>
    <rPh sb="3" eb="5">
      <t>シヨウ</t>
    </rPh>
    <rPh sb="5" eb="6">
      <t>ジ</t>
    </rPh>
    <phoneticPr fontId="49"/>
  </si>
  <si>
    <t>第三者への提供時</t>
    <rPh sb="0" eb="1">
      <t>ダイ</t>
    </rPh>
    <rPh sb="1" eb="3">
      <t>サンシャ</t>
    </rPh>
    <rPh sb="5" eb="7">
      <t>テイキョウ</t>
    </rPh>
    <rPh sb="7" eb="8">
      <t>ジ</t>
    </rPh>
    <phoneticPr fontId="49"/>
  </si>
  <si>
    <t>個人情報の安全管理対策</t>
    <rPh sb="5" eb="7">
      <t>アンゼン</t>
    </rPh>
    <rPh sb="7" eb="9">
      <t>カンリ</t>
    </rPh>
    <rPh sb="9" eb="11">
      <t>タイサク</t>
    </rPh>
    <phoneticPr fontId="49"/>
  </si>
  <si>
    <t>※個人データの適正管理</t>
    <phoneticPr fontId="49"/>
  </si>
  <si>
    <t>個人情報保護に関する問い合わせ窓口</t>
    <phoneticPr fontId="49"/>
  </si>
  <si>
    <t>※開示要求等への対応又は苦情への対応　等</t>
    <rPh sb="5" eb="6">
      <t>トウ</t>
    </rPh>
    <rPh sb="10" eb="11">
      <t>マタ</t>
    </rPh>
    <rPh sb="12" eb="14">
      <t>クジョウ</t>
    </rPh>
    <rPh sb="16" eb="18">
      <t>タイオウ</t>
    </rPh>
    <rPh sb="19" eb="20">
      <t>トウ</t>
    </rPh>
    <phoneticPr fontId="49"/>
  </si>
  <si>
    <t>個人情報保護体制の継続的改善</t>
    <phoneticPr fontId="49"/>
  </si>
  <si>
    <t>※個人情報保護規程の整備、職員教育　等</t>
    <rPh sb="7" eb="9">
      <t>キテイ</t>
    </rPh>
    <rPh sb="10" eb="12">
      <t>セイビ</t>
    </rPh>
    <rPh sb="13" eb="15">
      <t>ショクイン</t>
    </rPh>
    <rPh sb="15" eb="17">
      <t>キョウイク</t>
    </rPh>
    <rPh sb="18" eb="19">
      <t>トウ</t>
    </rPh>
    <phoneticPr fontId="49"/>
  </si>
  <si>
    <t>個人情報保護方針（プライバシーポリシー）等の公表</t>
    <rPh sb="20" eb="21">
      <t>トウ</t>
    </rPh>
    <rPh sb="22" eb="24">
      <t>コウヒョウ</t>
    </rPh>
    <phoneticPr fontId="49"/>
  </si>
  <si>
    <t>（公表している場合の公表方法）</t>
    <phoneticPr fontId="49"/>
  </si>
  <si>
    <t>検査内容</t>
    <rPh sb="0" eb="2">
      <t>ケンサ</t>
    </rPh>
    <rPh sb="2" eb="4">
      <t>ナイヨウ</t>
    </rPh>
    <phoneticPr fontId="49"/>
  </si>
  <si>
    <t>実施年月日</t>
    <rPh sb="0" eb="2">
      <t>ジッシ</t>
    </rPh>
    <rPh sb="2" eb="5">
      <t>ネンガッピ</t>
    </rPh>
    <phoneticPr fontId="49"/>
  </si>
  <si>
    <t>対象職員数</t>
    <rPh sb="0" eb="2">
      <t>タイショウ</t>
    </rPh>
    <rPh sb="2" eb="5">
      <t>ショクインスウ</t>
    </rPh>
    <phoneticPr fontId="49"/>
  </si>
  <si>
    <t>実施職員数</t>
    <rPh sb="0" eb="2">
      <t>ジッシ</t>
    </rPh>
    <rPh sb="2" eb="5">
      <t>ショクインスウ</t>
    </rPh>
    <phoneticPr fontId="49"/>
  </si>
  <si>
    <t>実施方法
（実施機関）</t>
    <rPh sb="0" eb="2">
      <t>ジッシ</t>
    </rPh>
    <rPh sb="2" eb="4">
      <t>ホウホウ</t>
    </rPh>
    <rPh sb="6" eb="8">
      <t>ジッシ</t>
    </rPh>
    <rPh sb="8" eb="10">
      <t>キカン</t>
    </rPh>
    <phoneticPr fontId="49"/>
  </si>
  <si>
    <t>備　　考</t>
    <rPh sb="0" eb="1">
      <t>ビ</t>
    </rPh>
    <rPh sb="3" eb="4">
      <t>コウ</t>
    </rPh>
    <phoneticPr fontId="49"/>
  </si>
  <si>
    <t>雇入時健康診断</t>
    <rPh sb="0" eb="2">
      <t>ヤトイイ</t>
    </rPh>
    <rPh sb="2" eb="3">
      <t>サイヨウジ</t>
    </rPh>
    <rPh sb="3" eb="5">
      <t>ケンコウ</t>
    </rPh>
    <rPh sb="5" eb="7">
      <t>シンダン</t>
    </rPh>
    <phoneticPr fontId="49"/>
  </si>
  <si>
    <t>前年度</t>
    <rPh sb="0" eb="3">
      <t>ゼンネンド</t>
    </rPh>
    <phoneticPr fontId="49"/>
  </si>
  <si>
    <t>人</t>
    <rPh sb="0" eb="1">
      <t>ニン</t>
    </rPh>
    <phoneticPr fontId="49"/>
  </si>
  <si>
    <t>今年度</t>
    <rPh sb="0" eb="3">
      <t>コンネンド</t>
    </rPh>
    <phoneticPr fontId="49"/>
  </si>
  <si>
    <t>●　確　認　事　項</t>
  </si>
  <si>
    <t>①</t>
    <phoneticPr fontId="49"/>
  </si>
  <si>
    <t>パートタイム職員であっても、要件(雇用期間の定めなし又は１年以上、かつ、１週間の労働 時間が通常の労働者の４分の３以上）を満たす場合には、常時使用する労働者として、雇用の際及び毎年１回、定期的に健康診断を実施していますか。</t>
    <rPh sb="6" eb="8">
      <t>ショクイン</t>
    </rPh>
    <rPh sb="14" eb="16">
      <t>ヨウケン</t>
    </rPh>
    <rPh sb="17" eb="19">
      <t>コヨウ</t>
    </rPh>
    <rPh sb="19" eb="21">
      <t>キカン</t>
    </rPh>
    <rPh sb="22" eb="23">
      <t>サダ</t>
    </rPh>
    <rPh sb="26" eb="27">
      <t>マタ</t>
    </rPh>
    <rPh sb="29" eb="32">
      <t>ネンイジョウ</t>
    </rPh>
    <rPh sb="44" eb="45">
      <t>アイダ</t>
    </rPh>
    <rPh sb="82" eb="84">
      <t>コヨウ</t>
    </rPh>
    <rPh sb="86" eb="87">
      <t>オヨ</t>
    </rPh>
    <rPh sb="88" eb="89">
      <t>マイ</t>
    </rPh>
    <rPh sb="89" eb="90">
      <t>ネン</t>
    </rPh>
    <phoneticPr fontId="49"/>
  </si>
  <si>
    <t>雇入時</t>
    <rPh sb="2" eb="3">
      <t>ジ</t>
    </rPh>
    <phoneticPr fontId="49"/>
  </si>
  <si>
    <t>定 　期</t>
    <rPh sb="0" eb="1">
      <t>サダム</t>
    </rPh>
    <rPh sb="3" eb="4">
      <t>キ</t>
    </rPh>
    <phoneticPr fontId="49"/>
  </si>
  <si>
    <t>②</t>
    <phoneticPr fontId="49"/>
  </si>
  <si>
    <t>③</t>
    <phoneticPr fontId="49"/>
  </si>
  <si>
    <t>労働安全衛生法に定められた健康診断にかかる費用を職員に負担させていませんか。</t>
    <rPh sb="0" eb="2">
      <t>ロウドウ</t>
    </rPh>
    <rPh sb="2" eb="4">
      <t>アンゼン</t>
    </rPh>
    <rPh sb="4" eb="6">
      <t>エイセイ</t>
    </rPh>
    <rPh sb="6" eb="7">
      <t>ホウ</t>
    </rPh>
    <rPh sb="8" eb="9">
      <t>サダ</t>
    </rPh>
    <rPh sb="13" eb="15">
      <t>ケンコウ</t>
    </rPh>
    <rPh sb="15" eb="17">
      <t>シンダン</t>
    </rPh>
    <rPh sb="21" eb="23">
      <t>ヒヨウ</t>
    </rPh>
    <rPh sb="24" eb="26">
      <t>ショクイン</t>
    </rPh>
    <rPh sb="27" eb="29">
      <t>フタン</t>
    </rPh>
    <phoneticPr fontId="49"/>
  </si>
  <si>
    <t>④</t>
    <phoneticPr fontId="49"/>
  </si>
  <si>
    <t>健康診断の結果を職員に通知していますか。</t>
    <rPh sb="0" eb="2">
      <t>ケンコウ</t>
    </rPh>
    <rPh sb="2" eb="4">
      <t>シンダン</t>
    </rPh>
    <rPh sb="5" eb="7">
      <t>ケッカ</t>
    </rPh>
    <rPh sb="8" eb="10">
      <t>ショクイン</t>
    </rPh>
    <rPh sb="11" eb="13">
      <t>ツウチ</t>
    </rPh>
    <phoneticPr fontId="49"/>
  </si>
  <si>
    <t>※作成基準日以前１年分を記入してください。</t>
    <rPh sb="1" eb="3">
      <t>サクセイ</t>
    </rPh>
    <rPh sb="3" eb="6">
      <t>キジュンビ</t>
    </rPh>
    <rPh sb="6" eb="8">
      <t>イゼン</t>
    </rPh>
    <rPh sb="9" eb="11">
      <t>ネンブン</t>
    </rPh>
    <rPh sb="12" eb="14">
      <t>キニュウ</t>
    </rPh>
    <phoneticPr fontId="49"/>
  </si>
  <si>
    <t>月</t>
    <rPh sb="0" eb="1">
      <t>ツキ</t>
    </rPh>
    <phoneticPr fontId="49"/>
  </si>
  <si>
    <r>
      <t xml:space="preserve">実施結果
</t>
    </r>
    <r>
      <rPr>
        <sz val="7"/>
        <color indexed="1"/>
        <rFont val="ＭＳ Ｐゴシック"/>
        <family val="3"/>
        <charset val="128"/>
      </rPr>
      <t>(陰・陽性)</t>
    </r>
    <rPh sb="0" eb="1">
      <t>ミ</t>
    </rPh>
    <rPh sb="1" eb="2">
      <t>ホドコ</t>
    </rPh>
    <rPh sb="2" eb="3">
      <t>ケツ</t>
    </rPh>
    <rPh sb="3" eb="4">
      <t>カ</t>
    </rPh>
    <rPh sb="6" eb="7">
      <t>カゲ</t>
    </rPh>
    <rPh sb="8" eb="10">
      <t>ヨウセイ</t>
    </rPh>
    <phoneticPr fontId="49"/>
  </si>
  <si>
    <t>（検査実施項目）</t>
    <rPh sb="1" eb="3">
      <t>ケンサ</t>
    </rPh>
    <rPh sb="3" eb="5">
      <t>ジッシ</t>
    </rPh>
    <rPh sb="5" eb="7">
      <t>コウモク</t>
    </rPh>
    <phoneticPr fontId="49"/>
  </si>
  <si>
    <t>給食従事者</t>
    <rPh sb="0" eb="2">
      <t>キュウショク</t>
    </rPh>
    <rPh sb="2" eb="5">
      <t>ジュウジシャ</t>
    </rPh>
    <phoneticPr fontId="49"/>
  </si>
  <si>
    <t>乳児担当者</t>
    <rPh sb="0" eb="2">
      <t>ニュウジ</t>
    </rPh>
    <rPh sb="2" eb="5">
      <t>タントウシャ</t>
    </rPh>
    <phoneticPr fontId="49"/>
  </si>
  <si>
    <t>検　査　項　目</t>
    <rPh sb="0" eb="1">
      <t>ケン</t>
    </rPh>
    <rPh sb="2" eb="3">
      <t>ジャ</t>
    </rPh>
    <rPh sb="4" eb="5">
      <t>コウ</t>
    </rPh>
    <rPh sb="6" eb="7">
      <t>メ</t>
    </rPh>
    <phoneticPr fontId="49"/>
  </si>
  <si>
    <t>陰性・陽性</t>
  </si>
  <si>
    <t>赤痢</t>
    <rPh sb="0" eb="2">
      <t>セキリ</t>
    </rPh>
    <phoneticPr fontId="49"/>
  </si>
  <si>
    <t>サルモネラ</t>
    <phoneticPr fontId="49"/>
  </si>
  <si>
    <t>腸管出血性大腸菌</t>
    <rPh sb="0" eb="2">
      <t>チョウカン</t>
    </rPh>
    <rPh sb="2" eb="4">
      <t>シュッケツ</t>
    </rPh>
    <rPh sb="4" eb="5">
      <t>セイ</t>
    </rPh>
    <rPh sb="5" eb="8">
      <t>ダイチョウキン</t>
    </rPh>
    <phoneticPr fontId="49"/>
  </si>
  <si>
    <t>開催日時</t>
    <rPh sb="0" eb="2">
      <t>カイサイ</t>
    </rPh>
    <rPh sb="2" eb="4">
      <t>ニチジ</t>
    </rPh>
    <phoneticPr fontId="49"/>
  </si>
  <si>
    <t>研　修　名</t>
    <rPh sb="0" eb="1">
      <t>ケン</t>
    </rPh>
    <rPh sb="2" eb="3">
      <t>オサム</t>
    </rPh>
    <rPh sb="4" eb="5">
      <t>メイ</t>
    </rPh>
    <phoneticPr fontId="49"/>
  </si>
  <si>
    <t>研　修　内　容</t>
    <rPh sb="0" eb="1">
      <t>ケン</t>
    </rPh>
    <rPh sb="2" eb="3">
      <t>オサム</t>
    </rPh>
    <rPh sb="4" eb="5">
      <t>ウチ</t>
    </rPh>
    <rPh sb="6" eb="7">
      <t>カタチ</t>
    </rPh>
    <phoneticPr fontId="49"/>
  </si>
  <si>
    <t>講　師　名</t>
    <rPh sb="0" eb="1">
      <t>コウ</t>
    </rPh>
    <rPh sb="2" eb="3">
      <t>シ</t>
    </rPh>
    <rPh sb="4" eb="5">
      <t>メイ</t>
    </rPh>
    <phoneticPr fontId="49"/>
  </si>
  <si>
    <t>参加職種等</t>
    <rPh sb="0" eb="1">
      <t>サン</t>
    </rPh>
    <rPh sb="1" eb="2">
      <t>カ</t>
    </rPh>
    <rPh sb="2" eb="3">
      <t>ショク</t>
    </rPh>
    <rPh sb="3" eb="4">
      <t>タネ</t>
    </rPh>
    <rPh sb="4" eb="5">
      <t>トウ</t>
    </rPh>
    <phoneticPr fontId="49"/>
  </si>
  <si>
    <t>参　加　者</t>
    <rPh sb="0" eb="1">
      <t>サン</t>
    </rPh>
    <rPh sb="2" eb="3">
      <t>カ</t>
    </rPh>
    <rPh sb="4" eb="5">
      <t>シャ</t>
    </rPh>
    <phoneticPr fontId="49"/>
  </si>
  <si>
    <t>施設外研修の内容は他の職員に周知していますか。</t>
    <rPh sb="6" eb="8">
      <t>ナイヨウ</t>
    </rPh>
    <rPh sb="9" eb="10">
      <t>タ</t>
    </rPh>
    <rPh sb="11" eb="13">
      <t>ショクイン</t>
    </rPh>
    <rPh sb="14" eb="16">
      <t>シュウチ</t>
    </rPh>
    <phoneticPr fontId="49"/>
  </si>
  <si>
    <t>②が「いる」の場合、どのような方法で周知しているか記入してください。</t>
    <rPh sb="7" eb="9">
      <t>バアイ</t>
    </rPh>
    <rPh sb="15" eb="17">
      <t>ホウホウ</t>
    </rPh>
    <rPh sb="18" eb="20">
      <t>シュウチ</t>
    </rPh>
    <rPh sb="25" eb="27">
      <t>キニュウ</t>
    </rPh>
    <phoneticPr fontId="49"/>
  </si>
  <si>
    <t>各種規程・マニュアル等については、研修等機会を設け、職員の共通理解を図っていますか。</t>
    <rPh sb="0" eb="2">
      <t>カクシュ</t>
    </rPh>
    <rPh sb="2" eb="4">
      <t>キテイ</t>
    </rPh>
    <rPh sb="10" eb="11">
      <t>トウ</t>
    </rPh>
    <rPh sb="17" eb="19">
      <t>ケンシュウ</t>
    </rPh>
    <rPh sb="19" eb="20">
      <t>トウ</t>
    </rPh>
    <rPh sb="20" eb="22">
      <t>キカイ</t>
    </rPh>
    <rPh sb="23" eb="24">
      <t>モウ</t>
    </rPh>
    <rPh sb="26" eb="28">
      <t>ショクイン</t>
    </rPh>
    <rPh sb="29" eb="31">
      <t>キョウツウ</t>
    </rPh>
    <rPh sb="31" eb="33">
      <t>リカイ</t>
    </rPh>
    <rPh sb="34" eb="35">
      <t>ハカ</t>
    </rPh>
    <phoneticPr fontId="49"/>
  </si>
  <si>
    <t>設置等</t>
    <rPh sb="0" eb="2">
      <t>セッチ</t>
    </rPh>
    <rPh sb="2" eb="3">
      <t>トウ</t>
    </rPh>
    <phoneticPr fontId="49"/>
  </si>
  <si>
    <t>実　施　内　容　等</t>
    <phoneticPr fontId="49"/>
  </si>
  <si>
    <t>苦情解決の体制</t>
    <rPh sb="0" eb="2">
      <t>クジョウ</t>
    </rPh>
    <rPh sb="2" eb="4">
      <t>カイケツ</t>
    </rPh>
    <rPh sb="5" eb="7">
      <t>タイセイ</t>
    </rPh>
    <phoneticPr fontId="49"/>
  </si>
  <si>
    <t>苦情解決のための要領（マニュアル）等</t>
    <rPh sb="8" eb="10">
      <t>ヨウリョウ</t>
    </rPh>
    <rPh sb="17" eb="18">
      <t>トウ</t>
    </rPh>
    <phoneticPr fontId="49"/>
  </si>
  <si>
    <t>要領等名</t>
    <rPh sb="0" eb="2">
      <t>ヨウリョウ</t>
    </rPh>
    <rPh sb="2" eb="3">
      <t>トウ</t>
    </rPh>
    <rPh sb="3" eb="4">
      <t>メイ</t>
    </rPh>
    <phoneticPr fontId="49"/>
  </si>
  <si>
    <t>苦情受付担当者の設置</t>
    <rPh sb="8" eb="10">
      <t>セッチ</t>
    </rPh>
    <phoneticPr fontId="49"/>
  </si>
  <si>
    <t>苦情解決責任者の設置</t>
    <rPh sb="8" eb="10">
      <t>セッチ</t>
    </rPh>
    <phoneticPr fontId="49"/>
  </si>
  <si>
    <t>第三者委員の設置</t>
    <rPh sb="6" eb="8">
      <t>セッチ</t>
    </rPh>
    <phoneticPr fontId="49"/>
  </si>
  <si>
    <t>苦情解決体制の仕組みや窓口に関する保護者等への周知</t>
    <phoneticPr fontId="49"/>
  </si>
  <si>
    <t>施設内に掲示</t>
    <phoneticPr fontId="49"/>
  </si>
  <si>
    <t>保護者会等での説明・資料配布</t>
    <rPh sb="12" eb="14">
      <t>ハイフ</t>
    </rPh>
    <phoneticPr fontId="49"/>
  </si>
  <si>
    <t>広報誌等に掲載</t>
    <phoneticPr fontId="49"/>
  </si>
  <si>
    <t>〔</t>
  </si>
  <si>
    <t>苦情解決の処理状況</t>
    <rPh sb="0" eb="2">
      <t>クジョウ</t>
    </rPh>
    <rPh sb="2" eb="4">
      <t>カイケツ</t>
    </rPh>
    <rPh sb="5" eb="7">
      <t>ショリ</t>
    </rPh>
    <rPh sb="7" eb="9">
      <t>ジョウキョウ</t>
    </rPh>
    <phoneticPr fontId="49"/>
  </si>
  <si>
    <t>受付件数</t>
    <phoneticPr fontId="49"/>
  </si>
  <si>
    <t>件</t>
    <rPh sb="0" eb="1">
      <t>ケン</t>
    </rPh>
    <phoneticPr fontId="49"/>
  </si>
  <si>
    <t>（寄せられた苦情の内容）</t>
    <rPh sb="9" eb="11">
      <t>ナイヨウ</t>
    </rPh>
    <phoneticPr fontId="49"/>
  </si>
  <si>
    <t>解決件数</t>
    <phoneticPr fontId="49"/>
  </si>
  <si>
    <t>第三者委員への報告件数</t>
    <phoneticPr fontId="49"/>
  </si>
  <si>
    <t>苦情受付・解決の過程の記録</t>
    <rPh sb="11" eb="13">
      <t>キロク</t>
    </rPh>
    <phoneticPr fontId="49"/>
  </si>
  <si>
    <t>運営適正化委員会への解決依頼件数</t>
    <rPh sb="10" eb="12">
      <t>カイケツ</t>
    </rPh>
    <rPh sb="12" eb="14">
      <t>イライ</t>
    </rPh>
    <phoneticPr fontId="49"/>
  </si>
  <si>
    <t>苦情内容及び解決結果の公表</t>
    <phoneticPr fontId="49"/>
  </si>
  <si>
    <t>実施等</t>
    <rPh sb="0" eb="2">
      <t>ジッシ</t>
    </rPh>
    <rPh sb="2" eb="3">
      <t>トウ</t>
    </rPh>
    <phoneticPr fontId="49"/>
  </si>
  <si>
    <t>（実施年月日）</t>
    <rPh sb="1" eb="3">
      <t>ジッシ</t>
    </rPh>
    <rPh sb="3" eb="6">
      <t>ネンガッピ</t>
    </rPh>
    <phoneticPr fontId="49"/>
  </si>
  <si>
    <t>実施結果の反映</t>
    <phoneticPr fontId="49"/>
  </si>
  <si>
    <t>（具体的反映方法又は反映させた内容）</t>
    <rPh sb="1" eb="4">
      <t>グタイテキ</t>
    </rPh>
    <rPh sb="4" eb="6">
      <t>ハンエイ</t>
    </rPh>
    <rPh sb="6" eb="8">
      <t>ホウホウ</t>
    </rPh>
    <rPh sb="8" eb="9">
      <t>マタ</t>
    </rPh>
    <rPh sb="10" eb="12">
      <t>ハンエイ</t>
    </rPh>
    <rPh sb="15" eb="17">
      <t>ナイヨウ</t>
    </rPh>
    <phoneticPr fontId="49"/>
  </si>
  <si>
    <t>評価結果の公表</t>
    <phoneticPr fontId="49"/>
  </si>
  <si>
    <t>（注）</t>
    <rPh sb="1" eb="2">
      <t>チュウ</t>
    </rPh>
    <phoneticPr fontId="49"/>
  </si>
  <si>
    <t>運営委員会の設置</t>
    <rPh sb="0" eb="2">
      <t>ウンエイ</t>
    </rPh>
    <rPh sb="2" eb="5">
      <t>イインカイ</t>
    </rPh>
    <rPh sb="6" eb="8">
      <t>セッチ</t>
    </rPh>
    <phoneticPr fontId="49"/>
  </si>
  <si>
    <t>開催回数</t>
    <rPh sb="0" eb="2">
      <t>カイサイ</t>
    </rPh>
    <rPh sb="2" eb="4">
      <t>カイスウ</t>
    </rPh>
    <phoneticPr fontId="49"/>
  </si>
  <si>
    <t>年</t>
    <rPh sb="0" eb="1">
      <t>ネン</t>
    </rPh>
    <phoneticPr fontId="49"/>
  </si>
  <si>
    <t>回</t>
    <rPh sb="0" eb="1">
      <t>カイ</t>
    </rPh>
    <phoneticPr fontId="49"/>
  </si>
  <si>
    <t>運営委員</t>
    <rPh sb="0" eb="2">
      <t>ウンエイ</t>
    </rPh>
    <rPh sb="2" eb="4">
      <t>イイン</t>
    </rPh>
    <phoneticPr fontId="49"/>
  </si>
  <si>
    <t>職業等</t>
    <rPh sb="0" eb="1">
      <t>ショクメイ</t>
    </rPh>
    <rPh sb="1" eb="2">
      <t>ギョウ</t>
    </rPh>
    <rPh sb="2" eb="3">
      <t>トウ</t>
    </rPh>
    <phoneticPr fontId="49"/>
  </si>
  <si>
    <t>一時預かり</t>
    <rPh sb="0" eb="2">
      <t>イチジ</t>
    </rPh>
    <rPh sb="2" eb="3">
      <t>アズ</t>
    </rPh>
    <phoneticPr fontId="49"/>
  </si>
  <si>
    <t>乳幼児の保育に関する相談・助言</t>
    <phoneticPr fontId="49"/>
  </si>
  <si>
    <t>相談担当者の設置</t>
    <rPh sb="0" eb="2">
      <t>ソウダン</t>
    </rPh>
    <rPh sb="2" eb="5">
      <t>タントウシャ</t>
    </rPh>
    <rPh sb="6" eb="8">
      <t>セッチ</t>
    </rPh>
    <phoneticPr fontId="49"/>
  </si>
  <si>
    <t>相談受付方法</t>
    <rPh sb="2" eb="4">
      <t>ウケツケ</t>
    </rPh>
    <phoneticPr fontId="49"/>
  </si>
  <si>
    <t>相談時間・場所の設定</t>
    <rPh sb="0" eb="2">
      <t>ソウダン</t>
    </rPh>
    <rPh sb="2" eb="4">
      <t>ジカン</t>
    </rPh>
    <rPh sb="5" eb="7">
      <t>バショ</t>
    </rPh>
    <rPh sb="8" eb="10">
      <t>セッテイ</t>
    </rPh>
    <phoneticPr fontId="49"/>
  </si>
  <si>
    <t>相談記録</t>
    <rPh sb="0" eb="2">
      <t>ソウダン</t>
    </rPh>
    <rPh sb="2" eb="4">
      <t>キロク</t>
    </rPh>
    <phoneticPr fontId="49"/>
  </si>
  <si>
    <t>ケース検討会</t>
    <rPh sb="3" eb="6">
      <t>ケントウカイ</t>
    </rPh>
    <phoneticPr fontId="49"/>
  </si>
  <si>
    <t>対象者</t>
    <rPh sb="0" eb="3">
      <t>タイショウシャ</t>
    </rPh>
    <phoneticPr fontId="49"/>
  </si>
  <si>
    <t>在所児童以外の保護者等</t>
    <rPh sb="0" eb="2">
      <t>ザイショ</t>
    </rPh>
    <rPh sb="2" eb="4">
      <t>ジドウ</t>
    </rPh>
    <rPh sb="4" eb="6">
      <t>イガイ</t>
    </rPh>
    <rPh sb="7" eb="10">
      <t>ホゴシャ</t>
    </rPh>
    <rPh sb="10" eb="11">
      <t>トウ</t>
    </rPh>
    <phoneticPr fontId="49"/>
  </si>
  <si>
    <t>電　話</t>
    <rPh sb="0" eb="3">
      <t>デンワ</t>
    </rPh>
    <phoneticPr fontId="49"/>
  </si>
  <si>
    <t>面　接</t>
    <phoneticPr fontId="49"/>
  </si>
  <si>
    <t>メール</t>
    <phoneticPr fontId="49"/>
  </si>
  <si>
    <t>在所児童の保護者等</t>
    <rPh sb="0" eb="2">
      <t>ザイショ</t>
    </rPh>
    <rPh sb="2" eb="4">
      <t>ジドウ</t>
    </rPh>
    <rPh sb="5" eb="8">
      <t>ホゴシャ</t>
    </rPh>
    <rPh sb="8" eb="9">
      <t>トウ</t>
    </rPh>
    <phoneticPr fontId="49"/>
  </si>
  <si>
    <t>地域活動（地域の人々との連携）</t>
    <rPh sb="0" eb="2">
      <t>チイキ</t>
    </rPh>
    <rPh sb="2" eb="4">
      <t>カツドウ</t>
    </rPh>
    <rPh sb="5" eb="7">
      <t>チイキ</t>
    </rPh>
    <rPh sb="8" eb="10">
      <t>ヒトビト</t>
    </rPh>
    <rPh sb="12" eb="14">
      <t>レンケイ</t>
    </rPh>
    <phoneticPr fontId="49"/>
  </si>
  <si>
    <t>（具体的な内容を記入してください。）</t>
    <rPh sb="1" eb="4">
      <t>グタイテキ</t>
    </rPh>
    <rPh sb="5" eb="7">
      <t>ナイヨウ</t>
    </rPh>
    <rPh sb="8" eb="10">
      <t>キニュウ</t>
    </rPh>
    <phoneticPr fontId="49"/>
  </si>
  <si>
    <t>園（所）行事への地域住民の招待等</t>
    <rPh sb="0" eb="1">
      <t>エン</t>
    </rPh>
    <rPh sb="2" eb="3">
      <t>トコロ</t>
    </rPh>
    <rPh sb="4" eb="6">
      <t>ギョウジ</t>
    </rPh>
    <rPh sb="8" eb="10">
      <t>チイキ</t>
    </rPh>
    <rPh sb="10" eb="12">
      <t>ジュウミン</t>
    </rPh>
    <rPh sb="13" eb="15">
      <t>ショウタイ</t>
    </rPh>
    <rPh sb="15" eb="16">
      <t>トウ</t>
    </rPh>
    <phoneticPr fontId="49"/>
  </si>
  <si>
    <t>他の地域施設、機関との交流・連携等</t>
    <rPh sb="0" eb="1">
      <t>タ</t>
    </rPh>
    <rPh sb="2" eb="4">
      <t>チイキ</t>
    </rPh>
    <rPh sb="4" eb="6">
      <t>シセツ</t>
    </rPh>
    <rPh sb="7" eb="9">
      <t>キカン</t>
    </rPh>
    <rPh sb="11" eb="13">
      <t>コウリュウ</t>
    </rPh>
    <rPh sb="14" eb="16">
      <t>レンケイ</t>
    </rPh>
    <rPh sb="16" eb="17">
      <t>トウ</t>
    </rPh>
    <phoneticPr fontId="49"/>
  </si>
  <si>
    <t>施設の地域への解放</t>
    <rPh sb="0" eb="2">
      <t>シセツ</t>
    </rPh>
    <rPh sb="3" eb="5">
      <t>チイキ</t>
    </rPh>
    <rPh sb="7" eb="9">
      <t>カイホウ</t>
    </rPh>
    <phoneticPr fontId="49"/>
  </si>
  <si>
    <t>ボランティア・実習生の受け入れ</t>
    <rPh sb="7" eb="9">
      <t>ジッシュウ</t>
    </rPh>
    <rPh sb="9" eb="10">
      <t>セイ</t>
    </rPh>
    <rPh sb="11" eb="12">
      <t>ウ</t>
    </rPh>
    <rPh sb="13" eb="14">
      <t>イ</t>
    </rPh>
    <phoneticPr fontId="49"/>
  </si>
  <si>
    <t>地域への保育の情報提供</t>
    <phoneticPr fontId="49"/>
  </si>
  <si>
    <t>提　供　方　法</t>
    <rPh sb="0" eb="3">
      <t>テイキョウ</t>
    </rPh>
    <rPh sb="4" eb="7">
      <t>ホウホウ</t>
    </rPh>
    <phoneticPr fontId="49"/>
  </si>
  <si>
    <t>実施</t>
    <rPh sb="0" eb="2">
      <t>ジッシ</t>
    </rPh>
    <phoneticPr fontId="49"/>
  </si>
  <si>
    <t>内　　容　　等</t>
    <rPh sb="0" eb="4">
      <t>ナイヨウ</t>
    </rPh>
    <rPh sb="6" eb="7">
      <t>トウ</t>
    </rPh>
    <phoneticPr fontId="49"/>
  </si>
  <si>
    <t>一日の過ごし方</t>
    <rPh sb="0" eb="2">
      <t>イチニチ</t>
    </rPh>
    <rPh sb="3" eb="4">
      <t>ス</t>
    </rPh>
    <rPh sb="6" eb="7">
      <t>カタ</t>
    </rPh>
    <phoneticPr fontId="49"/>
  </si>
  <si>
    <t>パンフレット等配布</t>
    <rPh sb="6" eb="7">
      <t>トウ</t>
    </rPh>
    <phoneticPr fontId="49"/>
  </si>
  <si>
    <t>主な配布先</t>
    <rPh sb="0" eb="1">
      <t>オモ</t>
    </rPh>
    <rPh sb="2" eb="5">
      <t>ハイフサキ</t>
    </rPh>
    <phoneticPr fontId="49"/>
  </si>
  <si>
    <t>年間行事予定</t>
    <rPh sb="0" eb="2">
      <t>ネンカン</t>
    </rPh>
    <rPh sb="2" eb="4">
      <t>ギョウジ</t>
    </rPh>
    <rPh sb="4" eb="6">
      <t>ヨテイ</t>
    </rPh>
    <phoneticPr fontId="49"/>
  </si>
  <si>
    <t>保育方針・保育の内容</t>
    <rPh sb="0" eb="2">
      <t>ホイク</t>
    </rPh>
    <rPh sb="2" eb="4">
      <t>ホウシン</t>
    </rPh>
    <rPh sb="5" eb="7">
      <t>ホイク</t>
    </rPh>
    <rPh sb="8" eb="10">
      <t>ナイヨウ</t>
    </rPh>
    <phoneticPr fontId="49"/>
  </si>
  <si>
    <t>インターネット掲載</t>
    <phoneticPr fontId="49"/>
  </si>
  <si>
    <t>保育所ホームページの開設</t>
    <rPh sb="0" eb="3">
      <t>ホイクショ</t>
    </rPh>
    <rPh sb="10" eb="12">
      <t>カイセツ</t>
    </rPh>
    <phoneticPr fontId="49"/>
  </si>
  <si>
    <t>職員の状況</t>
    <rPh sb="0" eb="2">
      <t>ショクイン</t>
    </rPh>
    <rPh sb="3" eb="5">
      <t>ジョウキョウ</t>
    </rPh>
    <phoneticPr fontId="49"/>
  </si>
  <si>
    <t>アドレス：</t>
    <phoneticPr fontId="49"/>
  </si>
  <si>
    <t>経営者名称、事務所所在地</t>
    <rPh sb="0" eb="3">
      <t>ケイエイシャ</t>
    </rPh>
    <rPh sb="3" eb="5">
      <t>メイショウ</t>
    </rPh>
    <rPh sb="6" eb="9">
      <t>ジムショ</t>
    </rPh>
    <rPh sb="9" eb="12">
      <t>ショザイチ</t>
    </rPh>
    <phoneticPr fontId="49"/>
  </si>
  <si>
    <t>延長保育・一時預かり料</t>
    <rPh sb="0" eb="2">
      <t>エンチョウ</t>
    </rPh>
    <rPh sb="2" eb="4">
      <t>ホイク</t>
    </rPh>
    <rPh sb="5" eb="7">
      <t>イチジ</t>
    </rPh>
    <rPh sb="7" eb="8">
      <t>アズ</t>
    </rPh>
    <rPh sb="10" eb="11">
      <t>リョウ</t>
    </rPh>
    <phoneticPr fontId="49"/>
  </si>
  <si>
    <t>その他の方法</t>
    <rPh sb="2" eb="3">
      <t>タ</t>
    </rPh>
    <rPh sb="4" eb="6">
      <t>ホウホウ</t>
    </rPh>
    <phoneticPr fontId="49"/>
  </si>
  <si>
    <t>（具体的内容）</t>
    <rPh sb="1" eb="4">
      <t>グタイテキ</t>
    </rPh>
    <rPh sb="4" eb="6">
      <t>ナイヨウ</t>
    </rPh>
    <phoneticPr fontId="49"/>
  </si>
  <si>
    <t>サービス提供年月日</t>
    <phoneticPr fontId="49"/>
  </si>
  <si>
    <t>苦情受付窓口</t>
    <rPh sb="0" eb="2">
      <t>クジョウ</t>
    </rPh>
    <rPh sb="2" eb="4">
      <t>ウケツケ</t>
    </rPh>
    <rPh sb="4" eb="6">
      <t>マドグチ</t>
    </rPh>
    <phoneticPr fontId="49"/>
  </si>
  <si>
    <t>土地</t>
    <rPh sb="0" eb="2">
      <t>トチ</t>
    </rPh>
    <phoneticPr fontId="49"/>
  </si>
  <si>
    <t>自己所有地</t>
    <rPh sb="0" eb="2">
      <t>ジコ</t>
    </rPh>
    <rPh sb="2" eb="4">
      <t>ショユウ</t>
    </rPh>
    <rPh sb="4" eb="5">
      <t>チ</t>
    </rPh>
    <phoneticPr fontId="49"/>
  </si>
  <si>
    <t>㎡</t>
  </si>
  <si>
    <t>増改築又は移転改築計画等</t>
    <rPh sb="0" eb="3">
      <t>ゾウカイチク</t>
    </rPh>
    <rPh sb="3" eb="4">
      <t>マタ</t>
    </rPh>
    <rPh sb="5" eb="7">
      <t>イテン</t>
    </rPh>
    <rPh sb="7" eb="9">
      <t>カイチク</t>
    </rPh>
    <rPh sb="9" eb="11">
      <t>ケイカク</t>
    </rPh>
    <rPh sb="11" eb="12">
      <t>トウ</t>
    </rPh>
    <phoneticPr fontId="49"/>
  </si>
  <si>
    <t>借地</t>
    <rPh sb="0" eb="1">
      <t>シャク</t>
    </rPh>
    <rPh sb="1" eb="2">
      <t>チ</t>
    </rPh>
    <phoneticPr fontId="49"/>
  </si>
  <si>
    <t>合　　　　計</t>
    <rPh sb="0" eb="1">
      <t>ゴウ</t>
    </rPh>
    <rPh sb="5" eb="6">
      <t>ケイ</t>
    </rPh>
    <phoneticPr fontId="49"/>
  </si>
  <si>
    <t>うち屋外遊戯場</t>
    <rPh sb="2" eb="4">
      <t>オクガイ</t>
    </rPh>
    <rPh sb="4" eb="7">
      <t>ユウギジョウ</t>
    </rPh>
    <phoneticPr fontId="49"/>
  </si>
  <si>
    <t>屋外遊戯場がない場合の代替場所</t>
    <rPh sb="0" eb="2">
      <t>オクガイ</t>
    </rPh>
    <rPh sb="2" eb="5">
      <t>ユウギジョウ</t>
    </rPh>
    <rPh sb="8" eb="10">
      <t>バアイ</t>
    </rPh>
    <rPh sb="11" eb="13">
      <t>ダイタイ</t>
    </rPh>
    <rPh sb="13" eb="15">
      <t>バショ</t>
    </rPh>
    <phoneticPr fontId="49"/>
  </si>
  <si>
    <t>建物</t>
    <rPh sb="0" eb="2">
      <t>タテモノ</t>
    </rPh>
    <phoneticPr fontId="49"/>
  </si>
  <si>
    <t>建築年月日</t>
    <rPh sb="0" eb="2">
      <t>ケンチク</t>
    </rPh>
    <rPh sb="2" eb="5">
      <t>ネンガッピ</t>
    </rPh>
    <phoneticPr fontId="49"/>
  </si>
  <si>
    <t>年　　月　　日</t>
    <rPh sb="0" eb="1">
      <t>ネン</t>
    </rPh>
    <rPh sb="3" eb="4">
      <t>ツキ</t>
    </rPh>
    <rPh sb="6" eb="7">
      <t>ヒ</t>
    </rPh>
    <phoneticPr fontId="49"/>
  </si>
  <si>
    <t>増改築年月日</t>
    <rPh sb="0" eb="3">
      <t>ゾウカイチク</t>
    </rPh>
    <rPh sb="3" eb="6">
      <t>ネンガッピ</t>
    </rPh>
    <phoneticPr fontId="49"/>
  </si>
  <si>
    <t>構造</t>
    <rPh sb="0" eb="2">
      <t>コウゾウ</t>
    </rPh>
    <phoneticPr fontId="49"/>
  </si>
  <si>
    <t>耐　 火</t>
    <rPh sb="0" eb="1">
      <t>シノブ</t>
    </rPh>
    <rPh sb="3" eb="4">
      <t>ヒ</t>
    </rPh>
    <phoneticPr fontId="49"/>
  </si>
  <si>
    <t>（</t>
    <phoneticPr fontId="49"/>
  </si>
  <si>
    <t>造）</t>
    <rPh sb="0" eb="1">
      <t>ツク</t>
    </rPh>
    <phoneticPr fontId="49"/>
  </si>
  <si>
    <t>　階建</t>
    <rPh sb="1" eb="3">
      <t>カイダ</t>
    </rPh>
    <phoneticPr fontId="49"/>
  </si>
  <si>
    <t>準耐火</t>
    <rPh sb="0" eb="1">
      <t>ジュン</t>
    </rPh>
    <rPh sb="1" eb="3">
      <t>タイカ</t>
    </rPh>
    <phoneticPr fontId="49"/>
  </si>
  <si>
    <t>木　 造</t>
    <rPh sb="0" eb="1">
      <t>キ</t>
    </rPh>
    <rPh sb="3" eb="4">
      <t>ヅクリ</t>
    </rPh>
    <phoneticPr fontId="49"/>
  </si>
  <si>
    <t>室　　名</t>
    <rPh sb="0" eb="1">
      <t>シツ</t>
    </rPh>
    <rPh sb="3" eb="4">
      <t>メイ</t>
    </rPh>
    <phoneticPr fontId="49"/>
  </si>
  <si>
    <t>クラス名</t>
    <rPh sb="3" eb="4">
      <t>メイ</t>
    </rPh>
    <phoneticPr fontId="49"/>
  </si>
  <si>
    <t>床　面　積</t>
    <rPh sb="0" eb="5">
      <t>ユカメンセキ</t>
    </rPh>
    <phoneticPr fontId="49"/>
  </si>
  <si>
    <t>室　数</t>
    <rPh sb="0" eb="1">
      <t>シツ</t>
    </rPh>
    <rPh sb="2" eb="3">
      <t>スウ</t>
    </rPh>
    <phoneticPr fontId="49"/>
  </si>
  <si>
    <t>３歳未満児</t>
    <rPh sb="1" eb="5">
      <t>サイジ</t>
    </rPh>
    <phoneticPr fontId="49"/>
  </si>
  <si>
    <t>乳児・ほふく室等</t>
    <rPh sb="0" eb="7">
      <t>ニュウジシツ</t>
    </rPh>
    <rPh sb="7" eb="8">
      <t>トウ</t>
    </rPh>
    <phoneticPr fontId="49"/>
  </si>
  <si>
    <t>０歳</t>
  </si>
  <si>
    <t>児クラス</t>
    <rPh sb="0" eb="1">
      <t>ジ</t>
    </rPh>
    <phoneticPr fontId="49"/>
  </si>
  <si>
    <t>組</t>
    <rPh sb="0" eb="1">
      <t>クミ</t>
    </rPh>
    <phoneticPr fontId="49"/>
  </si>
  <si>
    <t>医務室</t>
    <rPh sb="0" eb="3">
      <t>イムシツ</t>
    </rPh>
    <phoneticPr fontId="49"/>
  </si>
  <si>
    <t>室</t>
    <rPh sb="0" eb="1">
      <t>シツ</t>
    </rPh>
    <phoneticPr fontId="49"/>
  </si>
  <si>
    <t>１歳</t>
  </si>
  <si>
    <t>調理室</t>
    <rPh sb="0" eb="3">
      <t>チョウリシツ</t>
    </rPh>
    <phoneticPr fontId="49"/>
  </si>
  <si>
    <t>２歳</t>
  </si>
  <si>
    <t>調乳室</t>
    <rPh sb="0" eb="3">
      <t>チョウリシツ</t>
    </rPh>
    <phoneticPr fontId="49"/>
  </si>
  <si>
    <t>０・１歳</t>
  </si>
  <si>
    <t>沐浴室</t>
    <rPh sb="0" eb="2">
      <t>モクヨク</t>
    </rPh>
    <rPh sb="2" eb="3">
      <t>シツ</t>
    </rPh>
    <phoneticPr fontId="49"/>
  </si>
  <si>
    <t>１・２歳</t>
  </si>
  <si>
    <t>事務室</t>
    <rPh sb="0" eb="3">
      <t>ジムシツ</t>
    </rPh>
    <phoneticPr fontId="49"/>
  </si>
  <si>
    <t>小　　計</t>
    <rPh sb="0" eb="1">
      <t>ショウ</t>
    </rPh>
    <rPh sb="1" eb="4">
      <t>ゴウケイ</t>
    </rPh>
    <phoneticPr fontId="49"/>
  </si>
  <si>
    <t>児童便所</t>
    <rPh sb="0" eb="2">
      <t>ジドウ</t>
    </rPh>
    <rPh sb="2" eb="4">
      <t>ベンジョ</t>
    </rPh>
    <phoneticPr fontId="49"/>
  </si>
  <si>
    <t>３歳以上児</t>
    <rPh sb="1" eb="5">
      <t>サイジ</t>
    </rPh>
    <phoneticPr fontId="49"/>
  </si>
  <si>
    <t>保育室</t>
    <rPh sb="0" eb="3">
      <t>ホイクシツ</t>
    </rPh>
    <phoneticPr fontId="49"/>
  </si>
  <si>
    <t>児童便所内訳</t>
    <rPh sb="0" eb="2">
      <t>ジドウ</t>
    </rPh>
    <rPh sb="2" eb="4">
      <t>ベンジョ</t>
    </rPh>
    <rPh sb="4" eb="6">
      <t>ウチワケ</t>
    </rPh>
    <phoneticPr fontId="49"/>
  </si>
  <si>
    <t>大便所</t>
    <rPh sb="0" eb="1">
      <t>ダイ</t>
    </rPh>
    <rPh sb="1" eb="3">
      <t>ベンジョ</t>
    </rPh>
    <phoneticPr fontId="49"/>
  </si>
  <si>
    <t>個</t>
    <rPh sb="0" eb="1">
      <t>コ</t>
    </rPh>
    <phoneticPr fontId="49"/>
  </si>
  <si>
    <t>小便所</t>
    <rPh sb="0" eb="2">
      <t>ショウベン</t>
    </rPh>
    <rPh sb="2" eb="3">
      <t>ジョ</t>
    </rPh>
    <phoneticPr fontId="49"/>
  </si>
  <si>
    <t>乳児用便所</t>
    <rPh sb="0" eb="2">
      <t>ニュウジ</t>
    </rPh>
    <rPh sb="2" eb="3">
      <t>ヨウ</t>
    </rPh>
    <rPh sb="3" eb="5">
      <t>ベンジョ</t>
    </rPh>
    <phoneticPr fontId="49"/>
  </si>
  <si>
    <t>障害児用便所</t>
    <rPh sb="0" eb="3">
      <t>ショウガイジ</t>
    </rPh>
    <rPh sb="3" eb="4">
      <t>ヨウ</t>
    </rPh>
    <rPh sb="4" eb="6">
      <t>ベンジョ</t>
    </rPh>
    <phoneticPr fontId="49"/>
  </si>
  <si>
    <t>一時預かり室</t>
    <rPh sb="0" eb="2">
      <t>イチジ</t>
    </rPh>
    <rPh sb="2" eb="3">
      <t>アズ</t>
    </rPh>
    <rPh sb="5" eb="6">
      <t>シツ</t>
    </rPh>
    <phoneticPr fontId="49"/>
  </si>
  <si>
    <t>地域子育て支援センター</t>
    <rPh sb="0" eb="2">
      <t>チイキ</t>
    </rPh>
    <rPh sb="2" eb="4">
      <t>コソダ</t>
    </rPh>
    <rPh sb="5" eb="7">
      <t>シエン</t>
    </rPh>
    <phoneticPr fontId="49"/>
  </si>
  <si>
    <t>遊戯室</t>
    <rPh sb="0" eb="3">
      <t>ユウギシツ</t>
    </rPh>
    <phoneticPr fontId="49"/>
  </si>
  <si>
    <t>合　　計</t>
    <rPh sb="0" eb="4">
      <t>ゴウケイ</t>
    </rPh>
    <phoneticPr fontId="49"/>
  </si>
  <si>
    <t>その他（廊下等）</t>
    <rPh sb="2" eb="3">
      <t>タ</t>
    </rPh>
    <rPh sb="4" eb="6">
      <t>ロウカ</t>
    </rPh>
    <rPh sb="6" eb="7">
      <t>トウ</t>
    </rPh>
    <phoneticPr fontId="49"/>
  </si>
  <si>
    <t>建　物　合　計　床　面　積</t>
    <rPh sb="0" eb="1">
      <t>ダテ</t>
    </rPh>
    <rPh sb="2" eb="3">
      <t>モノ</t>
    </rPh>
    <rPh sb="4" eb="7">
      <t>ゴウケイ</t>
    </rPh>
    <rPh sb="8" eb="13">
      <t>ユカメンセキ</t>
    </rPh>
    <phoneticPr fontId="49"/>
  </si>
  <si>
    <t>保育に必要な用具</t>
    <rPh sb="0" eb="2">
      <t>ホイク</t>
    </rPh>
    <rPh sb="3" eb="5">
      <t>ヒツヨウ</t>
    </rPh>
    <rPh sb="6" eb="8">
      <t>ヨウグ</t>
    </rPh>
    <phoneticPr fontId="49"/>
  </si>
  <si>
    <t>・</t>
    <phoneticPr fontId="49"/>
  </si>
  <si>
    <t>砂　　場</t>
    <rPh sb="0" eb="4">
      <t>スナバ</t>
    </rPh>
    <phoneticPr fontId="49"/>
  </si>
  <si>
    <t>有　　・　　無</t>
  </si>
  <si>
    <t>ヵ所</t>
    <rPh sb="1" eb="2">
      <t>ショ</t>
    </rPh>
    <phoneticPr fontId="49"/>
  </si>
  <si>
    <t>）</t>
    <phoneticPr fontId="49"/>
  </si>
  <si>
    <t>すべり台</t>
    <rPh sb="3" eb="4">
      <t>ダイ</t>
    </rPh>
    <phoneticPr fontId="49"/>
  </si>
  <si>
    <t>台</t>
    <rPh sb="0" eb="1">
      <t>ダイ</t>
    </rPh>
    <phoneticPr fontId="49"/>
  </si>
  <si>
    <t>ブランコ</t>
    <phoneticPr fontId="49"/>
  </si>
  <si>
    <t>基</t>
    <rPh sb="0" eb="1">
      <t>キ</t>
    </rPh>
    <phoneticPr fontId="49"/>
  </si>
  <si>
    <t>その他の遊具</t>
    <rPh sb="2" eb="3">
      <t>タ</t>
    </rPh>
    <rPh sb="4" eb="6">
      <t>ユウグ</t>
    </rPh>
    <phoneticPr fontId="49"/>
  </si>
  <si>
    <t>区　分</t>
    <rPh sb="0" eb="1">
      <t>ク</t>
    </rPh>
    <rPh sb="2" eb="3">
      <t>ブン</t>
    </rPh>
    <phoneticPr fontId="49"/>
  </si>
  <si>
    <t>種　別</t>
    <rPh sb="0" eb="1">
      <t>タネ</t>
    </rPh>
    <rPh sb="2" eb="3">
      <t>ベツ</t>
    </rPh>
    <phoneticPr fontId="49"/>
  </si>
  <si>
    <t>管　　理　　状　　況</t>
    <rPh sb="0" eb="1">
      <t>カン</t>
    </rPh>
    <rPh sb="3" eb="4">
      <t>リ</t>
    </rPh>
    <rPh sb="6" eb="7">
      <t>ジョウ</t>
    </rPh>
    <rPh sb="9" eb="10">
      <t>イワン</t>
    </rPh>
    <phoneticPr fontId="49"/>
  </si>
  <si>
    <t>給水設備</t>
    <rPh sb="0" eb="2">
      <t>キュウスイ</t>
    </rPh>
    <rPh sb="2" eb="4">
      <t>セツビ</t>
    </rPh>
    <phoneticPr fontId="49"/>
  </si>
  <si>
    <t>飲用水</t>
    <rPh sb="0" eb="2">
      <t>インヨウ</t>
    </rPh>
    <rPh sb="2" eb="3">
      <t>スイ</t>
    </rPh>
    <phoneticPr fontId="49"/>
  </si>
  <si>
    <t>井戸水等</t>
    <rPh sb="0" eb="2">
      <t>イド</t>
    </rPh>
    <rPh sb="2" eb="3">
      <t>スイ</t>
    </rPh>
    <rPh sb="3" eb="4">
      <t>トウ</t>
    </rPh>
    <phoneticPr fontId="49"/>
  </si>
  <si>
    <t>水質検査年月日</t>
    <rPh sb="0" eb="2">
      <t>スイシツ</t>
    </rPh>
    <rPh sb="2" eb="4">
      <t>ケンサ</t>
    </rPh>
    <rPh sb="4" eb="7">
      <t>ネンガッピ</t>
    </rPh>
    <phoneticPr fontId="49"/>
  </si>
  <si>
    <t>・　　　　・</t>
    <phoneticPr fontId="49"/>
  </si>
  <si>
    <t>検査結果</t>
  </si>
  <si>
    <t>異常なし・異常あり</t>
  </si>
  <si>
    <t>公共水道</t>
    <rPh sb="0" eb="2">
      <t>コウキョウ</t>
    </rPh>
    <rPh sb="2" eb="4">
      <t>スイドウ</t>
    </rPh>
    <phoneticPr fontId="49"/>
  </si>
  <si>
    <t>貯水槽</t>
    <phoneticPr fontId="49"/>
  </si>
  <si>
    <t>受水槽等</t>
    <rPh sb="0" eb="1">
      <t>ウケ</t>
    </rPh>
    <rPh sb="1" eb="2">
      <t>ミズ</t>
    </rPh>
    <rPh sb="2" eb="3">
      <t>ソウ</t>
    </rPh>
    <rPh sb="3" eb="4">
      <t>トウ</t>
    </rPh>
    <phoneticPr fontId="49"/>
  </si>
  <si>
    <t>有　効　水　量</t>
    <rPh sb="0" eb="3">
      <t>ユウコウ</t>
    </rPh>
    <rPh sb="4" eb="7">
      <t>スイリョウ</t>
    </rPh>
    <phoneticPr fontId="49"/>
  </si>
  <si>
    <t>10立方㍍超</t>
    <rPh sb="2" eb="4">
      <t>リッポウ</t>
    </rPh>
    <phoneticPr fontId="49"/>
  </si>
  <si>
    <t>5立法㍍超～10立方㍍以下</t>
    <rPh sb="1" eb="3">
      <t>リッポウ</t>
    </rPh>
    <rPh sb="4" eb="5">
      <t>チョウ</t>
    </rPh>
    <rPh sb="11" eb="13">
      <t>イカ</t>
    </rPh>
    <phoneticPr fontId="49"/>
  </si>
  <si>
    <t>5立方㍍以下</t>
    <rPh sb="4" eb="6">
      <t>イカ</t>
    </rPh>
    <phoneticPr fontId="49"/>
  </si>
  <si>
    <t>定期検査年月日</t>
    <rPh sb="0" eb="2">
      <t>テイキ</t>
    </rPh>
    <rPh sb="4" eb="7">
      <t>ネンガッピ</t>
    </rPh>
    <phoneticPr fontId="49"/>
  </si>
  <si>
    <t>改善事項</t>
    <rPh sb="0" eb="2">
      <t>カイゼン</t>
    </rPh>
    <rPh sb="2" eb="4">
      <t>ジコウ</t>
    </rPh>
    <phoneticPr fontId="49"/>
  </si>
  <si>
    <t>改善措置状況</t>
    <rPh sb="0" eb="2">
      <t>カイゼン</t>
    </rPh>
    <rPh sb="2" eb="4">
      <t>ソチ</t>
    </rPh>
    <rPh sb="4" eb="6">
      <t>ジョウキョウ</t>
    </rPh>
    <phoneticPr fontId="49"/>
  </si>
  <si>
    <t>検査結果</t>
    <rPh sb="0" eb="2">
      <t>ケンサ</t>
    </rPh>
    <rPh sb="2" eb="4">
      <t>ケッカ</t>
    </rPh>
    <phoneticPr fontId="49"/>
  </si>
  <si>
    <t>清掃実施年月日</t>
    <rPh sb="0" eb="2">
      <t>セイソウ</t>
    </rPh>
    <rPh sb="2" eb="4">
      <t>ジッシ</t>
    </rPh>
    <rPh sb="4" eb="7">
      <t>ネンガッピ</t>
    </rPh>
    <phoneticPr fontId="49"/>
  </si>
  <si>
    <t>排水設備</t>
    <rPh sb="0" eb="2">
      <t>ハイスイ</t>
    </rPh>
    <rPh sb="2" eb="4">
      <t>セツビ</t>
    </rPh>
    <phoneticPr fontId="49"/>
  </si>
  <si>
    <t>浄 化 槽</t>
    <rPh sb="0" eb="1">
      <t>キヨシ</t>
    </rPh>
    <rPh sb="2" eb="3">
      <t>カ</t>
    </rPh>
    <rPh sb="4" eb="5">
      <t>ソウ</t>
    </rPh>
    <phoneticPr fontId="49"/>
  </si>
  <si>
    <t>保守点検年月日</t>
    <rPh sb="0" eb="2">
      <t>ホシュ</t>
    </rPh>
    <rPh sb="2" eb="4">
      <t>テンケン</t>
    </rPh>
    <rPh sb="4" eb="7">
      <t>ネンガッピ</t>
    </rPh>
    <phoneticPr fontId="49"/>
  </si>
  <si>
    <t>公共下水道</t>
    <rPh sb="0" eb="2">
      <t>コウキョウ</t>
    </rPh>
    <rPh sb="2" eb="5">
      <t>ゲスイドウ</t>
    </rPh>
    <phoneticPr fontId="49"/>
  </si>
  <si>
    <t>　　ア　消防計画の届出</t>
    <rPh sb="4" eb="6">
      <t>ショウボウ</t>
    </rPh>
    <rPh sb="6" eb="8">
      <t>ケイカク</t>
    </rPh>
    <rPh sb="9" eb="11">
      <t>トドケデ</t>
    </rPh>
    <phoneticPr fontId="49"/>
  </si>
  <si>
    <t>〕</t>
  </si>
  <si>
    <t>（注）　直近の届出（変更を含む。）年月日を記入してください。</t>
    <rPh sb="4" eb="6">
      <t>チョッキン</t>
    </rPh>
    <rPh sb="7" eb="8">
      <t>トド</t>
    </rPh>
    <rPh sb="8" eb="9">
      <t>デ</t>
    </rPh>
    <rPh sb="10" eb="12">
      <t>ヘンコウトドケ</t>
    </rPh>
    <rPh sb="13" eb="14">
      <t>フク</t>
    </rPh>
    <rPh sb="17" eb="20">
      <t>ネンガッピ</t>
    </rPh>
    <rPh sb="21" eb="23">
      <t>キニュウ</t>
    </rPh>
    <phoneticPr fontId="49"/>
  </si>
  <si>
    <t>　　イ　防火管理者</t>
    <rPh sb="4" eb="6">
      <t>ボウカ</t>
    </rPh>
    <rPh sb="6" eb="9">
      <t>カンリシャ</t>
    </rPh>
    <phoneticPr fontId="49"/>
  </si>
  <si>
    <t>職 氏 名　　　　　　　　　　　　　　　　　　　</t>
    <rPh sb="0" eb="5">
      <t>ショクメイ</t>
    </rPh>
    <phoneticPr fontId="49"/>
  </si>
  <si>
    <t>選任届出</t>
    <rPh sb="0" eb="2">
      <t>センニン</t>
    </rPh>
    <rPh sb="2" eb="4">
      <t>トドケデ</t>
    </rPh>
    <phoneticPr fontId="49"/>
  </si>
  <si>
    <t>設　　備</t>
    <rPh sb="0" eb="4">
      <t>セツビ</t>
    </rPh>
    <phoneticPr fontId="49"/>
  </si>
  <si>
    <t>整備状況</t>
    <rPh sb="0" eb="2">
      <t>セイビ</t>
    </rPh>
    <rPh sb="2" eb="4">
      <t>ジョウキョウ</t>
    </rPh>
    <phoneticPr fontId="49"/>
  </si>
  <si>
    <t>防災設備</t>
    <rPh sb="0" eb="2">
      <t>ボウサイ</t>
    </rPh>
    <rPh sb="2" eb="4">
      <t>セツビ</t>
    </rPh>
    <phoneticPr fontId="49"/>
  </si>
  <si>
    <t>避難階段</t>
    <rPh sb="0" eb="2">
      <t>ヒナン</t>
    </rPh>
    <rPh sb="2" eb="4">
      <t>カイダン</t>
    </rPh>
    <phoneticPr fontId="49"/>
  </si>
  <si>
    <t>有</t>
    <rPh sb="0" eb="1">
      <t>ウ</t>
    </rPh>
    <phoneticPr fontId="49"/>
  </si>
  <si>
    <t>ヵ所）</t>
    <rPh sb="1" eb="2">
      <t>ショ</t>
    </rPh>
    <phoneticPr fontId="49"/>
  </si>
  <si>
    <t>無</t>
    <rPh sb="0" eb="1">
      <t>ム</t>
    </rPh>
    <phoneticPr fontId="49"/>
  </si>
  <si>
    <t>消防用設備</t>
    <rPh sb="0" eb="3">
      <t>ショウボウヨウ</t>
    </rPh>
    <rPh sb="3" eb="5">
      <t>セツビ</t>
    </rPh>
    <phoneticPr fontId="49"/>
  </si>
  <si>
    <t>漏電火災警報器</t>
    <rPh sb="0" eb="2">
      <t>ロウデン</t>
    </rPh>
    <rPh sb="2" eb="4">
      <t>カサイ</t>
    </rPh>
    <rPh sb="4" eb="7">
      <t>ケイホウキ</t>
    </rPh>
    <phoneticPr fontId="49"/>
  </si>
  <si>
    <t>避難口（非常口）</t>
    <rPh sb="0" eb="3">
      <t>ヒナングチ</t>
    </rPh>
    <rPh sb="4" eb="7">
      <t>ヒジョウグチ</t>
    </rPh>
    <phoneticPr fontId="49"/>
  </si>
  <si>
    <t>消防機関へ通報する火災報知設備</t>
    <phoneticPr fontId="49"/>
  </si>
  <si>
    <t>防火戸・防火シャッター</t>
    <rPh sb="0" eb="3">
      <t>ボウカド</t>
    </rPh>
    <rPh sb="4" eb="6">
      <t>ボウカ</t>
    </rPh>
    <phoneticPr fontId="49"/>
  </si>
  <si>
    <t>非常警報設備</t>
    <rPh sb="0" eb="2">
      <t>ヒジョウ</t>
    </rPh>
    <rPh sb="2" eb="4">
      <t>ケイホウ</t>
    </rPh>
    <rPh sb="4" eb="6">
      <t>セツビ</t>
    </rPh>
    <phoneticPr fontId="49"/>
  </si>
  <si>
    <t>消火器具</t>
    <rPh sb="0" eb="2">
      <t>ショウカキ</t>
    </rPh>
    <rPh sb="2" eb="4">
      <t>キグ</t>
    </rPh>
    <phoneticPr fontId="49"/>
  </si>
  <si>
    <t>避難器具（すべり台、救助袋）</t>
    <rPh sb="0" eb="2">
      <t>ヒナン</t>
    </rPh>
    <rPh sb="2" eb="4">
      <t>キグ</t>
    </rPh>
    <rPh sb="8" eb="9">
      <t>ダイ</t>
    </rPh>
    <rPh sb="10" eb="12">
      <t>キュウジョ</t>
    </rPh>
    <rPh sb="12" eb="13">
      <t>フクロ</t>
    </rPh>
    <phoneticPr fontId="49"/>
  </si>
  <si>
    <t>屋内消火栓</t>
    <rPh sb="0" eb="2">
      <t>オクナイ</t>
    </rPh>
    <rPh sb="2" eb="5">
      <t>ショウカセン</t>
    </rPh>
    <phoneticPr fontId="49"/>
  </si>
  <si>
    <t>誘導灯及び誘導標識</t>
    <rPh sb="0" eb="3">
      <t>ユウドウトウ</t>
    </rPh>
    <rPh sb="3" eb="4">
      <t>オヨ</t>
    </rPh>
    <rPh sb="5" eb="7">
      <t>ユウドウ</t>
    </rPh>
    <rPh sb="7" eb="9">
      <t>ヒョウシキ</t>
    </rPh>
    <phoneticPr fontId="49"/>
  </si>
  <si>
    <t>スプリンクラー</t>
    <phoneticPr fontId="49"/>
  </si>
  <si>
    <t>防火用水</t>
    <rPh sb="0" eb="2">
      <t>ボウカ</t>
    </rPh>
    <rPh sb="2" eb="4">
      <t>ヨウスイ</t>
    </rPh>
    <phoneticPr fontId="49"/>
  </si>
  <si>
    <t>自動火災報知設備</t>
    <rPh sb="0" eb="2">
      <t>ジドウ</t>
    </rPh>
    <phoneticPr fontId="49"/>
  </si>
  <si>
    <t>非常電源設備</t>
    <rPh sb="0" eb="2">
      <t>ヒジョウ</t>
    </rPh>
    <rPh sb="2" eb="4">
      <t>デンゲン</t>
    </rPh>
    <rPh sb="4" eb="6">
      <t>セツビ</t>
    </rPh>
    <phoneticPr fontId="49"/>
  </si>
  <si>
    <t>カーテン等の防炎性能</t>
    <rPh sb="4" eb="5">
      <t>トウ</t>
    </rPh>
    <rPh sb="6" eb="8">
      <t>ボウエン</t>
    </rPh>
    <rPh sb="8" eb="10">
      <t>セイノウ</t>
    </rPh>
    <phoneticPr fontId="49"/>
  </si>
  <si>
    <t>緊急時自動転送システム</t>
    <rPh sb="0" eb="3">
      <t>キンキュウジ</t>
    </rPh>
    <rPh sb="3" eb="5">
      <t>ジドウ</t>
    </rPh>
    <rPh sb="5" eb="7">
      <t>テンソウ</t>
    </rPh>
    <phoneticPr fontId="49"/>
  </si>
  <si>
    <t>実　施　内　容　等</t>
    <rPh sb="0" eb="3">
      <t>ジッシ</t>
    </rPh>
    <rPh sb="4" eb="7">
      <t>ナイヨウ</t>
    </rPh>
    <rPh sb="8" eb="9">
      <t>トウ</t>
    </rPh>
    <phoneticPr fontId="49"/>
  </si>
  <si>
    <t>業者委託による消防用設備の点検</t>
    <rPh sb="0" eb="2">
      <t>ギョウシャ</t>
    </rPh>
    <rPh sb="2" eb="4">
      <t>イタク</t>
    </rPh>
    <rPh sb="7" eb="10">
      <t>ショウボウヨウ</t>
    </rPh>
    <rPh sb="10" eb="12">
      <t>セツビ</t>
    </rPh>
    <rPh sb="13" eb="15">
      <t>テンケン</t>
    </rPh>
    <phoneticPr fontId="49"/>
  </si>
  <si>
    <t>総合点検</t>
    <rPh sb="0" eb="2">
      <t>ソウゴウ</t>
    </rPh>
    <rPh sb="2" eb="4">
      <t>テンケン</t>
    </rPh>
    <phoneticPr fontId="49"/>
  </si>
  <si>
    <t>消防署報告年月日</t>
    <rPh sb="0" eb="3">
      <t>ショウボウショ</t>
    </rPh>
    <rPh sb="3" eb="5">
      <t>ホウコク</t>
    </rPh>
    <rPh sb="5" eb="8">
      <t>ネンガッピ</t>
    </rPh>
    <phoneticPr fontId="49"/>
  </si>
  <si>
    <t>・　　　・</t>
    <phoneticPr fontId="49"/>
  </si>
  <si>
    <t>自主点検</t>
    <rPh sb="0" eb="2">
      <t>ジシュ</t>
    </rPh>
    <rPh sb="2" eb="4">
      <t>テンケン</t>
    </rPh>
    <phoneticPr fontId="49"/>
  </si>
  <si>
    <t>（実施している内容に○を付してください。）</t>
    <rPh sb="1" eb="3">
      <t>ジッシ</t>
    </rPh>
    <rPh sb="7" eb="9">
      <t>ナイヨウ</t>
    </rPh>
    <rPh sb="12" eb="13">
      <t>フ</t>
    </rPh>
    <phoneticPr fontId="49"/>
  </si>
  <si>
    <t>点検項目</t>
    <rPh sb="0" eb="2">
      <t>テンケン</t>
    </rPh>
    <rPh sb="2" eb="4">
      <t>コウモク</t>
    </rPh>
    <phoneticPr fontId="49"/>
  </si>
  <si>
    <t>建築物等の検査</t>
    <rPh sb="0" eb="3">
      <t>ケンチクブツ</t>
    </rPh>
    <rPh sb="3" eb="4">
      <t>トウ</t>
    </rPh>
    <rPh sb="5" eb="7">
      <t>ケンサ</t>
    </rPh>
    <phoneticPr fontId="49"/>
  </si>
  <si>
    <t>建築物、防火戸等の機能の適否</t>
    <rPh sb="0" eb="3">
      <t>ケンチクブツ</t>
    </rPh>
    <rPh sb="4" eb="7">
      <t>ボウカド</t>
    </rPh>
    <rPh sb="7" eb="8">
      <t>トウ</t>
    </rPh>
    <rPh sb="9" eb="11">
      <t>キノウ</t>
    </rPh>
    <rPh sb="12" eb="14">
      <t>テキヒ</t>
    </rPh>
    <phoneticPr fontId="49"/>
  </si>
  <si>
    <t>廊下、避難通路、非常口等の安全点検</t>
    <rPh sb="0" eb="2">
      <t>ロウカ</t>
    </rPh>
    <phoneticPr fontId="49"/>
  </si>
  <si>
    <t>火気使用設備検査</t>
    <rPh sb="0" eb="2">
      <t>カキ</t>
    </rPh>
    <rPh sb="2" eb="4">
      <t>シヨウ</t>
    </rPh>
    <rPh sb="4" eb="6">
      <t>セツビ</t>
    </rPh>
    <rPh sb="6" eb="8">
      <t>ケンサ</t>
    </rPh>
    <phoneticPr fontId="49"/>
  </si>
  <si>
    <t>調理室等の火気使用設備の安全確認</t>
    <rPh sb="0" eb="3">
      <t>チョウリシツ</t>
    </rPh>
    <rPh sb="3" eb="4">
      <t>トウ</t>
    </rPh>
    <rPh sb="5" eb="7">
      <t>カキ</t>
    </rPh>
    <rPh sb="7" eb="9">
      <t>シヨウ</t>
    </rPh>
    <rPh sb="9" eb="11">
      <t>セツビ</t>
    </rPh>
    <rPh sb="12" eb="14">
      <t>アンゼン</t>
    </rPh>
    <rPh sb="14" eb="16">
      <t>カクニン</t>
    </rPh>
    <phoneticPr fontId="49"/>
  </si>
  <si>
    <t>ストーブ等暖房設備の安全確認</t>
    <rPh sb="4" eb="5">
      <t>トウ</t>
    </rPh>
    <rPh sb="5" eb="7">
      <t>ダンボウ</t>
    </rPh>
    <rPh sb="7" eb="9">
      <t>セツビ</t>
    </rPh>
    <rPh sb="10" eb="12">
      <t>アンゼン</t>
    </rPh>
    <rPh sb="12" eb="14">
      <t>カクニン</t>
    </rPh>
    <phoneticPr fontId="49"/>
  </si>
  <si>
    <t>危険物施設検査</t>
    <rPh sb="0" eb="3">
      <t>キケンブツ</t>
    </rPh>
    <rPh sb="3" eb="5">
      <t>シセツ</t>
    </rPh>
    <rPh sb="5" eb="7">
      <t>ケンサ</t>
    </rPh>
    <phoneticPr fontId="49"/>
  </si>
  <si>
    <t>危険設備、危険物品の安全確認</t>
    <rPh sb="0" eb="2">
      <t>キケン</t>
    </rPh>
    <rPh sb="2" eb="4">
      <t>セツビ</t>
    </rPh>
    <rPh sb="5" eb="7">
      <t>キケン</t>
    </rPh>
    <rPh sb="7" eb="9">
      <t>ブッピン</t>
    </rPh>
    <rPh sb="10" eb="12">
      <t>アンゼン</t>
    </rPh>
    <rPh sb="12" eb="14">
      <t>カクニン</t>
    </rPh>
    <phoneticPr fontId="49"/>
  </si>
  <si>
    <t>電気設備、機械設備の検査</t>
    <rPh sb="0" eb="2">
      <t>デンキ</t>
    </rPh>
    <rPh sb="2" eb="4">
      <t>セツビ</t>
    </rPh>
    <rPh sb="5" eb="7">
      <t>キカイ</t>
    </rPh>
    <rPh sb="7" eb="9">
      <t>セツビ</t>
    </rPh>
    <rPh sb="10" eb="12">
      <t>ケンサ</t>
    </rPh>
    <phoneticPr fontId="49"/>
  </si>
  <si>
    <t>電気回線、電灯、その他電気器具の安全確認</t>
    <rPh sb="0" eb="2">
      <t>デンキ</t>
    </rPh>
    <rPh sb="2" eb="4">
      <t>カイセン</t>
    </rPh>
    <rPh sb="5" eb="7">
      <t>デントウ</t>
    </rPh>
    <rPh sb="10" eb="11">
      <t>タ</t>
    </rPh>
    <rPh sb="11" eb="13">
      <t>デンキ</t>
    </rPh>
    <rPh sb="13" eb="15">
      <t>キグ</t>
    </rPh>
    <rPh sb="16" eb="18">
      <t>アンゼン</t>
    </rPh>
    <rPh sb="18" eb="20">
      <t>カクニン</t>
    </rPh>
    <phoneticPr fontId="49"/>
  </si>
  <si>
    <t>自主点検実施者</t>
    <rPh sb="0" eb="2">
      <t>ジシュ</t>
    </rPh>
    <rPh sb="2" eb="4">
      <t>テンケン</t>
    </rPh>
    <rPh sb="4" eb="7">
      <t>ジッシシャ</t>
    </rPh>
    <phoneticPr fontId="49"/>
  </si>
  <si>
    <t>職 氏 名</t>
    <rPh sb="0" eb="1">
      <t>ショク</t>
    </rPh>
    <rPh sb="2" eb="5">
      <t>シメイ</t>
    </rPh>
    <phoneticPr fontId="49"/>
  </si>
  <si>
    <t>区　　分</t>
    <phoneticPr fontId="49"/>
  </si>
  <si>
    <t>実施回数</t>
    <rPh sb="0" eb="2">
      <t>ジッシ</t>
    </rPh>
    <rPh sb="2" eb="4">
      <t>カイスウ</t>
    </rPh>
    <phoneticPr fontId="49"/>
  </si>
  <si>
    <t>避難訓練</t>
    <rPh sb="0" eb="2">
      <t>ヒナン</t>
    </rPh>
    <rPh sb="2" eb="4">
      <t>クンレン</t>
    </rPh>
    <phoneticPr fontId="49"/>
  </si>
  <si>
    <t>回）</t>
    <rPh sb="0" eb="1">
      <t>カイ</t>
    </rPh>
    <phoneticPr fontId="49"/>
  </si>
  <si>
    <t>消火訓練</t>
    <rPh sb="0" eb="2">
      <t>ショウカ</t>
    </rPh>
    <rPh sb="2" eb="4">
      <t>クンレン</t>
    </rPh>
    <phoneticPr fontId="49"/>
  </si>
  <si>
    <t>通報訓練</t>
    <rPh sb="0" eb="2">
      <t>ツウホウ</t>
    </rPh>
    <rPh sb="2" eb="4">
      <t>クンレン</t>
    </rPh>
    <phoneticPr fontId="49"/>
  </si>
  <si>
    <t>救助訓練</t>
    <rPh sb="0" eb="2">
      <t>キュウジョ</t>
    </rPh>
    <rPh sb="2" eb="4">
      <t>クンレン</t>
    </rPh>
    <phoneticPr fontId="49"/>
  </si>
  <si>
    <t>不審者</t>
    <rPh sb="0" eb="3">
      <t>フシンシャ</t>
    </rPh>
    <phoneticPr fontId="49"/>
  </si>
  <si>
    <t>総合訓練（再掲）</t>
    <rPh sb="0" eb="2">
      <t>ソウゴウ</t>
    </rPh>
    <rPh sb="2" eb="4">
      <t>クンレン</t>
    </rPh>
    <rPh sb="5" eb="7">
      <t>サイケイ</t>
    </rPh>
    <phoneticPr fontId="49"/>
  </si>
  <si>
    <t>無の場合の策定計画</t>
    <rPh sb="0" eb="1">
      <t>ナ</t>
    </rPh>
    <rPh sb="2" eb="4">
      <t>バアイ</t>
    </rPh>
    <rPh sb="5" eb="7">
      <t>サクテイ</t>
    </rPh>
    <rPh sb="7" eb="9">
      <t>ケイカク</t>
    </rPh>
    <phoneticPr fontId="49"/>
  </si>
  <si>
    <t>火災</t>
    <rPh sb="0" eb="2">
      <t>カサイ</t>
    </rPh>
    <phoneticPr fontId="49"/>
  </si>
  <si>
    <t>有・無</t>
    <rPh sb="0" eb="1">
      <t>ア</t>
    </rPh>
    <rPh sb="2" eb="3">
      <t>ナ</t>
    </rPh>
    <phoneticPr fontId="49"/>
  </si>
  <si>
    <t>地震</t>
    <rPh sb="0" eb="2">
      <t>ジシン</t>
    </rPh>
    <phoneticPr fontId="49"/>
  </si>
  <si>
    <t>風水害</t>
    <rPh sb="0" eb="3">
      <t>フウスイガイ</t>
    </rPh>
    <phoneticPr fontId="49"/>
  </si>
  <si>
    <t>津波</t>
    <rPh sb="0" eb="2">
      <t>ツナミ</t>
    </rPh>
    <phoneticPr fontId="49"/>
  </si>
  <si>
    <t>その他（　　　　）</t>
    <rPh sb="2" eb="3">
      <t>タ</t>
    </rPh>
    <phoneticPr fontId="49"/>
  </si>
  <si>
    <t>協力体制の内容</t>
    <rPh sb="5" eb="7">
      <t>ナイヨウ</t>
    </rPh>
    <phoneticPr fontId="49"/>
  </si>
  <si>
    <t>（具体的に記入してください。）</t>
    <rPh sb="1" eb="4">
      <t>グタイテキ</t>
    </rPh>
    <rPh sb="5" eb="7">
      <t>キニュウ</t>
    </rPh>
    <phoneticPr fontId="49"/>
  </si>
  <si>
    <t>安全管理体制の内容</t>
    <rPh sb="0" eb="2">
      <t>アンゼン</t>
    </rPh>
    <rPh sb="2" eb="4">
      <t>カンリ</t>
    </rPh>
    <rPh sb="7" eb="9">
      <t>ナイヨウ</t>
    </rPh>
    <phoneticPr fontId="49"/>
  </si>
  <si>
    <t>□　災害発生時対応マニュアル</t>
    <phoneticPr fontId="49"/>
  </si>
  <si>
    <t>□　不審者対応マニュアル</t>
    <phoneticPr fontId="49"/>
  </si>
  <si>
    <t>指導指示等の内容</t>
    <rPh sb="0" eb="2">
      <t>シドウ</t>
    </rPh>
    <rPh sb="2" eb="4">
      <t>シジ</t>
    </rPh>
    <rPh sb="4" eb="5">
      <t>トウ</t>
    </rPh>
    <rPh sb="6" eb="8">
      <t>ナイヨウ</t>
    </rPh>
    <phoneticPr fontId="49"/>
  </si>
  <si>
    <t>左記に対する改善措置状況</t>
    <rPh sb="0" eb="2">
      <t>サキ</t>
    </rPh>
    <rPh sb="3" eb="4">
      <t>タイ</t>
    </rPh>
    <rPh sb="6" eb="8">
      <t>カイゼン</t>
    </rPh>
    <rPh sb="8" eb="10">
      <t>ソチ</t>
    </rPh>
    <rPh sb="10" eb="12">
      <t>ジョウキョウ</t>
    </rPh>
    <phoneticPr fontId="49"/>
  </si>
  <si>
    <t>（文書）</t>
    <rPh sb="1" eb="3">
      <t>ブンショ</t>
    </rPh>
    <phoneticPr fontId="49"/>
  </si>
  <si>
    <t>（口頭）</t>
    <rPh sb="1" eb="3">
      <t>コウトウ</t>
    </rPh>
    <phoneticPr fontId="49"/>
  </si>
  <si>
    <t>警察署との連携</t>
    <rPh sb="0" eb="2">
      <t>ケイサツ</t>
    </rPh>
    <rPh sb="2" eb="3">
      <t>ショ</t>
    </rPh>
    <rPh sb="5" eb="7">
      <t>レンケイ</t>
    </rPh>
    <phoneticPr fontId="49"/>
  </si>
  <si>
    <t>指　導　の　主　な　内　容</t>
    <rPh sb="0" eb="3">
      <t>シドウ</t>
    </rPh>
    <rPh sb="6" eb="7">
      <t>オモ</t>
    </rPh>
    <rPh sb="10" eb="13">
      <t>ナイヨウ</t>
    </rPh>
    <phoneticPr fontId="49"/>
  </si>
  <si>
    <t>保護者送迎・登園バス</t>
  </si>
  <si>
    <t>★送迎バスを利用している保育所は、記入してください。</t>
    <rPh sb="1" eb="3">
      <t>ソウゲイ</t>
    </rPh>
    <rPh sb="6" eb="8">
      <t>リヨウ</t>
    </rPh>
    <rPh sb="12" eb="15">
      <t>ホイクショ</t>
    </rPh>
    <rPh sb="17" eb="19">
      <t>キニュウ</t>
    </rPh>
    <phoneticPr fontId="49"/>
  </si>
  <si>
    <t>□　運行台数</t>
    <phoneticPr fontId="49"/>
  </si>
  <si>
    <t>□　１日あたりの利用児童数　</t>
    <rPh sb="3" eb="4">
      <t>ニチ</t>
    </rPh>
    <rPh sb="10" eb="13">
      <t>ジドウスウ</t>
    </rPh>
    <phoneticPr fontId="49"/>
  </si>
  <si>
    <t>□　同乗している保育士数</t>
    <rPh sb="2" eb="4">
      <t>ドウジョウ</t>
    </rPh>
    <rPh sb="8" eb="11">
      <t>ホイクシ</t>
    </rPh>
    <rPh sb="11" eb="12">
      <t>スウ</t>
    </rPh>
    <phoneticPr fontId="49"/>
  </si>
  <si>
    <t>□　陸運支局へ有償運送許可申請書を提出していますか。（自家用自動車を園児送迎
　　 用として使用し、費用を徴収している保育所のみ）</t>
    <phoneticPr fontId="49"/>
  </si>
  <si>
    <t>実　施　回　数</t>
    <rPh sb="0" eb="3">
      <t>ジッシ</t>
    </rPh>
    <rPh sb="4" eb="7">
      <t>カイスウ</t>
    </rPh>
    <phoneticPr fontId="49"/>
  </si>
  <si>
    <t>故障箇所又は危険箇所等発見した場合の対応</t>
    <phoneticPr fontId="49"/>
  </si>
  <si>
    <t>屋内外（保育室、屋外遊戯場等）の点検</t>
    <rPh sb="16" eb="18">
      <t>テンケン</t>
    </rPh>
    <phoneticPr fontId="49"/>
  </si>
  <si>
    <t>毎　　日</t>
    <rPh sb="0" eb="4">
      <t>マイニチ</t>
    </rPh>
    <phoneticPr fontId="49"/>
  </si>
  <si>
    <t>週</t>
    <rPh sb="0" eb="1">
      <t>シュウ</t>
    </rPh>
    <phoneticPr fontId="49"/>
  </si>
  <si>
    <t>遊具</t>
    <rPh sb="0" eb="2">
      <t>ユウグ</t>
    </rPh>
    <phoneticPr fontId="49"/>
  </si>
  <si>
    <t>業者点検</t>
    <rPh sb="0" eb="2">
      <t>ギョウシャ</t>
    </rPh>
    <rPh sb="2" eb="4">
      <t>テンケン</t>
    </rPh>
    <phoneticPr fontId="49"/>
  </si>
  <si>
    <t>発生年月日</t>
    <rPh sb="0" eb="2">
      <t>ハッセイ</t>
    </rPh>
    <rPh sb="2" eb="5">
      <t>ネンガッピ</t>
    </rPh>
    <phoneticPr fontId="49"/>
  </si>
  <si>
    <t>児　童　名</t>
    <phoneticPr fontId="49"/>
  </si>
  <si>
    <t>年齢</t>
    <rPh sb="0" eb="2">
      <t>ネンレイ</t>
    </rPh>
    <phoneticPr fontId="49"/>
  </si>
  <si>
    <t>事故の概要及び怪我の状態</t>
  </si>
  <si>
    <t>処　理　結　果</t>
    <phoneticPr fontId="49"/>
  </si>
  <si>
    <t>保険名</t>
    <rPh sb="0" eb="2">
      <t>ホケン</t>
    </rPh>
    <rPh sb="2" eb="3">
      <t>メイ</t>
    </rPh>
    <phoneticPr fontId="49"/>
  </si>
  <si>
    <t>事故</t>
    <rPh sb="0" eb="2">
      <t>ジコ</t>
    </rPh>
    <phoneticPr fontId="49"/>
  </si>
  <si>
    <t>円</t>
    <rPh sb="0" eb="1">
      <t>エン</t>
    </rPh>
    <phoneticPr fontId="49"/>
  </si>
  <si>
    <t>死亡</t>
    <rPh sb="0" eb="2">
      <t>シボウ</t>
    </rPh>
    <phoneticPr fontId="49"/>
  </si>
  <si>
    <t>　　</t>
    <phoneticPr fontId="49"/>
  </si>
  <si>
    <t>〕</t>
    <phoneticPr fontId="49"/>
  </si>
  <si>
    <t>〔</t>
    <phoneticPr fontId="49"/>
  </si>
  <si>
    <t>区　　分</t>
    <rPh sb="0" eb="1">
      <t>ク</t>
    </rPh>
    <rPh sb="3" eb="4">
      <t>ブン</t>
    </rPh>
    <phoneticPr fontId="49"/>
  </si>
  <si>
    <t>計　画　等　の　作　成　状　況</t>
    <rPh sb="0" eb="1">
      <t>ケイ</t>
    </rPh>
    <rPh sb="2" eb="3">
      <t>ガ</t>
    </rPh>
    <rPh sb="4" eb="5">
      <t>トウ</t>
    </rPh>
    <rPh sb="8" eb="9">
      <t>サク</t>
    </rPh>
    <rPh sb="10" eb="11">
      <t>シゲル</t>
    </rPh>
    <rPh sb="12" eb="15">
      <t>ジョウキョウ</t>
    </rPh>
    <phoneticPr fontId="49"/>
  </si>
  <si>
    <t>指導計画</t>
    <rPh sb="0" eb="2">
      <t>シドウ</t>
    </rPh>
    <rPh sb="2" eb="4">
      <t>ケイカク</t>
    </rPh>
    <phoneticPr fontId="49"/>
  </si>
  <si>
    <t>歳児</t>
    <rPh sb="1" eb="2">
      <t>ジ</t>
    </rPh>
    <phoneticPr fontId="49"/>
  </si>
  <si>
    <t>年間計画</t>
    <rPh sb="0" eb="2">
      <t>ネンカン</t>
    </rPh>
    <rPh sb="2" eb="4">
      <t>ケイカク</t>
    </rPh>
    <phoneticPr fontId="49"/>
  </si>
  <si>
    <t>期間指導計画</t>
    <rPh sb="0" eb="2">
      <t>キカン</t>
    </rPh>
    <rPh sb="2" eb="4">
      <t>シドウ</t>
    </rPh>
    <rPh sb="4" eb="6">
      <t>ケイカク</t>
    </rPh>
    <phoneticPr fontId="49"/>
  </si>
  <si>
    <t>月間指導計画</t>
    <rPh sb="0" eb="2">
      <t>ゲッカン</t>
    </rPh>
    <rPh sb="2" eb="4">
      <t>シドウ</t>
    </rPh>
    <rPh sb="4" eb="6">
      <t>ケイカク</t>
    </rPh>
    <phoneticPr fontId="49"/>
  </si>
  <si>
    <t>週案</t>
    <rPh sb="0" eb="2">
      <t>シュウアン</t>
    </rPh>
    <phoneticPr fontId="49"/>
  </si>
  <si>
    <t>日案</t>
    <rPh sb="0" eb="1">
      <t>ニチ</t>
    </rPh>
    <rPh sb="1" eb="2">
      <t>アン</t>
    </rPh>
    <phoneticPr fontId="49"/>
  </si>
  <si>
    <t>保育日誌</t>
    <rPh sb="0" eb="2">
      <t>ホイク</t>
    </rPh>
    <rPh sb="2" eb="4">
      <t>ニッシ</t>
    </rPh>
    <phoneticPr fontId="49"/>
  </si>
  <si>
    <t>（注）指導計画等について、個人別に作成しているものについては、「◎個人別」を選択してください。</t>
    <rPh sb="3" eb="5">
      <t>シドウ</t>
    </rPh>
    <rPh sb="5" eb="7">
      <t>ケイカク</t>
    </rPh>
    <rPh sb="7" eb="8">
      <t>トウ</t>
    </rPh>
    <rPh sb="38" eb="40">
      <t>センタク</t>
    </rPh>
    <phoneticPr fontId="49"/>
  </si>
  <si>
    <t>児童年齢</t>
    <rPh sb="0" eb="2">
      <t>ジドウ</t>
    </rPh>
    <rPh sb="2" eb="4">
      <t>ネンレイ</t>
    </rPh>
    <phoneticPr fontId="66"/>
  </si>
  <si>
    <t>連携の方法</t>
    <rPh sb="0" eb="2">
      <t>レンケイ</t>
    </rPh>
    <rPh sb="3" eb="5">
      <t>ホウホウ</t>
    </rPh>
    <phoneticPr fontId="66"/>
  </si>
  <si>
    <t>配布等</t>
    <rPh sb="0" eb="2">
      <t>ハイフ</t>
    </rPh>
    <rPh sb="2" eb="3">
      <t>トウ</t>
    </rPh>
    <phoneticPr fontId="49"/>
  </si>
  <si>
    <t>発行回数等</t>
    <rPh sb="0" eb="2">
      <t>ハッコウ</t>
    </rPh>
    <rPh sb="2" eb="4">
      <t>カイスウ</t>
    </rPh>
    <rPh sb="4" eb="5">
      <t>トウ</t>
    </rPh>
    <phoneticPr fontId="49"/>
  </si>
  <si>
    <t>例</t>
    <rPh sb="0" eb="1">
      <t>レイ</t>
    </rPh>
    <phoneticPr fontId="66"/>
  </si>
  <si>
    <t>０～２歳児</t>
    <rPh sb="3" eb="5">
      <t>サイジ</t>
    </rPh>
    <phoneticPr fontId="66"/>
  </si>
  <si>
    <t>○</t>
  </si>
  <si>
    <t>連絡帳</t>
    <rPh sb="0" eb="3">
      <t>レンラクチョウ</t>
    </rPh>
    <phoneticPr fontId="66"/>
  </si>
  <si>
    <t>口頭</t>
    <rPh sb="0" eb="2">
      <t>コウトウ</t>
    </rPh>
    <phoneticPr fontId="66"/>
  </si>
  <si>
    <t>〔</t>
    <phoneticPr fontId="66"/>
  </si>
  <si>
    <t>〕</t>
    <phoneticPr fontId="66"/>
  </si>
  <si>
    <t>保育所（園）たより</t>
    <rPh sb="0" eb="3">
      <t>ホイクショ</t>
    </rPh>
    <rPh sb="4" eb="5">
      <t>エン</t>
    </rPh>
    <phoneticPr fontId="49"/>
  </si>
  <si>
    <t>定期</t>
  </si>
  <si>
    <t>随時</t>
  </si>
  <si>
    <t>３歳以上児</t>
    <rPh sb="1" eb="2">
      <t>サイジ</t>
    </rPh>
    <rPh sb="2" eb="4">
      <t>イジョウ</t>
    </rPh>
    <rPh sb="4" eb="5">
      <t>ジ</t>
    </rPh>
    <phoneticPr fontId="66"/>
  </si>
  <si>
    <t>掲示板</t>
    <rPh sb="0" eb="3">
      <t>ケイジバン</t>
    </rPh>
    <phoneticPr fontId="66"/>
  </si>
  <si>
    <t>給食たより</t>
    <rPh sb="0" eb="2">
      <t>キュウショク</t>
    </rPh>
    <phoneticPr fontId="49"/>
  </si>
  <si>
    <t>保健たより</t>
    <rPh sb="0" eb="2">
      <t>ホケン</t>
    </rPh>
    <phoneticPr fontId="49"/>
  </si>
  <si>
    <t>保護者会</t>
    <rPh sb="0" eb="3">
      <t>ホゴシャ</t>
    </rPh>
    <rPh sb="3" eb="4">
      <t>カイ</t>
    </rPh>
    <phoneticPr fontId="49"/>
  </si>
  <si>
    <t>家庭状況調査</t>
    <rPh sb="0" eb="2">
      <t>カテイ</t>
    </rPh>
    <rPh sb="2" eb="4">
      <t>ジョウキョウ</t>
    </rPh>
    <rPh sb="4" eb="6">
      <t>チョウサ</t>
    </rPh>
    <phoneticPr fontId="66"/>
  </si>
  <si>
    <t>（注）他に活用しているものがある場合には、空欄に記入してください。</t>
    <rPh sb="3" eb="4">
      <t>タ</t>
    </rPh>
    <rPh sb="5" eb="7">
      <t>カツヨウ</t>
    </rPh>
    <rPh sb="16" eb="18">
      <t>バアイ</t>
    </rPh>
    <rPh sb="21" eb="23">
      <t>クウラン</t>
    </rPh>
    <phoneticPr fontId="49"/>
  </si>
  <si>
    <t>実施月日</t>
    <rPh sb="0" eb="2">
      <t>ジッシ</t>
    </rPh>
    <rPh sb="2" eb="4">
      <t>ガッピ</t>
    </rPh>
    <phoneticPr fontId="49"/>
  </si>
  <si>
    <t>行　事　名</t>
    <rPh sb="0" eb="1">
      <t>ギョウ</t>
    </rPh>
    <rPh sb="2" eb="3">
      <t>コト</t>
    </rPh>
    <rPh sb="4" eb="5">
      <t>メイ</t>
    </rPh>
    <phoneticPr fontId="49"/>
  </si>
  <si>
    <t>行　　事　　内　　容</t>
    <rPh sb="0" eb="1">
      <t>ギョウ</t>
    </rPh>
    <rPh sb="3" eb="4">
      <t>コト</t>
    </rPh>
    <rPh sb="6" eb="7">
      <t>ウチ</t>
    </rPh>
    <rPh sb="9" eb="10">
      <t>カタチ</t>
    </rPh>
    <phoneticPr fontId="49"/>
  </si>
  <si>
    <t>保護者等参加</t>
    <rPh sb="0" eb="3">
      <t>ホゴシャ</t>
    </rPh>
    <rPh sb="3" eb="4">
      <t>トウ</t>
    </rPh>
    <rPh sb="4" eb="6">
      <t>サンカ</t>
    </rPh>
    <phoneticPr fontId="49"/>
  </si>
  <si>
    <t>保護者以外の参加者</t>
    <rPh sb="0" eb="3">
      <t>ホゴシャ</t>
    </rPh>
    <rPh sb="3" eb="5">
      <t>イガイ</t>
    </rPh>
    <rPh sb="6" eb="9">
      <t>サンカシャ</t>
    </rPh>
    <phoneticPr fontId="49"/>
  </si>
  <si>
    <t>有　・　無</t>
    <phoneticPr fontId="49"/>
  </si>
  <si>
    <t>時間</t>
    <rPh sb="0" eb="2">
      <t>ジカン</t>
    </rPh>
    <phoneticPr fontId="49"/>
  </si>
  <si>
    <t>（例）1歳児（○○組）</t>
    <rPh sb="1" eb="2">
      <t>レイ</t>
    </rPh>
    <rPh sb="4" eb="6">
      <t>サイジ</t>
    </rPh>
    <rPh sb="9" eb="10">
      <t>クミ</t>
    </rPh>
    <phoneticPr fontId="49"/>
  </si>
  <si>
    <t>　</t>
    <phoneticPr fontId="49"/>
  </si>
  <si>
    <t xml:space="preserve">   7:00－</t>
    <phoneticPr fontId="49"/>
  </si>
  <si>
    <t xml:space="preserve">   8:00－</t>
    <phoneticPr fontId="49"/>
  </si>
  <si>
    <t>登所・視診
時間外保育
（○○組と合同保育）</t>
    <rPh sb="0" eb="1">
      <t>ノボ</t>
    </rPh>
    <rPh sb="1" eb="2">
      <t>ショ</t>
    </rPh>
    <rPh sb="3" eb="5">
      <t>シシン</t>
    </rPh>
    <rPh sb="6" eb="9">
      <t>ジカンガイ</t>
    </rPh>
    <rPh sb="9" eb="11">
      <t>ホイク</t>
    </rPh>
    <rPh sb="15" eb="16">
      <t>クミ</t>
    </rPh>
    <rPh sb="17" eb="19">
      <t>ゴウドウ</t>
    </rPh>
    <rPh sb="19" eb="21">
      <t>ホイク</t>
    </rPh>
    <phoneticPr fontId="49"/>
  </si>
  <si>
    <t xml:space="preserve">   9:00－</t>
    <phoneticPr fontId="49"/>
  </si>
  <si>
    <t>組（クラス）保育開始
自由遊び</t>
    <rPh sb="0" eb="1">
      <t>クミ</t>
    </rPh>
    <rPh sb="6" eb="8">
      <t>ホイク</t>
    </rPh>
    <rPh sb="8" eb="10">
      <t>カイシ</t>
    </rPh>
    <rPh sb="11" eb="13">
      <t>ジユウ</t>
    </rPh>
    <rPh sb="13" eb="14">
      <t>アソ</t>
    </rPh>
    <phoneticPr fontId="49"/>
  </si>
  <si>
    <t xml:space="preserve"> 10:00－</t>
    <phoneticPr fontId="49"/>
  </si>
  <si>
    <t>クラス別保育</t>
    <rPh sb="3" eb="4">
      <t>ベツ</t>
    </rPh>
    <rPh sb="4" eb="6">
      <t>ホイク</t>
    </rPh>
    <phoneticPr fontId="49"/>
  </si>
  <si>
    <t>おやつ・遊び</t>
    <rPh sb="4" eb="5">
      <t>アソ</t>
    </rPh>
    <phoneticPr fontId="49"/>
  </si>
  <si>
    <t xml:space="preserve"> 11:00－</t>
    <phoneticPr fontId="49"/>
  </si>
  <si>
    <t>排泄
食事
午睡準備</t>
    <rPh sb="0" eb="2">
      <t>ハイセツ</t>
    </rPh>
    <rPh sb="3" eb="5">
      <t>ショクジ</t>
    </rPh>
    <rPh sb="6" eb="8">
      <t>ゴスイ</t>
    </rPh>
    <rPh sb="8" eb="10">
      <t>ジュンビ</t>
    </rPh>
    <phoneticPr fontId="49"/>
  </si>
  <si>
    <t xml:space="preserve"> 12:00－</t>
    <phoneticPr fontId="49"/>
  </si>
  <si>
    <t xml:space="preserve"> 13:00－</t>
    <phoneticPr fontId="49"/>
  </si>
  <si>
    <t>午睡
（○○組と合同）</t>
    <rPh sb="0" eb="2">
      <t>ゴスイ</t>
    </rPh>
    <rPh sb="6" eb="7">
      <t>クミ</t>
    </rPh>
    <rPh sb="8" eb="10">
      <t>ゴウドウ</t>
    </rPh>
    <phoneticPr fontId="49"/>
  </si>
  <si>
    <t xml:space="preserve"> 14:00－</t>
    <phoneticPr fontId="49"/>
  </si>
  <si>
    <t xml:space="preserve"> 15:00－</t>
    <phoneticPr fontId="49"/>
  </si>
  <si>
    <t>起床・排泄</t>
    <rPh sb="0" eb="2">
      <t>キショウ</t>
    </rPh>
    <rPh sb="3" eb="5">
      <t>ハイセツ</t>
    </rPh>
    <phoneticPr fontId="49"/>
  </si>
  <si>
    <t xml:space="preserve"> 16:00－</t>
    <phoneticPr fontId="49"/>
  </si>
  <si>
    <t>降所準備・視診</t>
    <rPh sb="0" eb="1">
      <t>オ</t>
    </rPh>
    <rPh sb="1" eb="2">
      <t>ショ</t>
    </rPh>
    <rPh sb="2" eb="4">
      <t>ジュンビ</t>
    </rPh>
    <rPh sb="5" eb="7">
      <t>シシン</t>
    </rPh>
    <phoneticPr fontId="49"/>
  </si>
  <si>
    <t xml:space="preserve"> 17:00－</t>
    <phoneticPr fontId="49"/>
  </si>
  <si>
    <t>組（クラス）保育終了</t>
    <rPh sb="8" eb="10">
      <t>シュウリョウ</t>
    </rPh>
    <phoneticPr fontId="49"/>
  </si>
  <si>
    <t>時間外保育・順次降所
（○○組と合同保育）</t>
    <rPh sb="0" eb="3">
      <t>ジカンガイ</t>
    </rPh>
    <rPh sb="3" eb="5">
      <t>ホイク</t>
    </rPh>
    <rPh sb="14" eb="15">
      <t>クミ</t>
    </rPh>
    <rPh sb="16" eb="18">
      <t>ゴウドウ</t>
    </rPh>
    <rPh sb="18" eb="20">
      <t>ホイク</t>
    </rPh>
    <phoneticPr fontId="49"/>
  </si>
  <si>
    <t xml:space="preserve"> 18:00－</t>
    <phoneticPr fontId="49"/>
  </si>
  <si>
    <t xml:space="preserve"> 19:00－</t>
    <phoneticPr fontId="49"/>
  </si>
  <si>
    <t>延長保育
（全児童合同保育）
補食・順次降所</t>
    <rPh sb="0" eb="2">
      <t>エンチョウ</t>
    </rPh>
    <rPh sb="2" eb="4">
      <t>ホイク</t>
    </rPh>
    <rPh sb="6" eb="9">
      <t>ゼンジドウ</t>
    </rPh>
    <rPh sb="9" eb="11">
      <t>ゴウドウ</t>
    </rPh>
    <rPh sb="11" eb="13">
      <t>ホイク</t>
    </rPh>
    <phoneticPr fontId="49"/>
  </si>
  <si>
    <t xml:space="preserve"> 20:00－</t>
    <phoneticPr fontId="49"/>
  </si>
  <si>
    <t>（注）各保育所において定めている（情報提供している）区分（例：年齢、クラス等）で記入してください。</t>
    <rPh sb="1" eb="2">
      <t>チュウ</t>
    </rPh>
    <rPh sb="3" eb="4">
      <t>カク</t>
    </rPh>
    <rPh sb="4" eb="7">
      <t>ホイクショ</t>
    </rPh>
    <rPh sb="11" eb="12">
      <t>サダ</t>
    </rPh>
    <rPh sb="17" eb="19">
      <t>ジョウホウ</t>
    </rPh>
    <rPh sb="19" eb="21">
      <t>テイキョウ</t>
    </rPh>
    <rPh sb="26" eb="28">
      <t>クブン</t>
    </rPh>
    <rPh sb="29" eb="30">
      <t>レイ</t>
    </rPh>
    <rPh sb="31" eb="33">
      <t>ネンレイ</t>
    </rPh>
    <rPh sb="37" eb="38">
      <t>トウ</t>
    </rPh>
    <rPh sb="40" eb="42">
      <t>キニュウ</t>
    </rPh>
    <phoneticPr fontId="49"/>
  </si>
  <si>
    <t>対象児童数</t>
    <rPh sb="0" eb="2">
      <t>タイショウ</t>
    </rPh>
    <rPh sb="2" eb="4">
      <t>ジドウ</t>
    </rPh>
    <rPh sb="4" eb="5">
      <t>ショクインスウ</t>
    </rPh>
    <phoneticPr fontId="49"/>
  </si>
  <si>
    <t>実施児童数</t>
    <rPh sb="0" eb="2">
      <t>ジッシ</t>
    </rPh>
    <rPh sb="2" eb="4">
      <t>ジドウ</t>
    </rPh>
    <rPh sb="4" eb="5">
      <t>ショクインスウ</t>
    </rPh>
    <phoneticPr fontId="49"/>
  </si>
  <si>
    <t>実施方法</t>
    <rPh sb="0" eb="2">
      <t>ジッシ</t>
    </rPh>
    <rPh sb="2" eb="4">
      <t>ホウホウ</t>
    </rPh>
    <phoneticPr fontId="49"/>
  </si>
  <si>
    <t>実施後の措置</t>
    <rPh sb="0" eb="3">
      <t>ジッシゴ</t>
    </rPh>
    <rPh sb="4" eb="6">
      <t>ソチ</t>
    </rPh>
    <phoneticPr fontId="49"/>
  </si>
  <si>
    <t>（保護者への結果通知）</t>
    <rPh sb="1" eb="4">
      <t>ホゴシャ</t>
    </rPh>
    <rPh sb="6" eb="8">
      <t>ケッカ</t>
    </rPh>
    <phoneticPr fontId="49"/>
  </si>
  <si>
    <t>入所時健康診断</t>
    <rPh sb="0" eb="3">
      <t>ニュウショジ</t>
    </rPh>
    <rPh sb="3" eb="5">
      <t>ケンコウ</t>
    </rPh>
    <rPh sb="5" eb="7">
      <t>シンダン</t>
    </rPh>
    <phoneticPr fontId="49"/>
  </si>
  <si>
    <t>４月入所児</t>
    <rPh sb="1" eb="2">
      <t>ガツ</t>
    </rPh>
    <rPh sb="2" eb="4">
      <t>ニュウショジ</t>
    </rPh>
    <rPh sb="4" eb="5">
      <t>ジ</t>
    </rPh>
    <phoneticPr fontId="49"/>
  </si>
  <si>
    <t>している・していない</t>
  </si>
  <si>
    <t>途中入所児</t>
    <rPh sb="0" eb="2">
      <t>トチュウ</t>
    </rPh>
    <rPh sb="2" eb="4">
      <t>ニュウショジ</t>
    </rPh>
    <rPh sb="4" eb="5">
      <t>ジ</t>
    </rPh>
    <phoneticPr fontId="49"/>
  </si>
  <si>
    <t>内 科 検 診</t>
    <rPh sb="0" eb="3">
      <t>ナイカ</t>
    </rPh>
    <rPh sb="4" eb="7">
      <t>ケンシン</t>
    </rPh>
    <phoneticPr fontId="49"/>
  </si>
  <si>
    <t>歯 科 検 診</t>
    <rPh sb="0" eb="3">
      <t>シカ</t>
    </rPh>
    <rPh sb="4" eb="7">
      <t>ケンシン</t>
    </rPh>
    <phoneticPr fontId="49"/>
  </si>
  <si>
    <t>（注）1　入所時健康診断については、今年度（監査資料作成基準日までの途中入所児童を含む。）の実績も記入してください。</t>
    <rPh sb="1" eb="2">
      <t>チュウ</t>
    </rPh>
    <rPh sb="5" eb="8">
      <t>ニュウショジ</t>
    </rPh>
    <rPh sb="8" eb="10">
      <t>ケンコウ</t>
    </rPh>
    <rPh sb="10" eb="12">
      <t>シンダン</t>
    </rPh>
    <rPh sb="18" eb="21">
      <t>コンネンド</t>
    </rPh>
    <rPh sb="22" eb="24">
      <t>カンサ</t>
    </rPh>
    <rPh sb="24" eb="26">
      <t>シリョウ</t>
    </rPh>
    <rPh sb="26" eb="28">
      <t>サクセイ</t>
    </rPh>
    <rPh sb="28" eb="31">
      <t>キジュンビ</t>
    </rPh>
    <rPh sb="34" eb="36">
      <t>トチュウ</t>
    </rPh>
    <rPh sb="36" eb="38">
      <t>ニュウショ</t>
    </rPh>
    <rPh sb="38" eb="40">
      <t>ジドウ</t>
    </rPh>
    <rPh sb="41" eb="42">
      <t>フク</t>
    </rPh>
    <rPh sb="46" eb="48">
      <t>ジッセキ</t>
    </rPh>
    <rPh sb="49" eb="51">
      <t>キニュウ</t>
    </rPh>
    <phoneticPr fontId="49"/>
  </si>
  <si>
    <t>　　　2　実施児童数には、検診日においての受診の有無に関わらず、別途、受診した児童についても含めて記入してください。</t>
    <rPh sb="5" eb="7">
      <t>ジッシ</t>
    </rPh>
    <rPh sb="7" eb="10">
      <t>ジドウスウ</t>
    </rPh>
    <rPh sb="21" eb="23">
      <t>ジュシン</t>
    </rPh>
    <rPh sb="24" eb="26">
      <t>ウム</t>
    </rPh>
    <rPh sb="27" eb="28">
      <t>カカ</t>
    </rPh>
    <rPh sb="32" eb="34">
      <t>ベット</t>
    </rPh>
    <rPh sb="35" eb="37">
      <t>ジュシン</t>
    </rPh>
    <rPh sb="39" eb="41">
      <t>ジドウ</t>
    </rPh>
    <rPh sb="46" eb="47">
      <t>フク</t>
    </rPh>
    <rPh sb="49" eb="51">
      <t>キニュウ</t>
    </rPh>
    <phoneticPr fontId="49"/>
  </si>
  <si>
    <t>　　　3　未受診児童がいる場合には、その理由を「備考」欄に記入してください。</t>
    <rPh sb="5" eb="6">
      <t>ミ</t>
    </rPh>
    <rPh sb="6" eb="8">
      <t>ジュシン</t>
    </rPh>
    <rPh sb="8" eb="10">
      <t>ジドウ</t>
    </rPh>
    <rPh sb="13" eb="15">
      <t>バアイ</t>
    </rPh>
    <rPh sb="20" eb="22">
      <t>リユウ</t>
    </rPh>
    <rPh sb="24" eb="26">
      <t>ビコウ</t>
    </rPh>
    <rPh sb="27" eb="28">
      <t>ラン</t>
    </rPh>
    <rPh sb="29" eb="31">
      <t>キニュウ</t>
    </rPh>
    <phoneticPr fontId="49"/>
  </si>
  <si>
    <t>実　施　内　容　等</t>
    <rPh sb="0" eb="1">
      <t>ミ</t>
    </rPh>
    <rPh sb="2" eb="3">
      <t>ホドコ</t>
    </rPh>
    <rPh sb="4" eb="5">
      <t>ウチ</t>
    </rPh>
    <rPh sb="6" eb="7">
      <t>カタチ</t>
    </rPh>
    <rPh sb="8" eb="9">
      <t>トウ</t>
    </rPh>
    <phoneticPr fontId="49"/>
  </si>
  <si>
    <t>発育状況の把握（体位測定の実施）</t>
    <rPh sb="0" eb="2">
      <t>ハツイク</t>
    </rPh>
    <rPh sb="2" eb="4">
      <t>ジョウキョウ</t>
    </rPh>
    <rPh sb="5" eb="7">
      <t>ハアク</t>
    </rPh>
    <rPh sb="8" eb="10">
      <t>タイイ</t>
    </rPh>
    <rPh sb="10" eb="12">
      <t>ソクテイ</t>
    </rPh>
    <rPh sb="13" eb="15">
      <t>ジッシ</t>
    </rPh>
    <phoneticPr fontId="49"/>
  </si>
  <si>
    <t>実施状況</t>
    <rPh sb="0" eb="2">
      <t>ジッシ</t>
    </rPh>
    <rPh sb="2" eb="4">
      <t>ジョウキョウ</t>
    </rPh>
    <phoneticPr fontId="49"/>
  </si>
  <si>
    <t>毎　月</t>
    <rPh sb="0" eb="1">
      <t>マイ</t>
    </rPh>
    <rPh sb="2" eb="3">
      <t>ツキ</t>
    </rPh>
    <phoneticPr fontId="49"/>
  </si>
  <si>
    <t>入所時の健康状態や疾病異常などの把握</t>
    <rPh sb="0" eb="3">
      <t>ニュウショジ</t>
    </rPh>
    <rPh sb="4" eb="6">
      <t>ケンコウ</t>
    </rPh>
    <rPh sb="6" eb="8">
      <t>ジョウタイ</t>
    </rPh>
    <rPh sb="16" eb="18">
      <t>ハアク</t>
    </rPh>
    <phoneticPr fontId="49"/>
  </si>
  <si>
    <t>把握内容</t>
    <rPh sb="0" eb="2">
      <t>ハアク</t>
    </rPh>
    <rPh sb="2" eb="4">
      <t>ナイヨウ</t>
    </rPh>
    <phoneticPr fontId="49"/>
  </si>
  <si>
    <t>既往歴</t>
    <rPh sb="0" eb="3">
      <t>キオウレキ</t>
    </rPh>
    <phoneticPr fontId="49"/>
  </si>
  <si>
    <t>予防接種</t>
    <rPh sb="0" eb="2">
      <t>ヨボウ</t>
    </rPh>
    <rPh sb="2" eb="4">
      <t>セッシュ</t>
    </rPh>
    <phoneticPr fontId="49"/>
  </si>
  <si>
    <t>生活習慣</t>
    <rPh sb="0" eb="2">
      <t>セイカツ</t>
    </rPh>
    <rPh sb="2" eb="4">
      <t>シュウカン</t>
    </rPh>
    <phoneticPr fontId="49"/>
  </si>
  <si>
    <t>登所時・降所時等の健康状態の把握</t>
    <rPh sb="4" eb="5">
      <t>オ</t>
    </rPh>
    <rPh sb="7" eb="8">
      <t>トウ</t>
    </rPh>
    <phoneticPr fontId="49"/>
  </si>
  <si>
    <t>視診簿等の活用</t>
    <rPh sb="0" eb="3">
      <t>シシンボ</t>
    </rPh>
    <rPh sb="3" eb="4">
      <t>トウ</t>
    </rPh>
    <rPh sb="5" eb="7">
      <t>カツヨウ</t>
    </rPh>
    <phoneticPr fontId="49"/>
  </si>
  <si>
    <t>有・無</t>
    <phoneticPr fontId="49"/>
  </si>
  <si>
    <t>乳幼児突然死症候群（SIDS）の予防</t>
    <phoneticPr fontId="49"/>
  </si>
  <si>
    <t>寝返りできない乳児の仰向け寝</t>
  </si>
  <si>
    <t>具体的観察方法
または留意事項</t>
    <rPh sb="0" eb="3">
      <t>グタイテキ</t>
    </rPh>
    <rPh sb="3" eb="5">
      <t>カンサツ</t>
    </rPh>
    <rPh sb="5" eb="7">
      <t>ホウホウ</t>
    </rPh>
    <rPh sb="11" eb="13">
      <t>リュウイ</t>
    </rPh>
    <rPh sb="13" eb="15">
      <t>ジコウ</t>
    </rPh>
    <phoneticPr fontId="49"/>
  </si>
  <si>
    <t>保育室の禁煙の厳守</t>
    <rPh sb="0" eb="3">
      <t>ホイクシツ</t>
    </rPh>
    <rPh sb="4" eb="6">
      <t>キンエン</t>
    </rPh>
    <rPh sb="7" eb="9">
      <t>ゲンシュ</t>
    </rPh>
    <phoneticPr fontId="49"/>
  </si>
  <si>
    <t>身体的虐待等の有無の把握</t>
    <rPh sb="7" eb="9">
      <t>ウム</t>
    </rPh>
    <rPh sb="10" eb="12">
      <t>ハアク</t>
    </rPh>
    <phoneticPr fontId="49"/>
  </si>
  <si>
    <t>具体的な
取組方法</t>
    <phoneticPr fontId="49"/>
  </si>
  <si>
    <t>市町村・児童相談所等関係機関との連携</t>
    <phoneticPr fontId="49"/>
  </si>
  <si>
    <t>マニュアル等の整備</t>
    <rPh sb="5" eb="6">
      <t>トウ</t>
    </rPh>
    <rPh sb="7" eb="9">
      <t>セイビ</t>
    </rPh>
    <phoneticPr fontId="49"/>
  </si>
  <si>
    <t>記入日現在、虐待等が疑われる児童</t>
    <rPh sb="0" eb="2">
      <t>キニュウ</t>
    </rPh>
    <rPh sb="2" eb="3">
      <t>ビ</t>
    </rPh>
    <rPh sb="3" eb="5">
      <t>ゲンザイ</t>
    </rPh>
    <phoneticPr fontId="49"/>
  </si>
  <si>
    <t>有の場合には、下表を記入してください。</t>
    <rPh sb="0" eb="1">
      <t>ウ</t>
    </rPh>
    <rPh sb="2" eb="4">
      <t>バアイ</t>
    </rPh>
    <rPh sb="7" eb="9">
      <t>カヒョウ</t>
    </rPh>
    <rPh sb="10" eb="12">
      <t>キニュウ</t>
    </rPh>
    <phoneticPr fontId="49"/>
  </si>
  <si>
    <t>与薬の取扱方針等の整備</t>
    <rPh sb="7" eb="8">
      <t>トウ</t>
    </rPh>
    <rPh sb="9" eb="11">
      <t>セイビ</t>
    </rPh>
    <phoneticPr fontId="49"/>
  </si>
  <si>
    <t>取扱方針の保護者への周知</t>
    <rPh sb="0" eb="2">
      <t>トリアツカ</t>
    </rPh>
    <rPh sb="2" eb="4">
      <t>ホウシン</t>
    </rPh>
    <phoneticPr fontId="49"/>
  </si>
  <si>
    <t>有の場合の周知方法</t>
    <rPh sb="0" eb="1">
      <t>ウ</t>
    </rPh>
    <rPh sb="2" eb="4">
      <t>バアイ</t>
    </rPh>
    <phoneticPr fontId="49"/>
  </si>
  <si>
    <t>具体的取扱</t>
    <rPh sb="0" eb="3">
      <t>グタイテキ</t>
    </rPh>
    <rPh sb="3" eb="5">
      <t>トリアツカ</t>
    </rPh>
    <phoneticPr fontId="49"/>
  </si>
  <si>
    <t>医師の処方に基づかない薬の使用</t>
    <rPh sb="0" eb="2">
      <t>イシ</t>
    </rPh>
    <rPh sb="3" eb="5">
      <t>ショホウ</t>
    </rPh>
    <rPh sb="6" eb="8">
      <t>モトズ</t>
    </rPh>
    <rPh sb="11" eb="12">
      <t>クスリ</t>
    </rPh>
    <rPh sb="13" eb="15">
      <t>シヨウ</t>
    </rPh>
    <phoneticPr fontId="49"/>
  </si>
  <si>
    <t>※市販薬（風邪薬等の常備薬）の使用</t>
    <rPh sb="1" eb="4">
      <t>シハンヤク</t>
    </rPh>
    <rPh sb="5" eb="8">
      <t>カゼグスリ</t>
    </rPh>
    <rPh sb="8" eb="9">
      <t>トウ</t>
    </rPh>
    <rPh sb="10" eb="13">
      <t>ジョウビヤク</t>
    </rPh>
    <rPh sb="15" eb="17">
      <t>シヨウ</t>
    </rPh>
    <phoneticPr fontId="49"/>
  </si>
  <si>
    <t>預かり薬</t>
    <rPh sb="0" eb="1">
      <t>アズ</t>
    </rPh>
    <rPh sb="3" eb="4">
      <t>ヤク</t>
    </rPh>
    <phoneticPr fontId="49"/>
  </si>
  <si>
    <t>投薬時間の調整依頼等</t>
    <phoneticPr fontId="49"/>
  </si>
  <si>
    <t>※保育所内で極力与薬を行わないための対策</t>
    <rPh sb="1" eb="4">
      <t>ホイクショ</t>
    </rPh>
    <rPh sb="4" eb="5">
      <t>ナイ</t>
    </rPh>
    <rPh sb="6" eb="8">
      <t>キョクリョク</t>
    </rPh>
    <phoneticPr fontId="49"/>
  </si>
  <si>
    <t>薬の分封等の依頼</t>
    <phoneticPr fontId="49"/>
  </si>
  <si>
    <t>※一回分ごとの薬の分封、名前の記入</t>
    <rPh sb="7" eb="8">
      <t>クスリ</t>
    </rPh>
    <phoneticPr fontId="49"/>
  </si>
  <si>
    <t>薬の内容・投薬時間等の確認</t>
    <phoneticPr fontId="49"/>
  </si>
  <si>
    <t>与薬依頼書等の活用</t>
    <phoneticPr fontId="49"/>
  </si>
  <si>
    <t>薬剤情報提供書等の確認</t>
    <phoneticPr fontId="49"/>
  </si>
  <si>
    <t>薬の適正な保管</t>
    <rPh sb="0" eb="1">
      <t>クスリ</t>
    </rPh>
    <rPh sb="2" eb="4">
      <t>テキセイ</t>
    </rPh>
    <rPh sb="5" eb="7">
      <t>ホカン</t>
    </rPh>
    <phoneticPr fontId="49"/>
  </si>
  <si>
    <t>※個々の薬に応じた保管及び誤飲等防止のための保管</t>
    <rPh sb="1" eb="3">
      <t>ココ</t>
    </rPh>
    <rPh sb="4" eb="5">
      <t>クスリ</t>
    </rPh>
    <rPh sb="6" eb="7">
      <t>オウ</t>
    </rPh>
    <rPh sb="9" eb="11">
      <t>ホカン</t>
    </rPh>
    <rPh sb="11" eb="12">
      <t>オヨ</t>
    </rPh>
    <rPh sb="13" eb="15">
      <t>ゴイン</t>
    </rPh>
    <rPh sb="15" eb="16">
      <t>トウ</t>
    </rPh>
    <rPh sb="16" eb="18">
      <t>ボウシ</t>
    </rPh>
    <rPh sb="22" eb="24">
      <t>ホカン</t>
    </rPh>
    <phoneticPr fontId="49"/>
  </si>
  <si>
    <t>適正投与の徹底</t>
  </si>
  <si>
    <t>受領者と投与者との引継（受領者と投与者が異なる場合）</t>
    <phoneticPr fontId="49"/>
  </si>
  <si>
    <t>薬の誤飲事故の発生</t>
    <rPh sb="0" eb="1">
      <t>クスリ</t>
    </rPh>
    <rPh sb="7" eb="9">
      <t>ハッセイ</t>
    </rPh>
    <phoneticPr fontId="49"/>
  </si>
  <si>
    <t>（左が有の場合の事故内容及び対応）</t>
    <rPh sb="1" eb="2">
      <t>ヒダリ</t>
    </rPh>
    <rPh sb="3" eb="4">
      <t>ウ</t>
    </rPh>
    <rPh sb="5" eb="7">
      <t>バアイ</t>
    </rPh>
    <rPh sb="8" eb="10">
      <t>ジコ</t>
    </rPh>
    <rPh sb="10" eb="12">
      <t>ナイヨウ</t>
    </rPh>
    <rPh sb="12" eb="13">
      <t>オヨ</t>
    </rPh>
    <rPh sb="14" eb="16">
      <t>タイオウ</t>
    </rPh>
    <phoneticPr fontId="49"/>
  </si>
  <si>
    <t>（注）「薬の誤飲事故の発生」は、前年度の監査資料作成基準日以降の状況について記入してください。</t>
    <rPh sb="11" eb="13">
      <t>ハッセイ</t>
    </rPh>
    <rPh sb="20" eb="22">
      <t>カンサ</t>
    </rPh>
    <rPh sb="22" eb="24">
      <t>シリョウ</t>
    </rPh>
    <rPh sb="24" eb="26">
      <t>サクセイ</t>
    </rPh>
    <rPh sb="26" eb="29">
      <t>キジュンビ</t>
    </rPh>
    <rPh sb="29" eb="31">
      <t>イコウ</t>
    </rPh>
    <rPh sb="32" eb="34">
      <t>ジョウキョウ</t>
    </rPh>
    <phoneticPr fontId="49"/>
  </si>
  <si>
    <t>児童・職員の手洗いの励行</t>
    <phoneticPr fontId="49"/>
  </si>
  <si>
    <t>（有の場合の具体的内容）</t>
    <rPh sb="1" eb="2">
      <t>ウ</t>
    </rPh>
    <rPh sb="3" eb="5">
      <t>バアイ</t>
    </rPh>
    <rPh sb="6" eb="9">
      <t>グタイテキ</t>
    </rPh>
    <rPh sb="9" eb="11">
      <t>ナイヨウ</t>
    </rPh>
    <phoneticPr fontId="49"/>
  </si>
  <si>
    <t>タオル・コップの個人専用化</t>
    <rPh sb="8" eb="10">
      <t>コジン</t>
    </rPh>
    <rPh sb="10" eb="12">
      <t>センヨウ</t>
    </rPh>
    <rPh sb="12" eb="13">
      <t>カ</t>
    </rPh>
    <phoneticPr fontId="49"/>
  </si>
  <si>
    <t>（参考）　ペーパータオル等使用によるタオル個人専用化の代替措置</t>
    <rPh sb="1" eb="3">
      <t>サンコウ</t>
    </rPh>
    <rPh sb="12" eb="13">
      <t>トウ</t>
    </rPh>
    <rPh sb="13" eb="15">
      <t>シヨウ</t>
    </rPh>
    <rPh sb="21" eb="23">
      <t>コジン</t>
    </rPh>
    <rPh sb="23" eb="25">
      <t>センヨウ</t>
    </rPh>
    <rPh sb="25" eb="26">
      <t>カ</t>
    </rPh>
    <rPh sb="27" eb="29">
      <t>ダイタイ</t>
    </rPh>
    <rPh sb="29" eb="31">
      <t>ソチ</t>
    </rPh>
    <phoneticPr fontId="49"/>
  </si>
  <si>
    <t>清掃・洗濯の徹底</t>
    <rPh sb="3" eb="5">
      <t>センタク</t>
    </rPh>
    <phoneticPr fontId="49"/>
  </si>
  <si>
    <t>保育室等の清掃</t>
    <rPh sb="0" eb="2">
      <t>ホイク</t>
    </rPh>
    <rPh sb="2" eb="4">
      <t>シツナド</t>
    </rPh>
    <rPh sb="5" eb="7">
      <t>セイソウ</t>
    </rPh>
    <phoneticPr fontId="49"/>
  </si>
  <si>
    <t>通常   〔 週（月）</t>
    <rPh sb="0" eb="2">
      <t>ツウジョウ</t>
    </rPh>
    <rPh sb="7" eb="8">
      <t>シュウ</t>
    </rPh>
    <rPh sb="9" eb="10">
      <t>ツキ</t>
    </rPh>
    <phoneticPr fontId="49"/>
  </si>
  <si>
    <t>大掃除  〔 年</t>
    <rPh sb="0" eb="3">
      <t>オオソウジ</t>
    </rPh>
    <rPh sb="7" eb="8">
      <t>ネン</t>
    </rPh>
    <phoneticPr fontId="49"/>
  </si>
  <si>
    <t>寝具・リネン類の交換・洗濯</t>
    <rPh sb="0" eb="2">
      <t>シング</t>
    </rPh>
    <rPh sb="6" eb="7">
      <t>ルイ</t>
    </rPh>
    <rPh sb="8" eb="10">
      <t>コウカン</t>
    </rPh>
    <rPh sb="11" eb="13">
      <t>センタク</t>
    </rPh>
    <phoneticPr fontId="49"/>
  </si>
  <si>
    <t>布団</t>
    <phoneticPr fontId="49"/>
  </si>
  <si>
    <t>リネン</t>
    <phoneticPr fontId="49"/>
  </si>
  <si>
    <t>その他</t>
    <phoneticPr fontId="49"/>
  </si>
  <si>
    <t>汚物（排泄物、嘔吐物等）処理時の留意事項</t>
    <rPh sb="3" eb="6">
      <t>ハイセツブツ</t>
    </rPh>
    <rPh sb="7" eb="10">
      <t>オウトブツ</t>
    </rPh>
    <rPh sb="10" eb="11">
      <t>トウ</t>
    </rPh>
    <rPh sb="14" eb="15">
      <t>ジ</t>
    </rPh>
    <rPh sb="16" eb="18">
      <t>リュウイ</t>
    </rPh>
    <rPh sb="18" eb="20">
      <t>ジコウ</t>
    </rPh>
    <phoneticPr fontId="49"/>
  </si>
  <si>
    <t>感染症罹患児の再登園時の治癒確認</t>
    <rPh sb="14" eb="16">
      <t>カクニン</t>
    </rPh>
    <phoneticPr fontId="49"/>
  </si>
  <si>
    <t>確認方法</t>
    <rPh sb="0" eb="2">
      <t>カクニン</t>
    </rPh>
    <rPh sb="2" eb="4">
      <t>ホウホウ</t>
    </rPh>
    <phoneticPr fontId="49"/>
  </si>
  <si>
    <t>登園証明書等による確認</t>
    <rPh sb="0" eb="2">
      <t>トウエン</t>
    </rPh>
    <rPh sb="2" eb="5">
      <t>ショウメイショ</t>
    </rPh>
    <rPh sb="5" eb="6">
      <t>トウ</t>
    </rPh>
    <rPh sb="9" eb="11">
      <t>カクニン</t>
    </rPh>
    <phoneticPr fontId="49"/>
  </si>
  <si>
    <t>嘱託医による確認</t>
    <rPh sb="0" eb="3">
      <t>ショクタクイ</t>
    </rPh>
    <rPh sb="6" eb="8">
      <t>カクニン</t>
    </rPh>
    <phoneticPr fontId="49"/>
  </si>
  <si>
    <t>口　頭</t>
    <rPh sb="0" eb="3">
      <t>コウトウ</t>
    </rPh>
    <phoneticPr fontId="49"/>
  </si>
  <si>
    <t>予防接種実施状況の確認（入所後）及び保護者への予防接種実施の指導</t>
    <rPh sb="12" eb="15">
      <t>ニュウショゴ</t>
    </rPh>
    <rPh sb="16" eb="17">
      <t>オヨ</t>
    </rPh>
    <phoneticPr fontId="49"/>
  </si>
  <si>
    <t>集団感染の発生</t>
    <rPh sb="0" eb="2">
      <t>シュウダン</t>
    </rPh>
    <rPh sb="2" eb="4">
      <t>カンセン</t>
    </rPh>
    <rPh sb="5" eb="7">
      <t>ハッセイ</t>
    </rPh>
    <phoneticPr fontId="49"/>
  </si>
  <si>
    <t>（左が有の場合の内容及び対応）</t>
    <rPh sb="1" eb="2">
      <t>ヒダリ</t>
    </rPh>
    <rPh sb="3" eb="4">
      <t>ウ</t>
    </rPh>
    <rPh sb="5" eb="7">
      <t>バアイ</t>
    </rPh>
    <rPh sb="8" eb="10">
      <t>ナイヨウ</t>
    </rPh>
    <rPh sb="10" eb="11">
      <t>オヨ</t>
    </rPh>
    <rPh sb="12" eb="14">
      <t>タイオウ</t>
    </rPh>
    <phoneticPr fontId="49"/>
  </si>
  <si>
    <t>（注）「集団感染の発生」は、前年度の監査資料作成基準日以降の状況について記入してください。</t>
    <rPh sb="9" eb="11">
      <t>ハッセイ</t>
    </rPh>
    <rPh sb="18" eb="20">
      <t>カンサ</t>
    </rPh>
    <rPh sb="20" eb="22">
      <t>シリョウ</t>
    </rPh>
    <rPh sb="22" eb="24">
      <t>サクセイ</t>
    </rPh>
    <rPh sb="24" eb="27">
      <t>キジュンビ</t>
    </rPh>
    <rPh sb="27" eb="29">
      <t>イコウ</t>
    </rPh>
    <rPh sb="30" eb="32">
      <t>ジョウキョウ</t>
    </rPh>
    <phoneticPr fontId="49"/>
  </si>
  <si>
    <t>運営の形態</t>
    <rPh sb="0" eb="2">
      <t>ウンエイ</t>
    </rPh>
    <rPh sb="3" eb="5">
      <t>ケイタイ</t>
    </rPh>
    <phoneticPr fontId="49"/>
  </si>
  <si>
    <t>施設職員による施設内調理</t>
    <rPh sb="0" eb="2">
      <t>シセツ</t>
    </rPh>
    <rPh sb="2" eb="4">
      <t>ショクイン</t>
    </rPh>
    <rPh sb="7" eb="10">
      <t>シセツナイ</t>
    </rPh>
    <rPh sb="10" eb="12">
      <t>チョウリ</t>
    </rPh>
    <phoneticPr fontId="49"/>
  </si>
  <si>
    <t>業者委託による施設内調理</t>
    <rPh sb="0" eb="2">
      <t>ギョウシャ</t>
    </rPh>
    <rPh sb="2" eb="4">
      <t>イタク</t>
    </rPh>
    <rPh sb="7" eb="10">
      <t>シセツナイ</t>
    </rPh>
    <rPh sb="10" eb="12">
      <t>チョウリ</t>
    </rPh>
    <phoneticPr fontId="49"/>
  </si>
  <si>
    <t>業 者 名</t>
    <rPh sb="0" eb="5">
      <t>ギョウシャメイ</t>
    </rPh>
    <phoneticPr fontId="49"/>
  </si>
  <si>
    <t>3歳以上児の主食</t>
    <rPh sb="1" eb="2">
      <t>サイ</t>
    </rPh>
    <rPh sb="2" eb="4">
      <t>イジョウ</t>
    </rPh>
    <rPh sb="4" eb="5">
      <t>ジ</t>
    </rPh>
    <rPh sb="6" eb="8">
      <t>シュショク</t>
    </rPh>
    <phoneticPr fontId="49"/>
  </si>
  <si>
    <t>家庭より持参</t>
    <rPh sb="0" eb="2">
      <t>カテイ</t>
    </rPh>
    <rPh sb="4" eb="6">
      <t>ジサン</t>
    </rPh>
    <phoneticPr fontId="49"/>
  </si>
  <si>
    <t>施設で提供</t>
    <rPh sb="0" eb="2">
      <t>シセツ</t>
    </rPh>
    <rPh sb="3" eb="5">
      <t>テイキョウ</t>
    </rPh>
    <phoneticPr fontId="49"/>
  </si>
  <si>
    <t>※民間保育所のみ記入</t>
    <rPh sb="1" eb="3">
      <t>ミンカン</t>
    </rPh>
    <rPh sb="3" eb="6">
      <t>ホイクショ</t>
    </rPh>
    <rPh sb="8" eb="10">
      <t>キニュウ</t>
    </rPh>
    <phoneticPr fontId="49"/>
  </si>
  <si>
    <t>給食等時間</t>
    <rPh sb="0" eb="2">
      <t>キュウショク</t>
    </rPh>
    <rPh sb="2" eb="3">
      <t>トウ</t>
    </rPh>
    <rPh sb="3" eb="5">
      <t>ジカン</t>
    </rPh>
    <phoneticPr fontId="49"/>
  </si>
  <si>
    <t>おやつ（午前）</t>
  </si>
  <si>
    <t>昼食</t>
    <phoneticPr fontId="49"/>
  </si>
  <si>
    <t>おやつ（午後）</t>
    <rPh sb="5" eb="6">
      <t>ゴ</t>
    </rPh>
    <phoneticPr fontId="49"/>
  </si>
  <si>
    <t>補食</t>
    <rPh sb="0" eb="2">
      <t>ホショク</t>
    </rPh>
    <phoneticPr fontId="49"/>
  </si>
  <si>
    <t>夕食</t>
    <rPh sb="0" eb="2">
      <t>ユウショク</t>
    </rPh>
    <phoneticPr fontId="49"/>
  </si>
  <si>
    <t>3歳未満児</t>
  </si>
  <si>
    <t>・　　　・</t>
    <phoneticPr fontId="49"/>
  </si>
  <si>
    <t>3歳以上児</t>
    <rPh sb="2" eb="4">
      <t>イジョウ</t>
    </rPh>
    <phoneticPr fontId="49"/>
  </si>
  <si>
    <t>土曜日の給食状況</t>
    <rPh sb="0" eb="3">
      <t>ドヨウビ</t>
    </rPh>
    <rPh sb="4" eb="6">
      <t>キュウショク</t>
    </rPh>
    <rPh sb="6" eb="8">
      <t>ジョウキョウ</t>
    </rPh>
    <phoneticPr fontId="49"/>
  </si>
  <si>
    <t>平日同様</t>
    <phoneticPr fontId="49"/>
  </si>
  <si>
    <t>軽　食</t>
    <rPh sb="0" eb="3">
      <t>ケイショク</t>
    </rPh>
    <phoneticPr fontId="49"/>
  </si>
  <si>
    <t>未実施</t>
    <rPh sb="0" eb="3">
      <t>ミジッシ</t>
    </rPh>
    <phoneticPr fontId="49"/>
  </si>
  <si>
    <t>〔</t>
    <phoneticPr fontId="49"/>
  </si>
  <si>
    <t>〕</t>
    <phoneticPr fontId="49"/>
  </si>
  <si>
    <t>給　食　内　容</t>
    <rPh sb="0" eb="3">
      <t>キュウショク</t>
    </rPh>
    <rPh sb="4" eb="7">
      <t>ナイヨウ</t>
    </rPh>
    <phoneticPr fontId="49"/>
  </si>
  <si>
    <t>給与栄養量</t>
    <phoneticPr fontId="49"/>
  </si>
  <si>
    <t>給与栄養量目標の設定</t>
    <rPh sb="0" eb="2">
      <t>キュウヨ</t>
    </rPh>
    <rPh sb="2" eb="5">
      <t>エイヨウリョウ</t>
    </rPh>
    <rPh sb="5" eb="7">
      <t>モクヒョウ</t>
    </rPh>
    <rPh sb="8" eb="10">
      <t>セッテイ</t>
    </rPh>
    <phoneticPr fontId="49"/>
  </si>
  <si>
    <t>給与栄養量目標の見直</t>
    <rPh sb="5" eb="7">
      <t>モクヒョウ</t>
    </rPh>
    <rPh sb="8" eb="10">
      <t>ミナオ</t>
    </rPh>
    <phoneticPr fontId="49"/>
  </si>
  <si>
    <t>献立表の作成</t>
    <rPh sb="0" eb="3">
      <t>コンダテヒョウ</t>
    </rPh>
    <rPh sb="4" eb="6">
      <t>サクセイ</t>
    </rPh>
    <phoneticPr fontId="49"/>
  </si>
  <si>
    <t>施設独自作成</t>
    <rPh sb="0" eb="2">
      <t>シセツ</t>
    </rPh>
    <rPh sb="2" eb="4">
      <t>ドクジ</t>
    </rPh>
    <rPh sb="4" eb="6">
      <t>サクセイ</t>
    </rPh>
    <phoneticPr fontId="49"/>
  </si>
  <si>
    <t>献立作成者</t>
    <rPh sb="0" eb="2">
      <t>コンダテ</t>
    </rPh>
    <rPh sb="2" eb="5">
      <t>サクセイシャ</t>
    </rPh>
    <phoneticPr fontId="49"/>
  </si>
  <si>
    <t>職氏名</t>
    <rPh sb="0" eb="1">
      <t>ショク</t>
    </rPh>
    <rPh sb="1" eb="3">
      <t>シメイ</t>
    </rPh>
    <phoneticPr fontId="49"/>
  </si>
  <si>
    <t>市町村等の献立活用</t>
    <rPh sb="0" eb="3">
      <t>シチョウソン</t>
    </rPh>
    <rPh sb="3" eb="4">
      <t>トウ</t>
    </rPh>
    <rPh sb="5" eb="7">
      <t>コンダテ</t>
    </rPh>
    <rPh sb="7" eb="9">
      <t>カツヨウ</t>
    </rPh>
    <phoneticPr fontId="49"/>
  </si>
  <si>
    <t>作成上の
留意事項</t>
    <rPh sb="0" eb="3">
      <t>サクセイジョウ</t>
    </rPh>
    <rPh sb="5" eb="7">
      <t>リュウイ</t>
    </rPh>
    <rPh sb="7" eb="9">
      <t>ジコウ</t>
    </rPh>
    <phoneticPr fontId="49"/>
  </si>
  <si>
    <t>そ の 他</t>
    <rPh sb="4" eb="5">
      <t>タ</t>
    </rPh>
    <phoneticPr fontId="49"/>
  </si>
  <si>
    <t>3歳未満児への配慮</t>
    <rPh sb="1" eb="2">
      <t>サイ</t>
    </rPh>
    <rPh sb="2" eb="4">
      <t>ミマン</t>
    </rPh>
    <rPh sb="4" eb="5">
      <t>ジ</t>
    </rPh>
    <rPh sb="7" eb="9">
      <t>ハイリョ</t>
    </rPh>
    <phoneticPr fontId="49"/>
  </si>
  <si>
    <t>障がい児への配慮
※該当児がいる場合</t>
    <rPh sb="0" eb="1">
      <t>サワ</t>
    </rPh>
    <rPh sb="3" eb="4">
      <t>ジ</t>
    </rPh>
    <rPh sb="6" eb="8">
      <t>ハイリョ</t>
    </rPh>
    <rPh sb="10" eb="12">
      <t>ガイトウ</t>
    </rPh>
    <rPh sb="12" eb="13">
      <t>ジ</t>
    </rPh>
    <rPh sb="16" eb="18">
      <t>バアイ</t>
    </rPh>
    <phoneticPr fontId="49"/>
  </si>
  <si>
    <t>アレルギー児への配慮
※該当児がいない場合は対応体制について記入してください。</t>
    <rPh sb="5" eb="6">
      <t>ジ</t>
    </rPh>
    <rPh sb="8" eb="10">
      <t>ハイリョ</t>
    </rPh>
    <rPh sb="12" eb="14">
      <t>ガイトウ</t>
    </rPh>
    <rPh sb="14" eb="15">
      <t>ジ</t>
    </rPh>
    <rPh sb="19" eb="21">
      <t>バアイ</t>
    </rPh>
    <rPh sb="22" eb="24">
      <t>タイオウ</t>
    </rPh>
    <rPh sb="24" eb="26">
      <t>タイセイ</t>
    </rPh>
    <rPh sb="30" eb="32">
      <t>キニュウ</t>
    </rPh>
    <phoneticPr fontId="49"/>
  </si>
  <si>
    <t>除去食実施時の医師の指示（アレルギー除去食指示（依頼）書等）の確認</t>
    <rPh sb="0" eb="3">
      <t>ジョキョショク</t>
    </rPh>
    <rPh sb="3" eb="5">
      <t>ジッシ</t>
    </rPh>
    <rPh sb="5" eb="6">
      <t>ジ</t>
    </rPh>
    <rPh sb="7" eb="9">
      <t>イシ</t>
    </rPh>
    <rPh sb="10" eb="12">
      <t>シジ</t>
    </rPh>
    <rPh sb="18" eb="21">
      <t>ジョキョショク</t>
    </rPh>
    <rPh sb="21" eb="23">
      <t>シジ</t>
    </rPh>
    <rPh sb="24" eb="26">
      <t>イライ</t>
    </rPh>
    <rPh sb="27" eb="28">
      <t>ショ</t>
    </rPh>
    <rPh sb="28" eb="29">
      <t>トウ</t>
    </rPh>
    <rPh sb="31" eb="33">
      <t>カクニン</t>
    </rPh>
    <phoneticPr fontId="49"/>
  </si>
  <si>
    <t>食事指導・食育の推進</t>
    <rPh sb="0" eb="2">
      <t>ショクジ</t>
    </rPh>
    <rPh sb="2" eb="4">
      <t>シドウ</t>
    </rPh>
    <rPh sb="5" eb="7">
      <t>ショクイク</t>
    </rPh>
    <rPh sb="8" eb="10">
      <t>スイシン</t>
    </rPh>
    <phoneticPr fontId="49"/>
  </si>
  <si>
    <t>献立表の家庭への配布</t>
    <rPh sb="0" eb="3">
      <t>コンダテヒョウ</t>
    </rPh>
    <rPh sb="4" eb="6">
      <t>カテイ</t>
    </rPh>
    <rPh sb="8" eb="10">
      <t>ハイフ</t>
    </rPh>
    <phoneticPr fontId="49"/>
  </si>
  <si>
    <t>給食サンプル等の展示</t>
    <rPh sb="0" eb="2">
      <t>キュウショク</t>
    </rPh>
    <rPh sb="6" eb="7">
      <t>トウ</t>
    </rPh>
    <rPh sb="8" eb="10">
      <t>テンジ</t>
    </rPh>
    <phoneticPr fontId="49"/>
  </si>
  <si>
    <t>諸調査</t>
    <rPh sb="0" eb="3">
      <t>ショチョウサ</t>
    </rPh>
    <phoneticPr fontId="49"/>
  </si>
  <si>
    <t>嗜好調査</t>
    <rPh sb="0" eb="2">
      <t>シコウ</t>
    </rPh>
    <rPh sb="2" eb="4">
      <t>チョウサ</t>
    </rPh>
    <phoneticPr fontId="49"/>
  </si>
  <si>
    <t>残食調査</t>
    <rPh sb="0" eb="1">
      <t>ザン</t>
    </rPh>
    <rPh sb="1" eb="2">
      <t>ショク</t>
    </rPh>
    <rPh sb="2" eb="4">
      <t>チョウサ</t>
    </rPh>
    <phoneticPr fontId="49"/>
  </si>
  <si>
    <t>諸調査の献立への反映</t>
    <rPh sb="0" eb="3">
      <t>ショチョウサ</t>
    </rPh>
    <rPh sb="4" eb="6">
      <t>コンダテ</t>
    </rPh>
    <rPh sb="8" eb="10">
      <t>ハンエイ</t>
    </rPh>
    <phoneticPr fontId="49"/>
  </si>
  <si>
    <t>衛生管理</t>
    <rPh sb="0" eb="2">
      <t>エイセイ</t>
    </rPh>
    <rPh sb="2" eb="4">
      <t>カンリ</t>
    </rPh>
    <phoneticPr fontId="49"/>
  </si>
  <si>
    <t>保存食</t>
    <rPh sb="0" eb="3">
      <t>ホゾンショク</t>
    </rPh>
    <phoneticPr fontId="49"/>
  </si>
  <si>
    <t>保存温度</t>
    <rPh sb="0" eb="2">
      <t>ホゾン</t>
    </rPh>
    <rPh sb="2" eb="4">
      <t>オンド</t>
    </rPh>
    <phoneticPr fontId="49"/>
  </si>
  <si>
    <t>℃</t>
    <phoneticPr fontId="49"/>
  </si>
  <si>
    <t>保存期間</t>
    <rPh sb="0" eb="2">
      <t>ホゾン</t>
    </rPh>
    <rPh sb="2" eb="4">
      <t>キカン</t>
    </rPh>
    <phoneticPr fontId="49"/>
  </si>
  <si>
    <t>　</t>
    <phoneticPr fontId="49"/>
  </si>
  <si>
    <t>日間</t>
    <rPh sb="0" eb="2">
      <t>ニチカン</t>
    </rPh>
    <phoneticPr fontId="49"/>
  </si>
  <si>
    <t>保 存 量</t>
    <rPh sb="0" eb="3">
      <t>ホゾン</t>
    </rPh>
    <rPh sb="4" eb="5">
      <t>リョウ</t>
    </rPh>
    <phoneticPr fontId="49"/>
  </si>
  <si>
    <t>ｇ</t>
    <phoneticPr fontId="49"/>
  </si>
  <si>
    <t>検食</t>
    <rPh sb="0" eb="1">
      <t>ケンサ</t>
    </rPh>
    <rPh sb="1" eb="2">
      <t>ショク</t>
    </rPh>
    <phoneticPr fontId="49"/>
  </si>
  <si>
    <t>検食時期</t>
    <rPh sb="2" eb="4">
      <t>ジキ</t>
    </rPh>
    <phoneticPr fontId="49"/>
  </si>
  <si>
    <t>給食前</t>
    <rPh sb="0" eb="2">
      <t>キュウショク</t>
    </rPh>
    <rPh sb="2" eb="3">
      <t>ゼン</t>
    </rPh>
    <phoneticPr fontId="49"/>
  </si>
  <si>
    <t>分前</t>
    <rPh sb="0" eb="1">
      <t>プン</t>
    </rPh>
    <rPh sb="1" eb="2">
      <t>マエ</t>
    </rPh>
    <phoneticPr fontId="49"/>
  </si>
  <si>
    <t>検 食 者</t>
    <rPh sb="4" eb="5">
      <t>シャ</t>
    </rPh>
    <phoneticPr fontId="49"/>
  </si>
  <si>
    <t>衛生自主管理点検</t>
    <rPh sb="0" eb="2">
      <t>エイセイ</t>
    </rPh>
    <rPh sb="2" eb="4">
      <t>ジシュ</t>
    </rPh>
    <rPh sb="4" eb="6">
      <t>カンリ</t>
    </rPh>
    <rPh sb="6" eb="8">
      <t>テンケン</t>
    </rPh>
    <phoneticPr fontId="49"/>
  </si>
  <si>
    <t>点検者</t>
    <rPh sb="0" eb="2">
      <t>テンケン</t>
    </rPh>
    <rPh sb="2" eb="3">
      <t>シャ</t>
    </rPh>
    <phoneticPr fontId="49"/>
  </si>
  <si>
    <t>危機管理</t>
    <rPh sb="0" eb="2">
      <t>キキ</t>
    </rPh>
    <rPh sb="2" eb="4">
      <t>カンリ</t>
    </rPh>
    <phoneticPr fontId="49"/>
  </si>
  <si>
    <t>非常時対応策</t>
    <phoneticPr fontId="49"/>
  </si>
  <si>
    <t>アレルギー対応給食</t>
  </si>
  <si>
    <t>危機管理（非常時対策）</t>
    <rPh sb="0" eb="2">
      <t>キキ</t>
    </rPh>
    <rPh sb="2" eb="4">
      <t>カンリ</t>
    </rPh>
    <rPh sb="5" eb="8">
      <t>ヒジョウジ</t>
    </rPh>
    <rPh sb="8" eb="10">
      <t>タイサク</t>
    </rPh>
    <phoneticPr fontId="49"/>
  </si>
  <si>
    <t>　　イ　前年度平均栄養量等</t>
    <rPh sb="4" eb="7">
      <t>ゼンネンド</t>
    </rPh>
    <rPh sb="7" eb="9">
      <t>ヘイキン</t>
    </rPh>
    <rPh sb="9" eb="12">
      <t>エイヨウリョウ</t>
    </rPh>
    <rPh sb="12" eb="13">
      <t>トウ</t>
    </rPh>
    <phoneticPr fontId="49"/>
  </si>
  <si>
    <t>区分</t>
    <rPh sb="0" eb="2">
      <t>クブン</t>
    </rPh>
    <phoneticPr fontId="49"/>
  </si>
  <si>
    <t>開所日数</t>
    <rPh sb="0" eb="2">
      <t>カイショ</t>
    </rPh>
    <rPh sb="2" eb="4">
      <t>ニッスウ</t>
    </rPh>
    <phoneticPr fontId="49"/>
  </si>
  <si>
    <t>初日在籍
児 童 数</t>
    <phoneticPr fontId="49"/>
  </si>
  <si>
    <t>給　食　日　数　</t>
    <rPh sb="0" eb="3">
      <t>キュウショク</t>
    </rPh>
    <rPh sb="4" eb="7">
      <t>ニッスウ</t>
    </rPh>
    <phoneticPr fontId="49"/>
  </si>
  <si>
    <t>Kcal/日</t>
    <rPh sb="5" eb="6">
      <t>ヒ</t>
    </rPh>
    <phoneticPr fontId="49"/>
  </si>
  <si>
    <t>1人1日当たり単価</t>
    <rPh sb="1" eb="2">
      <t>ニン</t>
    </rPh>
    <rPh sb="3" eb="4">
      <t>ニチ</t>
    </rPh>
    <rPh sb="4" eb="5">
      <t>ア</t>
    </rPh>
    <rPh sb="7" eb="9">
      <t>タンカ</t>
    </rPh>
    <phoneticPr fontId="49"/>
  </si>
  <si>
    <t>3歳未満児</t>
    <rPh sb="1" eb="2">
      <t>サイ</t>
    </rPh>
    <rPh sb="2" eb="4">
      <t>ミマン</t>
    </rPh>
    <rPh sb="4" eb="5">
      <t>ジ</t>
    </rPh>
    <phoneticPr fontId="49"/>
  </si>
  <si>
    <t>3歳以上児</t>
    <rPh sb="1" eb="2">
      <t>サイ</t>
    </rPh>
    <rPh sb="2" eb="4">
      <t>イジョウ</t>
    </rPh>
    <rPh sb="4" eb="5">
      <t>ジ</t>
    </rPh>
    <phoneticPr fontId="49"/>
  </si>
  <si>
    <t>Kcal/日</t>
    <phoneticPr fontId="49"/>
  </si>
  <si>
    <t xml:space="preserve"> 4  月</t>
    <phoneticPr fontId="49"/>
  </si>
  <si>
    <t>日</t>
    <rPh sb="0" eb="1">
      <t>ヒ</t>
    </rPh>
    <phoneticPr fontId="49"/>
  </si>
  <si>
    <t>Kcal/日</t>
    <phoneticPr fontId="49"/>
  </si>
  <si>
    <t xml:space="preserve"> 5  月</t>
  </si>
  <si>
    <t xml:space="preserve"> 6  月</t>
  </si>
  <si>
    <t xml:space="preserve"> 7  月</t>
  </si>
  <si>
    <t xml:space="preserve"> 8  月</t>
  </si>
  <si>
    <t xml:space="preserve"> 9  月</t>
  </si>
  <si>
    <t xml:space="preserve"> 10  月</t>
  </si>
  <si>
    <t xml:space="preserve"> 11  月</t>
  </si>
  <si>
    <t xml:space="preserve"> 12  月</t>
  </si>
  <si>
    <t xml:space="preserve"> 1  月</t>
    <phoneticPr fontId="49"/>
  </si>
  <si>
    <t xml:space="preserve"> 2  月</t>
  </si>
  <si>
    <t xml:space="preserve"> 3  月</t>
  </si>
  <si>
    <t>合計</t>
    <rPh sb="0" eb="2">
      <t>ゴウケイ</t>
    </rPh>
    <phoneticPr fontId="49"/>
  </si>
  <si>
    <t>〔</t>
    <phoneticPr fontId="49"/>
  </si>
  <si>
    <t>〕</t>
    <phoneticPr fontId="49"/>
  </si>
  <si>
    <t>徴収</t>
    <rPh sb="0" eb="2">
      <t>チョウシュウ</t>
    </rPh>
    <phoneticPr fontId="49"/>
  </si>
  <si>
    <t>負　担　金　額　等</t>
    <rPh sb="0" eb="1">
      <t>フ</t>
    </rPh>
    <rPh sb="2" eb="3">
      <t>ニナ</t>
    </rPh>
    <rPh sb="4" eb="5">
      <t>キン</t>
    </rPh>
    <rPh sb="6" eb="7">
      <t>ガク</t>
    </rPh>
    <rPh sb="8" eb="9">
      <t>トウ</t>
    </rPh>
    <phoneticPr fontId="49"/>
  </si>
  <si>
    <t>延  長  保  育  料</t>
    <rPh sb="0" eb="1">
      <t>エン</t>
    </rPh>
    <rPh sb="3" eb="4">
      <t>チョウ</t>
    </rPh>
    <rPh sb="6" eb="7">
      <t>タモツ</t>
    </rPh>
    <rPh sb="9" eb="10">
      <t>イク</t>
    </rPh>
    <rPh sb="12" eb="13">
      <t>リョウ</t>
    </rPh>
    <phoneticPr fontId="49"/>
  </si>
  <si>
    <t>（例）１時間</t>
    <rPh sb="1" eb="2">
      <t>レイ</t>
    </rPh>
    <rPh sb="4" eb="6">
      <t>ジカン</t>
    </rPh>
    <phoneticPr fontId="49"/>
  </si>
  <si>
    <t xml:space="preserve"> </t>
    <phoneticPr fontId="49"/>
  </si>
  <si>
    <t xml:space="preserve"> </t>
    <phoneticPr fontId="49"/>
  </si>
  <si>
    <t>一時預かり料</t>
    <rPh sb="0" eb="1">
      <t>イッ</t>
    </rPh>
    <rPh sb="1" eb="2">
      <t>トキ</t>
    </rPh>
    <rPh sb="2" eb="3">
      <t>アズ</t>
    </rPh>
    <rPh sb="5" eb="6">
      <t>リョウ</t>
    </rPh>
    <phoneticPr fontId="49"/>
  </si>
  <si>
    <t>（例）１日</t>
    <rPh sb="1" eb="2">
      <t>レイ</t>
    </rPh>
    <rPh sb="4" eb="5">
      <t>イチニチ</t>
    </rPh>
    <phoneticPr fontId="49"/>
  </si>
  <si>
    <t>（例）月額</t>
    <rPh sb="1" eb="2">
      <t>レイ</t>
    </rPh>
    <rPh sb="3" eb="5">
      <t>ゲツガク</t>
    </rPh>
    <phoneticPr fontId="49"/>
  </si>
  <si>
    <t>保育料</t>
    <rPh sb="0" eb="1">
      <t>タモツ</t>
    </rPh>
    <rPh sb="1" eb="2">
      <t>イク</t>
    </rPh>
    <rPh sb="2" eb="3">
      <t>リョウ</t>
    </rPh>
    <phoneticPr fontId="49"/>
  </si>
  <si>
    <t>月額</t>
    <rPh sb="0" eb="1">
      <t>ツキ</t>
    </rPh>
    <rPh sb="1" eb="2">
      <t>ガク</t>
    </rPh>
    <phoneticPr fontId="49"/>
  </si>
  <si>
    <t>教     　材　     費</t>
    <rPh sb="0" eb="1">
      <t>キョウ</t>
    </rPh>
    <rPh sb="7" eb="8">
      <t>ザイ</t>
    </rPh>
    <rPh sb="14" eb="15">
      <t>ヒ</t>
    </rPh>
    <phoneticPr fontId="49"/>
  </si>
  <si>
    <t>年（月）額</t>
    <rPh sb="0" eb="1">
      <t>ネン</t>
    </rPh>
    <rPh sb="2" eb="3">
      <t>ツキ</t>
    </rPh>
    <rPh sb="4" eb="5">
      <t>ガク</t>
    </rPh>
    <phoneticPr fontId="49"/>
  </si>
  <si>
    <t>（左の経費の使用内容）</t>
    <rPh sb="1" eb="2">
      <t>ヒダリ</t>
    </rPh>
    <rPh sb="3" eb="5">
      <t>ケイヒ</t>
    </rPh>
    <rPh sb="6" eb="8">
      <t>シヨウ</t>
    </rPh>
    <rPh sb="8" eb="10">
      <t>ナイヨウ</t>
    </rPh>
    <phoneticPr fontId="49"/>
  </si>
  <si>
    <t>保  護  者  会  費</t>
    <rPh sb="0" eb="1">
      <t>タモツ</t>
    </rPh>
    <rPh sb="3" eb="4">
      <t>マモル</t>
    </rPh>
    <rPh sb="6" eb="7">
      <t>モノ</t>
    </rPh>
    <rPh sb="9" eb="10">
      <t>カイ</t>
    </rPh>
    <rPh sb="12" eb="13">
      <t>ヒ</t>
    </rPh>
    <phoneticPr fontId="49"/>
  </si>
  <si>
    <t>そ　　　の　　　他</t>
    <rPh sb="8" eb="9">
      <t>タ</t>
    </rPh>
    <phoneticPr fontId="49"/>
  </si>
  <si>
    <t>費（代）</t>
    <rPh sb="0" eb="1">
      <t>ヒ</t>
    </rPh>
    <rPh sb="2" eb="3">
      <t>ダイ</t>
    </rPh>
    <phoneticPr fontId="49"/>
  </si>
  <si>
    <t>（左の経費の使用内容）</t>
    <phoneticPr fontId="49"/>
  </si>
  <si>
    <t>運営費上の保育単価</t>
    <rPh sb="0" eb="3">
      <t>ウンエイヒ</t>
    </rPh>
    <rPh sb="3" eb="4">
      <t>ジョウ</t>
    </rPh>
    <rPh sb="5" eb="7">
      <t>ホイク</t>
    </rPh>
    <rPh sb="7" eb="9">
      <t>タンカ</t>
    </rPh>
    <phoneticPr fontId="49"/>
  </si>
  <si>
    <t>利　用　料　（月　額）</t>
    <rPh sb="0" eb="1">
      <t>リ</t>
    </rPh>
    <rPh sb="2" eb="3">
      <t>ヨウ</t>
    </rPh>
    <rPh sb="4" eb="5">
      <t>リョウ</t>
    </rPh>
    <rPh sb="7" eb="8">
      <t>ゲツ</t>
    </rPh>
    <rPh sb="9" eb="10">
      <t>ガク</t>
    </rPh>
    <phoneticPr fontId="49"/>
  </si>
  <si>
    <t>本年度</t>
    <rPh sb="0" eb="3">
      <t>ホンネンド</t>
    </rPh>
    <phoneticPr fontId="49"/>
  </si>
  <si>
    <t>上半期</t>
    <rPh sb="0" eb="3">
      <t>カミハンキ</t>
    </rPh>
    <phoneticPr fontId="49"/>
  </si>
  <si>
    <t>下半期</t>
    <rPh sb="0" eb="3">
      <t>シモハンキ</t>
    </rPh>
    <phoneticPr fontId="49"/>
  </si>
  <si>
    <t>０歳児</t>
    <rPh sb="1" eb="3">
      <t>サイジ</t>
    </rPh>
    <phoneticPr fontId="49"/>
  </si>
  <si>
    <t>１・２歳児</t>
    <rPh sb="3" eb="5">
      <t>サイジ</t>
    </rPh>
    <phoneticPr fontId="49"/>
  </si>
  <si>
    <t>３歳児</t>
    <rPh sb="1" eb="3">
      <t>サイジ</t>
    </rPh>
    <phoneticPr fontId="49"/>
  </si>
  <si>
    <t>４歳以上児</t>
    <rPh sb="1" eb="5">
      <t>サイジ</t>
    </rPh>
    <phoneticPr fontId="49"/>
  </si>
  <si>
    <t>弾力運用の有無</t>
    <rPh sb="5" eb="7">
      <t>ウム</t>
    </rPh>
    <phoneticPr fontId="49"/>
  </si>
  <si>
    <t>有の場合は次の（ｱ）、（ｲ）、（ｳ）を記入してください。</t>
    <rPh sb="0" eb="1">
      <t>ウ</t>
    </rPh>
    <rPh sb="2" eb="4">
      <t>バアイ</t>
    </rPh>
    <rPh sb="5" eb="6">
      <t>ツギ</t>
    </rPh>
    <rPh sb="19" eb="21">
      <t>キニュウ</t>
    </rPh>
    <phoneticPr fontId="49"/>
  </si>
  <si>
    <t>適合</t>
    <rPh sb="0" eb="2">
      <t>テキゴウ</t>
    </rPh>
    <phoneticPr fontId="49"/>
  </si>
  <si>
    <t>要　件　内　容</t>
    <rPh sb="0" eb="3">
      <t>ヨウケン</t>
    </rPh>
    <rPh sb="4" eb="7">
      <t>ナイヨウ</t>
    </rPh>
    <phoneticPr fontId="49"/>
  </si>
  <si>
    <r>
      <t>①</t>
    </r>
    <r>
      <rPr>
        <sz val="8.5"/>
        <rFont val="ＭＳ Ｐゴシック"/>
        <family val="3"/>
        <charset val="128"/>
      </rPr>
      <t>児童福祉法第45条第1項の基準が遵守されていること。</t>
    </r>
    <rPh sb="1" eb="3">
      <t>ジドウ</t>
    </rPh>
    <rPh sb="3" eb="6">
      <t>フクシホウ</t>
    </rPh>
    <rPh sb="6" eb="7">
      <t>ダイ</t>
    </rPh>
    <rPh sb="9" eb="10">
      <t>ジョウ</t>
    </rPh>
    <rPh sb="10" eb="11">
      <t>ダイ</t>
    </rPh>
    <rPh sb="12" eb="13">
      <t>コウ</t>
    </rPh>
    <rPh sb="14" eb="16">
      <t>キジュン</t>
    </rPh>
    <rPh sb="17" eb="19">
      <t>ジュンシュ</t>
    </rPh>
    <phoneticPr fontId="49"/>
  </si>
  <si>
    <t>②委託費に係る交付基準及びそれに関する通知等に示す職員の配置等の事項が遵守されていること。</t>
    <rPh sb="1" eb="4">
      <t>イタクヒ</t>
    </rPh>
    <phoneticPr fontId="49"/>
  </si>
  <si>
    <t>③給与に関する規程が整備され、その規程により適正な給与水準が維持されている等人件費の運用が適正に行われているこ
　と。</t>
    <phoneticPr fontId="49"/>
  </si>
  <si>
    <t>④給食について必要な栄養量が確保され、嗜好を生かした調理がなされているとともに、日常生活について必要な諸経費が適
　正に確保されていること。</t>
    <phoneticPr fontId="49"/>
  </si>
  <si>
    <t>⑤入所児童に係る保育が保育所保育指針を踏まえているとともに、処遇上必要な設備が整備されているなど、児童の処遇が適
　切であること。</t>
    <phoneticPr fontId="49"/>
  </si>
  <si>
    <t>⑥運営・経営の責任者である理事長等の役員、施設長及び職員が国等の行う研修会に積極的に参加するなど役職員の資質の
　向上に努めていること。</t>
    <phoneticPr fontId="49"/>
  </si>
  <si>
    <t>⑦その他保育所運営以外の事業を含む当該保育所の設置者の運営について、問題となる事由がないこと。　</t>
    <phoneticPr fontId="49"/>
  </si>
  <si>
    <t>①「延長保育事業の実施について」に定める延長保育事業及びこれと同様の事業と認められるもの</t>
    <rPh sb="2" eb="4">
      <t>エンチョウ</t>
    </rPh>
    <rPh sb="4" eb="6">
      <t>ホイク</t>
    </rPh>
    <rPh sb="17" eb="18">
      <t>サダ</t>
    </rPh>
    <rPh sb="20" eb="22">
      <t>エンチョウ</t>
    </rPh>
    <rPh sb="22" eb="24">
      <t>ホイク</t>
    </rPh>
    <rPh sb="24" eb="26">
      <t>ジ</t>
    </rPh>
    <rPh sb="26" eb="27">
      <t>オヨ</t>
    </rPh>
    <phoneticPr fontId="49"/>
  </si>
  <si>
    <r>
      <t>②</t>
    </r>
    <r>
      <rPr>
        <sz val="8.5"/>
        <rFont val="ＭＳ Ｐゴシック"/>
        <family val="3"/>
        <charset val="128"/>
      </rPr>
      <t>「一時預かり事業の実施について」に</t>
    </r>
    <r>
      <rPr>
        <sz val="8.5"/>
        <color indexed="0"/>
        <rFont val="ＭＳ Ｐゴシック"/>
        <family val="3"/>
        <charset val="128"/>
      </rPr>
      <t>定める一時預かり事業</t>
    </r>
    <rPh sb="2" eb="4">
      <t>イチジ</t>
    </rPh>
    <rPh sb="4" eb="5">
      <t>アズ</t>
    </rPh>
    <rPh sb="7" eb="9">
      <t>ジギョウ</t>
    </rPh>
    <rPh sb="10" eb="12">
      <t>ジッシ</t>
    </rPh>
    <rPh sb="18" eb="19">
      <t>サダ</t>
    </rPh>
    <rPh sb="21" eb="23">
      <t>イチジ</t>
    </rPh>
    <rPh sb="23" eb="24">
      <t>アズ</t>
    </rPh>
    <rPh sb="26" eb="28">
      <t>ジギョウ</t>
    </rPh>
    <phoneticPr fontId="49"/>
  </si>
  <si>
    <t>③乳児を３人以上受け入れている等低年齢児童の積極的な受入れ</t>
    <phoneticPr fontId="49"/>
  </si>
  <si>
    <t>④「地域子育て支援拠点事業の実施について」に定める地域子育て支援拠点事業又はこれと同様の事業と認められるもの</t>
    <rPh sb="2" eb="4">
      <t>チイキ</t>
    </rPh>
    <rPh sb="4" eb="6">
      <t>コソダ</t>
    </rPh>
    <rPh sb="7" eb="9">
      <t>シエン</t>
    </rPh>
    <rPh sb="9" eb="11">
      <t>キョテン</t>
    </rPh>
    <rPh sb="11" eb="13">
      <t>ジギョウ</t>
    </rPh>
    <rPh sb="14" eb="16">
      <t>ジッシ</t>
    </rPh>
    <rPh sb="22" eb="23">
      <t>サダ</t>
    </rPh>
    <rPh sb="32" eb="34">
      <t>キョテン</t>
    </rPh>
    <rPh sb="34" eb="36">
      <t>ジ</t>
    </rPh>
    <phoneticPr fontId="49"/>
  </si>
  <si>
    <t>⑤集団保育が可能で日々通所でき、かつ、「特別児童扶養手当等の支給に関する法律」に基づく特別児童扶養手当の支給対象
　障害児(所得により手当の支給を停止されている場合を含む。)の受入れ</t>
    <phoneticPr fontId="49"/>
  </si>
  <si>
    <t>⑥「家庭支援推進保育事業の実施について」に定める家庭支援推進保育事業又はこれと同様の事業と認められるもの</t>
    <rPh sb="2" eb="4">
      <t>カテイ</t>
    </rPh>
    <rPh sb="4" eb="6">
      <t>シエン</t>
    </rPh>
    <rPh sb="6" eb="8">
      <t>スイシン</t>
    </rPh>
    <rPh sb="8" eb="10">
      <t>ホイク</t>
    </rPh>
    <rPh sb="10" eb="12">
      <t>ジギョウ</t>
    </rPh>
    <rPh sb="13" eb="15">
      <t>ジッシ</t>
    </rPh>
    <rPh sb="21" eb="22">
      <t>サダ</t>
    </rPh>
    <rPh sb="24" eb="26">
      <t>カテイ</t>
    </rPh>
    <rPh sb="26" eb="28">
      <t>シエン</t>
    </rPh>
    <rPh sb="28" eb="30">
      <t>スイシン</t>
    </rPh>
    <rPh sb="30" eb="32">
      <t>ホイク</t>
    </rPh>
    <rPh sb="32" eb="34">
      <t>ジ</t>
    </rPh>
    <rPh sb="34" eb="35">
      <t>マタ</t>
    </rPh>
    <phoneticPr fontId="49"/>
  </si>
  <si>
    <t>⑦休日保育加算の対象施設</t>
    <rPh sb="1" eb="3">
      <t>キュウジツ</t>
    </rPh>
    <rPh sb="3" eb="5">
      <t>ホイク</t>
    </rPh>
    <rPh sb="5" eb="7">
      <t>カサン</t>
    </rPh>
    <rPh sb="8" eb="10">
      <t>タイショウ</t>
    </rPh>
    <rPh sb="10" eb="12">
      <t>シセツ</t>
    </rPh>
    <phoneticPr fontId="49"/>
  </si>
  <si>
    <t>⑧「病児保育事業の実施について」に定める病児保育事業又はこれと同様の事業と認められるもの</t>
    <rPh sb="2" eb="4">
      <t>ビョウジ</t>
    </rPh>
    <rPh sb="4" eb="6">
      <t>ホイク</t>
    </rPh>
    <rPh sb="6" eb="8">
      <t>ジギョウ</t>
    </rPh>
    <rPh sb="9" eb="11">
      <t>ジッシ</t>
    </rPh>
    <rPh sb="20" eb="22">
      <t>ビョウジ</t>
    </rPh>
    <rPh sb="22" eb="24">
      <t>ホイク</t>
    </rPh>
    <rPh sb="24" eb="26">
      <t>ジギョウ</t>
    </rPh>
    <phoneticPr fontId="49"/>
  </si>
  <si>
    <t>①社会福祉法人会計基準に基づく資金収支計算書及び資金収支内訳表又は学校法人会計基準に基づく資金収支計算書もしくは企業会計による損益計算書及び「保育所の設置認可等について」に定める貸借対照表、これら以外の会計基準により会計処理を行っている場合はこれらに相当する財務諸表を保育所に備え付け、閲覧に供すること。</t>
    <rPh sb="31" eb="32">
      <t>マタ</t>
    </rPh>
    <rPh sb="33" eb="35">
      <t>ガッコウ</t>
    </rPh>
    <rPh sb="35" eb="37">
      <t>ホウジン</t>
    </rPh>
    <rPh sb="37" eb="39">
      <t>カイケイ</t>
    </rPh>
    <rPh sb="39" eb="41">
      <t>キジュン</t>
    </rPh>
    <rPh sb="42" eb="43">
      <t>モト</t>
    </rPh>
    <rPh sb="45" eb="47">
      <t>シキン</t>
    </rPh>
    <rPh sb="47" eb="49">
      <t>シュウシ</t>
    </rPh>
    <rPh sb="49" eb="52">
      <t>ケイサンショ</t>
    </rPh>
    <rPh sb="56" eb="58">
      <t>キギョウ</t>
    </rPh>
    <rPh sb="58" eb="60">
      <t>カイケイ</t>
    </rPh>
    <rPh sb="63" eb="65">
      <t>ソンエキ</t>
    </rPh>
    <rPh sb="65" eb="68">
      <t>ケイサンショ</t>
    </rPh>
    <rPh sb="68" eb="69">
      <t>オヨ</t>
    </rPh>
    <rPh sb="71" eb="74">
      <t>ホ</t>
    </rPh>
    <rPh sb="75" eb="77">
      <t>セッチ</t>
    </rPh>
    <rPh sb="77" eb="79">
      <t>ニンカ</t>
    </rPh>
    <rPh sb="79" eb="80">
      <t>トウ</t>
    </rPh>
    <rPh sb="86" eb="87">
      <t>サダ</t>
    </rPh>
    <rPh sb="89" eb="91">
      <t>タイシャク</t>
    </rPh>
    <rPh sb="91" eb="94">
      <t>タイショウヒョウ</t>
    </rPh>
    <rPh sb="98" eb="100">
      <t>イガイ</t>
    </rPh>
    <rPh sb="101" eb="103">
      <t>カイケイ</t>
    </rPh>
    <rPh sb="103" eb="105">
      <t>キジュン</t>
    </rPh>
    <rPh sb="108" eb="110">
      <t>カイケイ</t>
    </rPh>
    <rPh sb="110" eb="112">
      <t>ショリ</t>
    </rPh>
    <rPh sb="113" eb="114">
      <t>オコナ</t>
    </rPh>
    <rPh sb="118" eb="120">
      <t>バアイ</t>
    </rPh>
    <rPh sb="125" eb="127">
      <t>ソウトウ</t>
    </rPh>
    <rPh sb="129" eb="131">
      <t>ザイム</t>
    </rPh>
    <rPh sb="131" eb="133">
      <t>ショヒョウ</t>
    </rPh>
    <phoneticPr fontId="49"/>
  </si>
  <si>
    <t>②毎年度下記のア又はイが実施されていること。</t>
  </si>
  <si>
    <t>ア　第三者評価加算の認定を受けサービスの質の向上に努めること。</t>
    <rPh sb="2" eb="5">
      <t>ダイサンシャ</t>
    </rPh>
    <rPh sb="5" eb="7">
      <t>ヒョウカ</t>
    </rPh>
    <rPh sb="7" eb="9">
      <t>カサン</t>
    </rPh>
    <rPh sb="10" eb="12">
      <t>ニンテイ</t>
    </rPh>
    <rPh sb="13" eb="14">
      <t>ウ</t>
    </rPh>
    <rPh sb="20" eb="21">
      <t>シツ</t>
    </rPh>
    <rPh sb="22" eb="24">
      <t>コウジョウ</t>
    </rPh>
    <rPh sb="25" eb="26">
      <t>ツト</t>
    </rPh>
    <phoneticPr fontId="49"/>
  </si>
  <si>
    <t>イ　「社会福祉事業の経営者による福祉サービスに関する苦情解決の仕組みの指針について」により、入所者等に対して苦
　情解決の仕組みが周知されており、第三者委員を設置して適切な対応を行っているとともに、入所者等からのサービスに
　係る苦情内容及び解決結果の定期的な公表を行うなど、利用者の保護に努めること。</t>
    <phoneticPr fontId="49"/>
  </si>
  <si>
    <t>③処遇改善等加算の賃金改善要件（キャリアパス要件も含む。）のいずれも満たしていること。</t>
    <rPh sb="1" eb="3">
      <t>ショグウ</t>
    </rPh>
    <rPh sb="3" eb="5">
      <t>カイゼン</t>
    </rPh>
    <rPh sb="5" eb="6">
      <t>トウ</t>
    </rPh>
    <rPh sb="6" eb="8">
      <t>カサン</t>
    </rPh>
    <rPh sb="9" eb="11">
      <t>チンギン</t>
    </rPh>
    <rPh sb="11" eb="13">
      <t>カイゼン</t>
    </rPh>
    <rPh sb="13" eb="15">
      <t>ヨウケン</t>
    </rPh>
    <rPh sb="22" eb="24">
      <t>ヨウケン</t>
    </rPh>
    <rPh sb="25" eb="26">
      <t>フク</t>
    </rPh>
    <rPh sb="34" eb="35">
      <t>ミ</t>
    </rPh>
    <phoneticPr fontId="49"/>
  </si>
  <si>
    <t>概ね１年間程度資金計画及び償還計画が着実に履行されている。　</t>
  </si>
  <si>
    <t>該当</t>
    <rPh sb="0" eb="2">
      <t>ガイトウ</t>
    </rPh>
    <phoneticPr fontId="49"/>
  </si>
  <si>
    <t>弾力運用の内容</t>
    <rPh sb="0" eb="2">
      <t>ダンリョク</t>
    </rPh>
    <rPh sb="2" eb="4">
      <t>ウンヨウ</t>
    </rPh>
    <rPh sb="5" eb="7">
      <t>ナイヨウ</t>
    </rPh>
    <phoneticPr fontId="49"/>
  </si>
  <si>
    <t>弾力運用額（左の額）と弾力運用可能額（右の額）との比較</t>
    <rPh sb="0" eb="2">
      <t>ダンリョク</t>
    </rPh>
    <rPh sb="2" eb="4">
      <t>ウンヨウ</t>
    </rPh>
    <rPh sb="4" eb="5">
      <t>ガク</t>
    </rPh>
    <rPh sb="6" eb="7">
      <t>ヒダリ</t>
    </rPh>
    <rPh sb="8" eb="9">
      <t>ガク</t>
    </rPh>
    <rPh sb="11" eb="13">
      <t>ダンリョク</t>
    </rPh>
    <rPh sb="13" eb="15">
      <t>ウンヨウ</t>
    </rPh>
    <rPh sb="15" eb="17">
      <t>カノウ</t>
    </rPh>
    <rPh sb="17" eb="18">
      <t>カノウガク</t>
    </rPh>
    <rPh sb="19" eb="20">
      <t>ミギ</t>
    </rPh>
    <rPh sb="25" eb="27">
      <t>ヒカク</t>
    </rPh>
    <phoneticPr fontId="49"/>
  </si>
  <si>
    <t>要件１及び２を満たしている場合</t>
    <rPh sb="0" eb="2">
      <t>ヨウケン</t>
    </rPh>
    <rPh sb="3" eb="4">
      <t>オヨ</t>
    </rPh>
    <rPh sb="7" eb="8">
      <t>ミ</t>
    </rPh>
    <rPh sb="13" eb="15">
      <t>バアイ</t>
    </rPh>
    <phoneticPr fontId="49"/>
  </si>
  <si>
    <t>社会福祉法人会計基準の場合</t>
    <rPh sb="4" eb="6">
      <t>ホウジン</t>
    </rPh>
    <rPh sb="11" eb="13">
      <t>バアイ</t>
    </rPh>
    <phoneticPr fontId="66"/>
  </si>
  <si>
    <t>＞・＜</t>
  </si>
  <si>
    <t>処遇改善等加算の基礎分の額</t>
    <rPh sb="0" eb="2">
      <t>ショグウ</t>
    </rPh>
    <rPh sb="2" eb="4">
      <t>カイゼン</t>
    </rPh>
    <rPh sb="4" eb="5">
      <t>トウ</t>
    </rPh>
    <rPh sb="5" eb="7">
      <t>カサン</t>
    </rPh>
    <rPh sb="8" eb="10">
      <t>キソ</t>
    </rPh>
    <rPh sb="10" eb="11">
      <t>ブン</t>
    </rPh>
    <rPh sb="12" eb="13">
      <t>ガク</t>
    </rPh>
    <phoneticPr fontId="49"/>
  </si>
  <si>
    <t>（ｲ）の⑥及び⑨の合計額</t>
    <rPh sb="5" eb="6">
      <t>オヨ</t>
    </rPh>
    <rPh sb="9" eb="12">
      <t>ゴウケイガク</t>
    </rPh>
    <phoneticPr fontId="49"/>
  </si>
  <si>
    <t>要件１、２及び３を満たしている場合</t>
    <rPh sb="0" eb="2">
      <t>ヨウケン</t>
    </rPh>
    <rPh sb="5" eb="6">
      <t>オヨ</t>
    </rPh>
    <rPh sb="9" eb="10">
      <t>ミ</t>
    </rPh>
    <rPh sb="15" eb="17">
      <t>バアイ</t>
    </rPh>
    <phoneticPr fontId="49"/>
  </si>
  <si>
    <t>左の金額</t>
    <rPh sb="0" eb="1">
      <t>ヒダリ</t>
    </rPh>
    <rPh sb="2" eb="4">
      <t>キンガク</t>
    </rPh>
    <phoneticPr fontId="49"/>
  </si>
  <si>
    <t>弾力運用額</t>
    <rPh sb="0" eb="2">
      <t>ダンリョク</t>
    </rPh>
    <rPh sb="2" eb="4">
      <t>ウンヨウ</t>
    </rPh>
    <rPh sb="4" eb="5">
      <t>キンガク</t>
    </rPh>
    <phoneticPr fontId="49"/>
  </si>
  <si>
    <t>処遇改善等の加算額</t>
    <rPh sb="0" eb="2">
      <t>ショグウ</t>
    </rPh>
    <rPh sb="2" eb="4">
      <t>カイゼン</t>
    </rPh>
    <rPh sb="4" eb="5">
      <t>トウ</t>
    </rPh>
    <rPh sb="6" eb="8">
      <t>カサン</t>
    </rPh>
    <rPh sb="8" eb="9">
      <t>ガク</t>
    </rPh>
    <phoneticPr fontId="49"/>
  </si>
  <si>
    <t>＜</t>
    <phoneticPr fontId="49"/>
  </si>
  <si>
    <t>委託費の３ヶ月分の額</t>
    <rPh sb="0" eb="3">
      <t>イタクヒ</t>
    </rPh>
    <rPh sb="6" eb="7">
      <t>ゲツ</t>
    </rPh>
    <rPh sb="7" eb="8">
      <t>ブン</t>
    </rPh>
    <rPh sb="9" eb="10">
      <t>ガク</t>
    </rPh>
    <phoneticPr fontId="49"/>
  </si>
  <si>
    <t>当期（前年度）における積立預金取崩し等の状況</t>
    <rPh sb="3" eb="6">
      <t>ゼンネンド</t>
    </rPh>
    <phoneticPr fontId="49"/>
  </si>
  <si>
    <r>
      <t xml:space="preserve">明細表作成
</t>
    </r>
    <r>
      <rPr>
        <sz val="7"/>
        <color indexed="1"/>
        <rFont val="ＭＳ Ｐゴシック"/>
        <family val="3"/>
        <charset val="128"/>
      </rPr>
      <t>※①又は②が有の場合</t>
    </r>
    <rPh sb="8" eb="9">
      <t>マタ</t>
    </rPh>
    <rPh sb="12" eb="13">
      <t>ウ</t>
    </rPh>
    <rPh sb="14" eb="16">
      <t>バアイ</t>
    </rPh>
    <phoneticPr fontId="49"/>
  </si>
  <si>
    <t>積立預金の取崩し</t>
    <rPh sb="0" eb="2">
      <t>ツミタテ</t>
    </rPh>
    <rPh sb="2" eb="4">
      <t>ヨキン</t>
    </rPh>
    <rPh sb="5" eb="6">
      <t>ト</t>
    </rPh>
    <rPh sb="6" eb="7">
      <t>クズ</t>
    </rPh>
    <phoneticPr fontId="49"/>
  </si>
  <si>
    <t>左のうち、目的外使用</t>
    <rPh sb="0" eb="1">
      <t>ヒダリ</t>
    </rPh>
    <rPh sb="5" eb="8">
      <t>モクテキガイ</t>
    </rPh>
    <rPh sb="8" eb="10">
      <t>シヨウ</t>
    </rPh>
    <phoneticPr fontId="49"/>
  </si>
  <si>
    <t>目的外使用の承認</t>
    <phoneticPr fontId="49"/>
  </si>
  <si>
    <t>人件費積立預金</t>
    <phoneticPr fontId="49"/>
  </si>
  <si>
    <t>修繕積立預金</t>
    <phoneticPr fontId="49"/>
  </si>
  <si>
    <t>備品等購入積立預金</t>
    <phoneticPr fontId="49"/>
  </si>
  <si>
    <t>保育所施設・設備整備積立金</t>
    <phoneticPr fontId="49"/>
  </si>
  <si>
    <t>目　的　外　使　用　の　内　容</t>
    <rPh sb="0" eb="1">
      <t>メ</t>
    </rPh>
    <rPh sb="2" eb="3">
      <t>マト</t>
    </rPh>
    <rPh sb="4" eb="5">
      <t>ガイ</t>
    </rPh>
    <rPh sb="6" eb="7">
      <t>ツカ</t>
    </rPh>
    <rPh sb="8" eb="9">
      <t>ヨウ</t>
    </rPh>
    <rPh sb="12" eb="13">
      <t>ウチ</t>
    </rPh>
    <rPh sb="14" eb="15">
      <t>カタチ</t>
    </rPh>
    <phoneticPr fontId="49"/>
  </si>
  <si>
    <t>項目</t>
    <rPh sb="0" eb="2">
      <t>コウモク</t>
    </rPh>
    <phoneticPr fontId="49"/>
  </si>
  <si>
    <t>金額</t>
    <rPh sb="0" eb="2">
      <t>キンガク</t>
    </rPh>
    <phoneticPr fontId="49"/>
  </si>
  <si>
    <t>当期資金収支差額</t>
    <rPh sb="0" eb="2">
      <t>トウキ</t>
    </rPh>
    <rPh sb="2" eb="4">
      <t>シキン</t>
    </rPh>
    <rPh sb="4" eb="6">
      <t>シュウシ</t>
    </rPh>
    <rPh sb="6" eb="8">
      <t>サガク</t>
    </rPh>
    <phoneticPr fontId="49"/>
  </si>
  <si>
    <t>(A)</t>
    <phoneticPr fontId="49"/>
  </si>
  <si>
    <t>各種積立金への積み立て支出額計</t>
    <rPh sb="0" eb="2">
      <t>カクシュ</t>
    </rPh>
    <rPh sb="2" eb="5">
      <t>ツミタテキン</t>
    </rPh>
    <rPh sb="7" eb="8">
      <t>ツ</t>
    </rPh>
    <rPh sb="9" eb="10">
      <t>タ</t>
    </rPh>
    <rPh sb="11" eb="14">
      <t>シシュツガク</t>
    </rPh>
    <rPh sb="14" eb="15">
      <t>ケイ</t>
    </rPh>
    <phoneticPr fontId="49"/>
  </si>
  <si>
    <t>(B)</t>
    <phoneticPr fontId="49"/>
  </si>
  <si>
    <t>経常収入決算額</t>
    <rPh sb="0" eb="2">
      <t>ケイジョウ</t>
    </rPh>
    <rPh sb="2" eb="4">
      <t>シュウニュウ</t>
    </rPh>
    <rPh sb="4" eb="7">
      <t>ケッサンガク</t>
    </rPh>
    <phoneticPr fontId="49"/>
  </si>
  <si>
    <t>(C)</t>
    <phoneticPr fontId="49"/>
  </si>
  <si>
    <t>(C) の5%相当額（C×0.05）</t>
    <rPh sb="7" eb="10">
      <t>ソウトウガク</t>
    </rPh>
    <phoneticPr fontId="49"/>
  </si>
  <si>
    <t>(D)</t>
    <phoneticPr fontId="49"/>
  </si>
  <si>
    <t>(A+B) - D = (E)</t>
    <phoneticPr fontId="49"/>
  </si>
  <si>
    <t>(E)</t>
    <phoneticPr fontId="49"/>
  </si>
  <si>
    <t>　　　　</t>
    <phoneticPr fontId="49"/>
  </si>
  <si>
    <t>前期末支払資金残高の取崩し</t>
    <rPh sb="10" eb="11">
      <t>ト</t>
    </rPh>
    <rPh sb="11" eb="12">
      <t>クズ</t>
    </rPh>
    <phoneticPr fontId="49"/>
  </si>
  <si>
    <t>前期末支払資金残高の経費充当</t>
    <rPh sb="10" eb="12">
      <t>ケイヒ</t>
    </rPh>
    <rPh sb="12" eb="14">
      <t>ジュウトウ</t>
    </rPh>
    <phoneticPr fontId="49"/>
  </si>
  <si>
    <t>当該保育所を設置する法人本部の運営に要する経費に充当</t>
    <rPh sb="24" eb="26">
      <t>ジュウトウ</t>
    </rPh>
    <phoneticPr fontId="49"/>
  </si>
  <si>
    <t>使　用　内　容</t>
    <rPh sb="0" eb="1">
      <t>ツカ</t>
    </rPh>
    <rPh sb="2" eb="3">
      <t>ヨウ</t>
    </rPh>
    <rPh sb="4" eb="5">
      <t>ナイ</t>
    </rPh>
    <rPh sb="6" eb="7">
      <t>カタチ</t>
    </rPh>
    <phoneticPr fontId="49"/>
  </si>
  <si>
    <t>前期末支払資金残高の取崩し</t>
    <phoneticPr fontId="49"/>
  </si>
  <si>
    <t>前期末支払資金残高の経費充当</t>
    <phoneticPr fontId="49"/>
  </si>
  <si>
    <t>内　　　　　　　　　　容</t>
  </si>
  <si>
    <t>管理・運用方法</t>
    <rPh sb="0" eb="2">
      <t>カンリ</t>
    </rPh>
    <rPh sb="3" eb="5">
      <t>ウンヨウ</t>
    </rPh>
    <rPh sb="5" eb="7">
      <t>ホウホウ</t>
    </rPh>
    <phoneticPr fontId="49"/>
  </si>
  <si>
    <t>委託費の貸付の有無</t>
    <rPh sb="0" eb="2">
      <t>イタク</t>
    </rPh>
    <rPh sb="2" eb="3">
      <t>ヒ</t>
    </rPh>
    <rPh sb="4" eb="6">
      <t>カシツケ</t>
    </rPh>
    <rPh sb="7" eb="9">
      <t>ウム</t>
    </rPh>
    <phoneticPr fontId="49"/>
  </si>
  <si>
    <t>（有の場合の具体的貸付先）</t>
    <rPh sb="1" eb="2">
      <t>ウ</t>
    </rPh>
    <rPh sb="3" eb="5">
      <t>バアイ</t>
    </rPh>
    <rPh sb="6" eb="9">
      <t>グタイテキ</t>
    </rPh>
    <rPh sb="9" eb="11">
      <t>カシツケ</t>
    </rPh>
    <rPh sb="11" eb="12">
      <t>サキ</t>
    </rPh>
    <phoneticPr fontId="49"/>
  </si>
  <si>
    <t>ア　財産目録　　</t>
    <phoneticPr fontId="2"/>
  </si>
  <si>
    <t>ウ　資金収支計算書及び資金収支内訳表（又は収支計算書）</t>
    <phoneticPr fontId="2"/>
  </si>
  <si>
    <t>エ　事業活動収支計算書及び事業活動収支内訳表</t>
    <phoneticPr fontId="2"/>
  </si>
  <si>
    <t>カ　積立金・積立資産明細書</t>
    <rPh sb="2" eb="5">
      <t>ツミタテキン</t>
    </rPh>
    <rPh sb="6" eb="7">
      <t>ツ</t>
    </rPh>
    <rPh sb="7" eb="8">
      <t>タ</t>
    </rPh>
    <rPh sb="8" eb="10">
      <t>シサン</t>
    </rPh>
    <rPh sb="10" eb="13">
      <t>メイサイショ</t>
    </rPh>
    <phoneticPr fontId="2"/>
  </si>
  <si>
    <t xml:space="preserve"> ○　保育所における保育時間は、１日につき８時間を原則とし、その地方における乳児又は幼児の保護者の労働時間その他家庭の状況等を考慮して、保育所の長がこれを定める。
 ○　延長保育時間とは11時間の開所時間の前後の時間において、さらに延長して保育する時間をいう。
 ○　保育所運営費国庫負担金の算定において、開所日とは、日曜日、国民の祝日及び休日を除いた日としている。</t>
    <phoneticPr fontId="2"/>
  </si>
  <si>
    <t>建物合計床面積</t>
    <rPh sb="0" eb="2">
      <t>タテモノ</t>
    </rPh>
    <rPh sb="2" eb="4">
      <t>ゴウケイ</t>
    </rPh>
    <rPh sb="4" eb="7">
      <t>ユカメンセキ</t>
    </rPh>
    <phoneticPr fontId="49"/>
  </si>
  <si>
    <t>金　　額</t>
    <rPh sb="0" eb="1">
      <t>キン</t>
    </rPh>
    <rPh sb="3" eb="4">
      <t>ガク</t>
    </rPh>
    <phoneticPr fontId="49"/>
  </si>
  <si>
    <t>経理規程準則の場合</t>
    <phoneticPr fontId="66"/>
  </si>
  <si>
    <t>全体的な計画</t>
    <phoneticPr fontId="49"/>
  </si>
  <si>
    <t>※全体的な計画の写しを添付してください。（添付書類の（６））</t>
    <rPh sb="8" eb="9">
      <t>ウツ</t>
    </rPh>
    <rPh sb="11" eb="13">
      <t>テンプ</t>
    </rPh>
    <rPh sb="21" eb="23">
      <t>テンプ</t>
    </rPh>
    <rPh sb="23" eb="25">
      <t>ショルイ</t>
    </rPh>
    <phoneticPr fontId="49"/>
  </si>
  <si>
    <t>実　施　内　容　等</t>
    <phoneticPr fontId="49"/>
  </si>
  <si>
    <t>県・理事会
の承認</t>
    <rPh sb="0" eb="1">
      <t>ケン</t>
    </rPh>
    <rPh sb="2" eb="5">
      <t>リジカイ</t>
    </rPh>
    <rPh sb="7" eb="9">
      <t>ショウニン</t>
    </rPh>
    <phoneticPr fontId="49"/>
  </si>
  <si>
    <t>①　自然災害その他止むを得ない事由によるその取崩し</t>
    <phoneticPr fontId="49"/>
  </si>
  <si>
    <t>参考</t>
    <rPh sb="0" eb="2">
      <t>サンコウ</t>
    </rPh>
    <phoneticPr fontId="49"/>
  </si>
  <si>
    <t>③の３％</t>
    <phoneticPr fontId="49"/>
  </si>
  <si>
    <t>同一の設置者が運営する社会福祉法第２条に定める第１種社会福祉事業及び第２種社会福祉事業並びに子育て支援事業の運営施設整備の整備等に要する経費に充当</t>
    <phoneticPr fontId="49"/>
  </si>
  <si>
    <t>当期末支払資金残高の保有</t>
    <phoneticPr fontId="49"/>
  </si>
  <si>
    <t>（作成基準日　令和　　　年　　　月　　　日）</t>
    <rPh sb="7" eb="9">
      <t>レイワ</t>
    </rPh>
    <phoneticPr fontId="2"/>
  </si>
  <si>
    <t>１と同等の能力を有する。</t>
  </si>
  <si>
    <t>該当なし　・　いる　・　いない</t>
    <phoneticPr fontId="2"/>
  </si>
  <si>
    <t>うち短時間利用児</t>
    <phoneticPr fontId="2"/>
  </si>
  <si>
    <t>延長保育事業</t>
    <rPh sb="0" eb="2">
      <t>エンチョウ</t>
    </rPh>
    <rPh sb="2" eb="4">
      <t>ホイク</t>
    </rPh>
    <rPh sb="4" eb="6">
      <t>ジギョウ</t>
    </rPh>
    <phoneticPr fontId="2"/>
  </si>
  <si>
    <t>地域子育て支援拠点事業</t>
    <rPh sb="0" eb="2">
      <t>チイキ</t>
    </rPh>
    <rPh sb="2" eb="4">
      <t>コソダ</t>
    </rPh>
    <rPh sb="5" eb="7">
      <t>シエン</t>
    </rPh>
    <rPh sb="7" eb="9">
      <t>キョテン</t>
    </rPh>
    <rPh sb="9" eb="11">
      <t>ジギョウ</t>
    </rPh>
    <phoneticPr fontId="2"/>
  </si>
  <si>
    <t>休日保育事業</t>
    <rPh sb="0" eb="2">
      <t>キュウジツ</t>
    </rPh>
    <rPh sb="2" eb="4">
      <t>ホイク</t>
    </rPh>
    <rPh sb="4" eb="6">
      <t>ジギョウ</t>
    </rPh>
    <phoneticPr fontId="2"/>
  </si>
  <si>
    <t>有・無</t>
    <phoneticPr fontId="2"/>
  </si>
  <si>
    <t>賃金の口座振込みに関する協定書</t>
    <phoneticPr fontId="2"/>
  </si>
  <si>
    <t>※口座振込の場合</t>
    <phoneticPr fontId="2"/>
  </si>
  <si>
    <t>同意書・協定書</t>
    <phoneticPr fontId="2"/>
  </si>
  <si>
    <t>：</t>
    <phoneticPr fontId="2"/>
  </si>
  <si>
    <t>※法定外控除</t>
    <rPh sb="1" eb="4">
      <t>ホウテイガイ</t>
    </rPh>
    <rPh sb="4" eb="6">
      <t>コウジョ</t>
    </rPh>
    <phoneticPr fontId="2"/>
  </si>
  <si>
    <t>：</t>
    <phoneticPr fontId="2"/>
  </si>
  <si>
    <t>有・無</t>
    <rPh sb="0" eb="1">
      <t>タモツ</t>
    </rPh>
    <rPh sb="2" eb="3">
      <t>ム</t>
    </rPh>
    <phoneticPr fontId="2"/>
  </si>
  <si>
    <t>個人情報保護方針（プライバシーポリシー）</t>
    <phoneticPr fontId="49"/>
  </si>
  <si>
    <t>個人情報保護規程</t>
    <rPh sb="0" eb="2">
      <t>コジン</t>
    </rPh>
    <rPh sb="2" eb="4">
      <t>ジョウホウ</t>
    </rPh>
    <rPh sb="4" eb="6">
      <t>ホゴホウ</t>
    </rPh>
    <rPh sb="6" eb="8">
      <t>キテイ</t>
    </rPh>
    <phoneticPr fontId="49"/>
  </si>
  <si>
    <t>※個人情報保護規程の策定状況</t>
    <rPh sb="7" eb="9">
      <t>キテイ</t>
    </rPh>
    <rPh sb="10" eb="12">
      <t>サクテイ</t>
    </rPh>
    <rPh sb="12" eb="14">
      <t>ジョウキョウ</t>
    </rPh>
    <phoneticPr fontId="49"/>
  </si>
  <si>
    <t>※個人情報保護方針（プライバシーポリシー）の策定状況</t>
    <phoneticPr fontId="49"/>
  </si>
  <si>
    <t>施設の立地条件</t>
    <rPh sb="0" eb="2">
      <t>シセツ</t>
    </rPh>
    <rPh sb="3" eb="5">
      <t>リッチ</t>
    </rPh>
    <rPh sb="5" eb="7">
      <t>ジョウケン</t>
    </rPh>
    <phoneticPr fontId="2"/>
  </si>
  <si>
    <t>津波災害警戒区域内</t>
    <rPh sb="0" eb="2">
      <t>ツナミ</t>
    </rPh>
    <rPh sb="2" eb="4">
      <t>サイガイ</t>
    </rPh>
    <rPh sb="4" eb="6">
      <t>ケイカイ</t>
    </rPh>
    <rPh sb="6" eb="8">
      <t>クイキ</t>
    </rPh>
    <rPh sb="8" eb="9">
      <t>ナイ</t>
    </rPh>
    <phoneticPr fontId="2"/>
  </si>
  <si>
    <t>日</t>
    <rPh sb="0" eb="1">
      <t>ニチ</t>
    </rPh>
    <phoneticPr fontId="49"/>
  </si>
  <si>
    <t>主な目的地（公園等）</t>
    <rPh sb="0" eb="1">
      <t>オモ</t>
    </rPh>
    <rPh sb="2" eb="5">
      <t>モクテキチ</t>
    </rPh>
    <rPh sb="6" eb="8">
      <t>コウエン</t>
    </rPh>
    <rPh sb="8" eb="9">
      <t>トウ</t>
    </rPh>
    <phoneticPr fontId="49"/>
  </si>
  <si>
    <t>施設との距離</t>
    <rPh sb="0" eb="2">
      <t>シセツ</t>
    </rPh>
    <rPh sb="4" eb="6">
      <t>キョリ</t>
    </rPh>
    <phoneticPr fontId="49"/>
  </si>
  <si>
    <t>約</t>
    <rPh sb="0" eb="1">
      <t>ヤク</t>
    </rPh>
    <phoneticPr fontId="2"/>
  </si>
  <si>
    <t>ｍ</t>
    <phoneticPr fontId="2"/>
  </si>
  <si>
    <t>散歩中や公園等での事故防止の取組み</t>
    <phoneticPr fontId="2"/>
  </si>
  <si>
    <t>　　　4　入所時の健康診断に代えて、６ヶ月以内に市町村が実施した健康診断の受診結果を確認している場合にはその結果を記入してください。</t>
    <rPh sb="5" eb="7">
      <t>ニュウショ</t>
    </rPh>
    <rPh sb="7" eb="8">
      <t>ジ</t>
    </rPh>
    <rPh sb="9" eb="11">
      <t>ケンコウ</t>
    </rPh>
    <rPh sb="11" eb="13">
      <t>シンダン</t>
    </rPh>
    <rPh sb="14" eb="15">
      <t>カ</t>
    </rPh>
    <rPh sb="20" eb="21">
      <t>ゲツ</t>
    </rPh>
    <rPh sb="21" eb="23">
      <t>イナイ</t>
    </rPh>
    <rPh sb="24" eb="27">
      <t>シチョウソン</t>
    </rPh>
    <rPh sb="28" eb="30">
      <t>ジッシ</t>
    </rPh>
    <rPh sb="32" eb="34">
      <t>ケンコウ</t>
    </rPh>
    <rPh sb="34" eb="36">
      <t>シンダン</t>
    </rPh>
    <rPh sb="37" eb="39">
      <t>ジュシン</t>
    </rPh>
    <rPh sb="39" eb="41">
      <t>ケッカ</t>
    </rPh>
    <rPh sb="42" eb="44">
      <t>カクニン</t>
    </rPh>
    <rPh sb="48" eb="50">
      <t>バアイ</t>
    </rPh>
    <rPh sb="54" eb="56">
      <t>ケッカ</t>
    </rPh>
    <rPh sb="57" eb="59">
      <t>キニュウ</t>
    </rPh>
    <phoneticPr fontId="49"/>
  </si>
  <si>
    <t>上乗せ徴収</t>
    <rPh sb="0" eb="2">
      <t>ウワノ</t>
    </rPh>
    <rPh sb="3" eb="5">
      <t>チョウシュウ</t>
    </rPh>
    <phoneticPr fontId="49"/>
  </si>
  <si>
    <t>前期（前々年度）
決算時残高
①</t>
    <rPh sb="0" eb="1">
      <t>ゼンネンド</t>
    </rPh>
    <rPh sb="1" eb="2">
      <t>キ</t>
    </rPh>
    <rPh sb="3" eb="4">
      <t>マエ</t>
    </rPh>
    <rPh sb="4" eb="5">
      <t>ササキ</t>
    </rPh>
    <rPh sb="5" eb="7">
      <t>ネンド</t>
    </rPh>
    <rPh sb="9" eb="11">
      <t>ケッサン</t>
    </rPh>
    <rPh sb="11" eb="12">
      <t>ジ</t>
    </rPh>
    <rPh sb="12" eb="14">
      <t>ザンダカ</t>
    </rPh>
    <phoneticPr fontId="49"/>
  </si>
  <si>
    <t>当期（前年度）
決算時残高
②</t>
    <rPh sb="0" eb="2">
      <t>トウキ</t>
    </rPh>
    <rPh sb="3" eb="6">
      <t>ゼンネンド</t>
    </rPh>
    <rPh sb="8" eb="10">
      <t>ケッサン</t>
    </rPh>
    <rPh sb="10" eb="11">
      <t>ジ</t>
    </rPh>
    <rPh sb="11" eb="13">
      <t>ザンダカ</t>
    </rPh>
    <phoneticPr fontId="49"/>
  </si>
  <si>
    <t>②　①以外の取崩し</t>
    <rPh sb="3" eb="5">
      <t>イガイ</t>
    </rPh>
    <rPh sb="6" eb="7">
      <t>ト</t>
    </rPh>
    <rPh sb="7" eb="8">
      <t>クズ</t>
    </rPh>
    <phoneticPr fontId="49"/>
  </si>
  <si>
    <t>区分毎の
利用定員</t>
    <rPh sb="0" eb="2">
      <t>クブン</t>
    </rPh>
    <rPh sb="2" eb="3">
      <t>ゴト</t>
    </rPh>
    <rPh sb="5" eb="7">
      <t>リヨウ</t>
    </rPh>
    <rPh sb="7" eb="9">
      <t>テイイン</t>
    </rPh>
    <phoneticPr fontId="2"/>
  </si>
  <si>
    <t>乳児</t>
    <rPh sb="0" eb="2">
      <t>ニュウジ</t>
    </rPh>
    <phoneticPr fontId="2"/>
  </si>
  <si>
    <t>満３歳以
上の幼児</t>
    <rPh sb="0" eb="1">
      <t>マン</t>
    </rPh>
    <rPh sb="2" eb="3">
      <t>サイ</t>
    </rPh>
    <rPh sb="3" eb="4">
      <t>イ</t>
    </rPh>
    <rPh sb="5" eb="6">
      <t>ジョウ</t>
    </rPh>
    <rPh sb="7" eb="9">
      <t>ヨウジ</t>
    </rPh>
    <phoneticPr fontId="2"/>
  </si>
  <si>
    <t>満３歳に満
たない幼児</t>
    <rPh sb="0" eb="1">
      <t>マン</t>
    </rPh>
    <rPh sb="2" eb="3">
      <t>サイ</t>
    </rPh>
    <rPh sb="4" eb="5">
      <t>ミ</t>
    </rPh>
    <rPh sb="9" eb="11">
      <t>ヨウジ</t>
    </rPh>
    <phoneticPr fontId="2"/>
  </si>
  <si>
    <t>うち短時間利用児</t>
    <phoneticPr fontId="2"/>
  </si>
  <si>
    <t>※平成29年5月30日から、すべての事業者に個人情報保護法が適用されています。</t>
    <phoneticPr fontId="2"/>
  </si>
  <si>
    <t>令和　　　年　　　月　　　日</t>
    <rPh sb="0" eb="2">
      <t>レイワ</t>
    </rPh>
    <rPh sb="5" eb="6">
      <t>ネン</t>
    </rPh>
    <rPh sb="9" eb="10">
      <t>ツキ</t>
    </rPh>
    <rPh sb="13" eb="14">
      <t>ヒ</t>
    </rPh>
    <phoneticPr fontId="2"/>
  </si>
  <si>
    <t>監査資料作成基準日の状況を記入してください。</t>
    <phoneticPr fontId="2"/>
  </si>
  <si>
    <t>常勤とは、各保育所の就業規則等で定められ、常勤とされる者と同一勤務形態にある者（正規、非正規を問わない。）をいいます。</t>
    <phoneticPr fontId="2"/>
  </si>
  <si>
    <t>県条例上の保育士定数の一部に算入できない短時間勤務保育士については含めないでください。</t>
    <phoneticPr fontId="2"/>
  </si>
  <si>
    <t>保育士の常勤換算値は、非常勤職員（常勤以外、短期間勤務の保育士）の１月の勤務時間数の計を常勤の１月の勤務時間数で除した値（小数</t>
    <phoneticPr fontId="2"/>
  </si>
  <si>
    <t>　　　 　</t>
    <phoneticPr fontId="2"/>
  </si>
  <si>
    <t>点第１位四捨五入）をいいます。</t>
    <phoneticPr fontId="2"/>
  </si>
  <si>
    <t>１月は、原則として４週間で計算してください。</t>
    <phoneticPr fontId="2"/>
  </si>
  <si>
    <t>地域子育て支援拠点事業（同様の自主事業を含む。）の専任職員である保育士は、原則として計上しないでください。</t>
    <phoneticPr fontId="2"/>
  </si>
  <si>
    <t>分園がある場合には、保育士の配置状況について別途作成してください。</t>
    <phoneticPr fontId="2"/>
  </si>
  <si>
    <t>児童年齢及び数対応数については、年度初日の前日における満年齢により区分して記入して下さい。</t>
    <phoneticPr fontId="2"/>
  </si>
  <si>
    <t>配置職員数記入欄のうち、「専任主任保育士」欄及び「実施補助事業等」欄において、該当するものには有無又は○を付してください。</t>
    <phoneticPr fontId="2"/>
  </si>
  <si>
    <t>（参考）</t>
    <rPh sb="1" eb="3">
      <t>サンコウ</t>
    </rPh>
    <phoneticPr fontId="2"/>
  </si>
  <si>
    <t>保育士（保健師等を含む。）の配置については、別紙「保育士の必要配置と配置基準」を参照してください。</t>
    <phoneticPr fontId="2"/>
  </si>
  <si>
    <t>単位：人、時間</t>
    <phoneticPr fontId="2"/>
  </si>
  <si>
    <t>保育時間を短縮（８時間未満）している場合に記入してください。</t>
    <phoneticPr fontId="2"/>
  </si>
  <si>
    <t xml:space="preserve">　　　  </t>
    <phoneticPr fontId="2"/>
  </si>
  <si>
    <t>監査資料作成基準日の状況を記入してください。</t>
    <phoneticPr fontId="2"/>
  </si>
  <si>
    <t>（注）</t>
    <phoneticPr fontId="2"/>
  </si>
  <si>
    <t>「初日在籍児童数」欄は、年度の初日の前日の児童年齢により区分して記入してください。</t>
    <phoneticPr fontId="2"/>
  </si>
  <si>
    <t>私的契約児（児童福祉法第24条による入所以外の児童）数については、（　）書き（外数）としてください。ただし、私的契約児のうち</t>
    <phoneticPr fontId="2"/>
  </si>
  <si>
    <t>　 　 　　</t>
    <phoneticPr fontId="2"/>
  </si>
  <si>
    <t>認定こども園（保育所型）である保育所における短時間利用児数については、「短時間利用児」欄に記「」書き）としてください。</t>
    <phoneticPr fontId="2"/>
  </si>
  <si>
    <t>「障がい児数（再掲）」欄には、次に示す障がいの程度の基準により区分して、当該月の保育児童数を記入してください。</t>
    <phoneticPr fontId="2"/>
  </si>
  <si>
    <t>中度　特別児童扶養手当等の支給に関する法律基づく特別児童扶養手の支給対象障がい児（所得により支給を停止されている場合を含む。）</t>
    <phoneticPr fontId="2"/>
  </si>
  <si>
    <t>　　　　</t>
    <phoneticPr fontId="2"/>
  </si>
  <si>
    <t xml:space="preserve"> ①</t>
    <phoneticPr fontId="2"/>
  </si>
  <si>
    <t>　　　 　　　　　</t>
    <phoneticPr fontId="2"/>
  </si>
  <si>
    <t>※障がいの程度が①に示す内容と同程度であると判断される児童を含む。　</t>
    <phoneticPr fontId="2"/>
  </si>
  <si>
    <t>軽度　①を除く障がい児</t>
    <phoneticPr fontId="2"/>
  </si>
  <si>
    <t xml:space="preserve">　　　 </t>
    <phoneticPr fontId="2"/>
  </si>
  <si>
    <t>②</t>
    <phoneticPr fontId="2"/>
  </si>
  <si>
    <t>「年齢構成」欄には、年度当初、クラス編成時の保育対象児童年齢を記入してください。</t>
    <phoneticPr fontId="2"/>
  </si>
  <si>
    <t>「常勤の保育士」とは、保育所の就業規則等で常勤とされている保育士（採用形態の区別は問わない。）をいいます。</t>
    <phoneticPr fontId="2"/>
  </si>
  <si>
    <t>「短時間勤務の保育士」とは、１日６時間未満又は月20日未満勤務の保育士をいいます。</t>
    <phoneticPr fontId="2"/>
  </si>
  <si>
    <t>「常勤以外の保育士」とは、常勤の保育士又は短時間勤務の保育士以外の保育士をいいます。</t>
    <phoneticPr fontId="2"/>
  </si>
  <si>
    <t>「資格」欄には保育士等職種に応じた資格の有無を記入してください。（以下同じ。）</t>
    <phoneticPr fontId="2"/>
  </si>
  <si>
    <t xml:space="preserve">最低基準上の保育士定数の一部に算入できない短時間勤務保育士についても記入してください。 </t>
    <phoneticPr fontId="2"/>
  </si>
  <si>
    <t>「資格要件の具備状況」欄の該当する番号に○を付してください。</t>
    <phoneticPr fontId="2"/>
  </si>
  <si>
    <t>２に該当する場合には、具体的内容を記入してください、また、３に該当する場合は、その解消計画を記入してください。</t>
    <phoneticPr fontId="2"/>
  </si>
  <si>
    <t>（注）</t>
    <phoneticPr fontId="2"/>
  </si>
  <si>
    <t>前年度監査資料作成基準日以降の職員の異動状況を記入してください。</t>
    <phoneticPr fontId="2"/>
  </si>
  <si>
    <t>採用、転出、転入者の順に記入してください。</t>
    <phoneticPr fontId="2"/>
  </si>
  <si>
    <t>採用形態（正規職員、臨時職員、パート、派遣等）の区別を問わず記入してください。ただし、産休等代替職員は除いてください。</t>
    <phoneticPr fontId="2"/>
  </si>
  <si>
    <t>「区分」欄には、採用、転出、転入の区分を記入してください。</t>
    <phoneticPr fontId="2"/>
  </si>
  <si>
    <t>正規職員以外の採用の場合には、「雇用予定年月」欄に期間を記入してください。なお、更新を予定している場合には、更新予定期間を含めて記</t>
    <phoneticPr fontId="2"/>
  </si>
  <si>
    <t>入してください。（例：雇用通知書による雇用期間６ヶ月、更新予定６ヶ月の場合は１年(更新予定)）</t>
    <phoneticPr fontId="2"/>
  </si>
  <si>
    <t>採用の場合には、「選考」及び「選考方法」欄を記入してください。</t>
    <phoneticPr fontId="2"/>
  </si>
  <si>
    <t>前年度監査資料作成基準日以降の職員の状況を記入してください。</t>
    <phoneticPr fontId="2"/>
  </si>
  <si>
    <t>「区分」欄には、産休、病休、育休等の区分を記入してください。</t>
    <phoneticPr fontId="2"/>
  </si>
  <si>
    <t>６職員の配置状況（1）で計上した職員について、監査資料作成基準日の状況を記入してください。</t>
    <phoneticPr fontId="2"/>
  </si>
  <si>
    <t>｢採用形態の別｣欄は、正規、臨時、パート、派遣等と記入してください。</t>
    <phoneticPr fontId="2"/>
  </si>
  <si>
    <t>｢他の社会福祉施設経験年数｣欄は、現施設以外（民間法人内で複数の施設がある場合も含む）の保育所等に勤務した年数を記入してください。　</t>
    <phoneticPr fontId="2"/>
  </si>
  <si>
    <t>（パートタイム職員を除き、臨時職員等であっても正規職員と同様の勤務形態であれば、これを含む。）</t>
    <phoneticPr fontId="2"/>
  </si>
  <si>
    <t>公立保育所の職員の｢経験年数」欄には、市町村への採用年月日及び当該市町村職員としての経験年数（保育所以外を除く）を記入してください。</t>
    <phoneticPr fontId="2"/>
  </si>
  <si>
    <t>民間保育所の職員は現施設への採用（異動）年月日及び経験年数（保育所以外を除く）を記入してください。</t>
    <phoneticPr fontId="2"/>
  </si>
  <si>
    <t>（注）</t>
    <phoneticPr fontId="2"/>
  </si>
  <si>
    <t>本表は（1）表により兼任となっている職員について記入してください。なお、「番号」欄には、（1）表の番号を記入してください。</t>
    <phoneticPr fontId="2"/>
  </si>
  <si>
    <t>正規職員は、民間保育所（公設民営を含む。）のみ記入してください。</t>
    <phoneticPr fontId="2"/>
  </si>
  <si>
    <t>非常勤職員は、加入資格のある者について記入してください。</t>
    <phoneticPr fontId="2"/>
  </si>
  <si>
    <t>本表は、施設長・保育士・調理員・用務員等の職種別に別葉として業務の実態を記入してください。</t>
    <phoneticPr fontId="2"/>
  </si>
  <si>
    <t>保育士、調理員については、正規職員、臨時職員、パートタイム職員の全てを記入してください。</t>
    <phoneticPr fontId="2"/>
  </si>
  <si>
    <t>本表は、「所長・調理員等」、「保育士（週休、年休代替保育士及び短時間勤務の保育士を含む。）」についてそれぞれ別葉として作成してください。分園については、保育士についてのみ作成してください。</t>
    <phoneticPr fontId="2"/>
  </si>
  <si>
    <t>　　　　</t>
    <phoneticPr fontId="2"/>
  </si>
  <si>
    <t>本表は、監査資料作成基準日の属する月について、職員の勤務時間及び休日に関する条例、規則等で定められた期間における勤務割等状況を記入してください。なお、半日又は時間単位年休は考慮しなくて結構です。</t>
    <phoneticPr fontId="2"/>
  </si>
  <si>
    <t>勤務割等状況は、職員別に｢勤務形態の符号｣欄の符号を記載してください。</t>
    <phoneticPr fontId="2"/>
  </si>
  <si>
    <t>｢勤務形態の符号｣欄は前項（1）の勤務形態をA～○に区分して記入してください。（例：A=早番、B=普通等）</t>
    <phoneticPr fontId="2"/>
  </si>
  <si>
    <t>諸規程・帳簿等の有無について、｢有｣｢無｣欄に○を付してください。</t>
    <phoneticPr fontId="2"/>
  </si>
  <si>
    <t>入所児童の処遇の状況を明らかにする帳簿であって、名称は問いません。</t>
    <phoneticPr fontId="2"/>
  </si>
  <si>
    <t>※</t>
    <phoneticPr fontId="2"/>
  </si>
  <si>
    <t>職員会議・給食会議・定例ミーティング等各種会議の実施状況及び各種検討委員会等の活動状況について記載してください。</t>
    <phoneticPr fontId="2"/>
  </si>
  <si>
    <t>会議等の内容については、主な議事内容を具体的に記載してください。</t>
    <phoneticPr fontId="2"/>
  </si>
  <si>
    <t>（注）</t>
    <phoneticPr fontId="2"/>
  </si>
  <si>
    <t>就業規則には、給与規程等を含んでください。</t>
    <phoneticPr fontId="2"/>
  </si>
  <si>
    <t>(注）</t>
    <phoneticPr fontId="2"/>
  </si>
  <si>
    <t>（注）</t>
    <phoneticPr fontId="2"/>
  </si>
  <si>
    <t>監査資料作成基準日の直近の検査結果等について記入してください。</t>
    <phoneticPr fontId="2"/>
  </si>
  <si>
    <t>（注）1　</t>
    <rPh sb="1" eb="2">
      <t>チュウ</t>
    </rPh>
    <phoneticPr fontId="49"/>
  </si>
  <si>
    <t>雇入時健康診断については、今年度（監査資料作成基準日まで）の実績も記入してください。</t>
    <phoneticPr fontId="2"/>
  </si>
  <si>
    <t>（注）</t>
    <phoneticPr fontId="49"/>
  </si>
  <si>
    <t>未実施者がいる場合には、その理由を「備考」欄に記入してください。</t>
    <phoneticPr fontId="2"/>
  </si>
  <si>
    <t>外部講師による研修を実施した場合には、講師名の前に「外」と記入してください。</t>
    <phoneticPr fontId="2"/>
  </si>
  <si>
    <t>第三者委員の「職名」欄には、評議員、大学教授、弁護士等と記入してください。</t>
    <phoneticPr fontId="2"/>
  </si>
  <si>
    <t>受付件数等については、前年度監査資料作成基準日から今年度監査資料作成基準日までの件数を記入してください。</t>
    <phoneticPr fontId="2"/>
  </si>
  <si>
    <t>「寄せられた苦情の内容」欄には苦情件名を記入してください。</t>
    <phoneticPr fontId="2"/>
  </si>
  <si>
    <t>情報提供の状況が確認できる資料（パンフレット等）を添付してください。</t>
    <phoneticPr fontId="2"/>
  </si>
  <si>
    <t>分園を設置している場合には、分園の状況も併せて記入してください。</t>
    <phoneticPr fontId="2"/>
  </si>
  <si>
    <t>分園がある場合には、分園の状況についても記入してください。以下１９の（1）から（7）及び（9）についても同様としてください。</t>
    <phoneticPr fontId="2"/>
  </si>
  <si>
    <t>消防署報告年月日は、監査資料作成基準日の直近の報告年月日を記入してください。</t>
    <phoneticPr fontId="2"/>
  </si>
  <si>
    <t>「想定災害別訓練回数」欄には、左欄の避難訓練を想定災害別に区分して記入してください。</t>
    <phoneticPr fontId="2"/>
  </si>
  <si>
    <t>総合訓練を実施した場合には他の訓練種別に区分して回数を計上するとともに、「総合訓練」欄に再掲してください。</t>
    <phoneticPr fontId="2"/>
  </si>
  <si>
    <t>＊</t>
    <phoneticPr fontId="49"/>
  </si>
  <si>
    <t>（注）</t>
    <phoneticPr fontId="49"/>
  </si>
  <si>
    <t>屋内外の点検は、自然災害を想定した点検を含めてください。</t>
    <phoneticPr fontId="2"/>
  </si>
  <si>
    <t>前年度の監査資料作成基準日以降の状況（加入している保険が適用された事故等）について記入してください。</t>
    <phoneticPr fontId="2"/>
  </si>
  <si>
    <t>「事故の概要及び怪我の状態」は具体的に記載してください。</t>
    <phoneticPr fontId="2"/>
  </si>
  <si>
    <t>日常的に利用する散歩の経路や公園等について、異常や危険性の有無を確認していますか。</t>
    <rPh sb="0" eb="3">
      <t>ニチジョウテキ</t>
    </rPh>
    <rPh sb="4" eb="6">
      <t>リヨウ</t>
    </rPh>
    <rPh sb="8" eb="10">
      <t>サンポ</t>
    </rPh>
    <rPh sb="11" eb="13">
      <t>ケイロ</t>
    </rPh>
    <rPh sb="14" eb="16">
      <t>コウエン</t>
    </rPh>
    <rPh sb="16" eb="17">
      <t>トウ</t>
    </rPh>
    <rPh sb="22" eb="24">
      <t>イジョウ</t>
    </rPh>
    <rPh sb="25" eb="28">
      <t>キケンセイ</t>
    </rPh>
    <rPh sb="29" eb="31">
      <t>ウム</t>
    </rPh>
    <rPh sb="32" eb="34">
      <t>カクニン</t>
    </rPh>
    <phoneticPr fontId="2"/>
  </si>
  <si>
    <t>工事箇所や交通量等を点検し、記録していますか。</t>
    <rPh sb="0" eb="2">
      <t>コウジ</t>
    </rPh>
    <rPh sb="2" eb="4">
      <t>カショ</t>
    </rPh>
    <rPh sb="5" eb="8">
      <t>コウツウリョウ</t>
    </rPh>
    <rPh sb="8" eb="9">
      <t>トウ</t>
    </rPh>
    <rPh sb="10" eb="12">
      <t>テンケン</t>
    </rPh>
    <rPh sb="14" eb="16">
      <t>キロク</t>
    </rPh>
    <phoneticPr fontId="2"/>
  </si>
  <si>
    <t>⑨</t>
    <phoneticPr fontId="49"/>
  </si>
  <si>
    <t>万が一事故が発生した場合には、直ちに再発防止のための対策・検討を行っていますか。</t>
    <phoneticPr fontId="2"/>
  </si>
  <si>
    <t>事故発生時に対応するため、保険に加入していますか。</t>
  </si>
  <si>
    <t>②が「はい」の場合、加入している保険の名称及び内容について記入してください。</t>
    <phoneticPr fontId="2"/>
  </si>
  <si>
    <t>事故予防及び発生時に備え、マニュアル等を整備するとともに、緊急連絡網を整備していますか。</t>
    <phoneticPr fontId="2"/>
  </si>
  <si>
    <t>⑤　</t>
    <phoneticPr fontId="49"/>
  </si>
  <si>
    <t>⑥</t>
    <phoneticPr fontId="49"/>
  </si>
  <si>
    <t>マニュアル等（事故防止対策以外も含む。）について、適宜、見直し等を行っていますか。</t>
    <phoneticPr fontId="2"/>
  </si>
  <si>
    <t>⑦</t>
    <phoneticPr fontId="49"/>
  </si>
  <si>
    <t>報告義務のある事故等が発生した場合には、速やかに関係機関に報告していますか。</t>
    <phoneticPr fontId="2"/>
  </si>
  <si>
    <t>⑧</t>
    <phoneticPr fontId="49"/>
  </si>
  <si>
    <t>児童の安全管理に関して、職員の共通理解を図っていますか。</t>
    <phoneticPr fontId="2"/>
  </si>
  <si>
    <t>プール活動・水遊び中に指導役と監視役を分けて配置していますか。</t>
    <rPh sb="3" eb="5">
      <t>カツドウ</t>
    </rPh>
    <rPh sb="6" eb="8">
      <t>ミズアソ</t>
    </rPh>
    <rPh sb="9" eb="10">
      <t>チュウ</t>
    </rPh>
    <rPh sb="11" eb="13">
      <t>シドウ</t>
    </rPh>
    <rPh sb="13" eb="14">
      <t>ヤク</t>
    </rPh>
    <rPh sb="15" eb="18">
      <t>カンシヤク</t>
    </rPh>
    <rPh sb="19" eb="20">
      <t>ワ</t>
    </rPh>
    <rPh sb="22" eb="24">
      <t>ハイチ</t>
    </rPh>
    <phoneticPr fontId="2"/>
  </si>
  <si>
    <t>感染症の疑いのある児童への対応及び感染症発生時の対応を適切に行っていますか。</t>
    <phoneticPr fontId="2"/>
  </si>
  <si>
    <t>常に施設内外を清潔に保っていますか。　</t>
    <phoneticPr fontId="2"/>
  </si>
  <si>
    <t>①</t>
    <phoneticPr fontId="49"/>
  </si>
  <si>
    <t>睡眠中の観察</t>
    <phoneticPr fontId="2"/>
  </si>
  <si>
    <t>呼吸</t>
    <phoneticPr fontId="2"/>
  </si>
  <si>
    <t>記録</t>
    <phoneticPr fontId="2"/>
  </si>
  <si>
    <t>マニュアル</t>
    <phoneticPr fontId="2"/>
  </si>
  <si>
    <t>顔色</t>
    <phoneticPr fontId="2"/>
  </si>
  <si>
    <t>チェック表の
作成、間隔</t>
    <rPh sb="4" eb="5">
      <t>オモテ</t>
    </rPh>
    <rPh sb="7" eb="9">
      <t>サクセイ</t>
    </rPh>
    <rPh sb="10" eb="12">
      <t>カンカク</t>
    </rPh>
    <phoneticPr fontId="49"/>
  </si>
  <si>
    <t>注意事項マニュ
アル等の整備</t>
    <rPh sb="0" eb="2">
      <t>チュウイ</t>
    </rPh>
    <rPh sb="2" eb="4">
      <t>ジコウ</t>
    </rPh>
    <rPh sb="10" eb="11">
      <t>トウ</t>
    </rPh>
    <rPh sb="12" eb="14">
      <t>セイビ</t>
    </rPh>
    <phoneticPr fontId="49"/>
  </si>
  <si>
    <t>必要な医薬品その他の医療品等を整備し、適切に管理していますか。</t>
    <rPh sb="0" eb="2">
      <t>ヒツヨウ</t>
    </rPh>
    <rPh sb="3" eb="6">
      <t>イヤクヒン</t>
    </rPh>
    <rPh sb="8" eb="9">
      <t>タ</t>
    </rPh>
    <rPh sb="10" eb="12">
      <t>イリョウ</t>
    </rPh>
    <rPh sb="12" eb="13">
      <t>ヒン</t>
    </rPh>
    <rPh sb="13" eb="14">
      <t>トウ</t>
    </rPh>
    <rPh sb="15" eb="17">
      <t>セイビ</t>
    </rPh>
    <rPh sb="19" eb="21">
      <t>テキセツ</t>
    </rPh>
    <rPh sb="22" eb="24">
      <t>カンリ</t>
    </rPh>
    <phoneticPr fontId="2"/>
  </si>
  <si>
    <t>初日在籍児童数は、監査資料５保育児童の状況の（1）と一致してください。　</t>
    <phoneticPr fontId="2"/>
  </si>
  <si>
    <t>（注）</t>
    <phoneticPr fontId="49"/>
  </si>
  <si>
    <t>①</t>
    <phoneticPr fontId="49"/>
  </si>
  <si>
    <t>適正な献立内容、調理方法に沿って調理していますか。　</t>
    <phoneticPr fontId="2"/>
  </si>
  <si>
    <t>大量調理施設衛生マニュアルに基づき衛生管理のための点検を実施していますか。　</t>
    <phoneticPr fontId="2"/>
  </si>
  <si>
    <t>食材の管理は適切に行われていますか。</t>
    <phoneticPr fontId="2"/>
  </si>
  <si>
    <t>調理後２時間以内に喫食されていますか。</t>
    <phoneticPr fontId="2"/>
  </si>
  <si>
    <t>②</t>
    <phoneticPr fontId="49"/>
  </si>
  <si>
    <t>③</t>
    <phoneticPr fontId="49"/>
  </si>
  <si>
    <t>④</t>
    <phoneticPr fontId="49"/>
  </si>
  <si>
    <t>⑤</t>
    <phoneticPr fontId="49"/>
  </si>
  <si>
    <t>「保育料」とは別に別途徴収しているものすべてを記入してください。</t>
    <phoneticPr fontId="2"/>
  </si>
  <si>
    <t>延長保育又は一時預かり料等について、保育時間等により料金が異なる場合又は飲食費等を徴収している場合は、区分して記入してください。</t>
    <phoneticPr fontId="2"/>
  </si>
  <si>
    <t>（注）</t>
    <phoneticPr fontId="49"/>
  </si>
  <si>
    <t>上乗せ徴収を実施している場合、あらかじめ、当該金銭の使途及び額並びに支給認定保護者に支払いを求める理由について書面によって明らかにするとともに、支給認定保護者に対して説明を行い、文書による同意を得ていますか。</t>
    <phoneticPr fontId="2"/>
  </si>
  <si>
    <t>保護者等から費用徴収している場合（保護者会を除く。）、徴収簿を作成していますか。</t>
    <phoneticPr fontId="2"/>
  </si>
  <si>
    <t>保護者等から費用徴収している場合（保護者会を除く。）、施設の収入科目に計上して会計処理をしていますか。</t>
    <phoneticPr fontId="2"/>
  </si>
  <si>
    <t>実費相当額を保護者等から費用徴収している場合、その積算根拠は明確にしていますか。</t>
    <phoneticPr fontId="2"/>
  </si>
  <si>
    <t>③</t>
    <phoneticPr fontId="2"/>
  </si>
  <si>
    <t>要件内容に適合している場合には、「適合」欄に○を付してください。（以下同じ。）</t>
    <phoneticPr fontId="2"/>
  </si>
  <si>
    <t>該当する弾力運用の内容に○を付し、金額を記入してください。（以下同じ。）</t>
    <phoneticPr fontId="2"/>
  </si>
  <si>
    <t>新たに保育所を経営する事業を行う設置者は、要件４も満たしていること。</t>
    <phoneticPr fontId="2"/>
  </si>
  <si>
    <t xml:space="preserve">　　　  </t>
    <phoneticPr fontId="49"/>
  </si>
  <si>
    <t>上記金額の積算資料を添付してください。</t>
    <phoneticPr fontId="2"/>
  </si>
  <si>
    <t>積立預金の目的外使用を行った場合には、その内容を下表に記入してください。</t>
    <phoneticPr fontId="2"/>
  </si>
  <si>
    <t>②</t>
    <phoneticPr fontId="49"/>
  </si>
  <si>
    <t>委託費に係る当該年度の各種積立預金(B)への積立支出及び当期資金収支差額(A)の合計額は当該施設に係る経理区分の経常収入（決算額）(C)の５％相当額(D)を上回っていますか。</t>
    <phoneticPr fontId="2"/>
  </si>
  <si>
    <t>③</t>
    <phoneticPr fontId="49"/>
  </si>
  <si>
    <t>②が「いる」の場合には、収支計算分析表を提出していますか。</t>
    <phoneticPr fontId="2"/>
  </si>
  <si>
    <t>　（注）</t>
    <phoneticPr fontId="49"/>
  </si>
  <si>
    <t>前期末支払資金残高の経費充当は、弾力運用要件１、２及び３の全てを満たしている場合に限り、可能です。</t>
    <phoneticPr fontId="2"/>
  </si>
  <si>
    <t>前期末支払資金残高の取崩し等を行った場合、使用可能な経費以外に支出していませんか。</t>
    <phoneticPr fontId="2"/>
  </si>
  <si>
    <t>①が「いる」の場合には、その使用内容を下表に記入してください。</t>
    <phoneticPr fontId="2"/>
  </si>
  <si>
    <t>【　付　属　資　料　】</t>
    <rPh sb="2" eb="3">
      <t>ヅケ</t>
    </rPh>
    <rPh sb="4" eb="5">
      <t>ゾク</t>
    </rPh>
    <rPh sb="6" eb="7">
      <t>シ</t>
    </rPh>
    <rPh sb="8" eb="9">
      <t>リョウ</t>
    </rPh>
    <phoneticPr fontId="2"/>
  </si>
  <si>
    <t>１</t>
    <phoneticPr fontId="2"/>
  </si>
  <si>
    <t>保育室等の状況</t>
    <rPh sb="0" eb="3">
      <t>ホイクシツ</t>
    </rPh>
    <rPh sb="3" eb="4">
      <t>トウ</t>
    </rPh>
    <rPh sb="5" eb="7">
      <t>ジョウキョウ</t>
    </rPh>
    <phoneticPr fontId="2"/>
  </si>
  <si>
    <t>〈監査資料作成基準日現在）</t>
    <phoneticPr fontId="2"/>
  </si>
  <si>
    <t>年齢区分</t>
    <rPh sb="0" eb="2">
      <t>ネンレイ</t>
    </rPh>
    <rPh sb="2" eb="4">
      <t>クブン</t>
    </rPh>
    <phoneticPr fontId="2"/>
  </si>
  <si>
    <t>面積基準による算定</t>
    <rPh sb="0" eb="2">
      <t>メンセキ</t>
    </rPh>
    <rPh sb="2" eb="4">
      <t>キジュン</t>
    </rPh>
    <rPh sb="7" eb="9">
      <t>サンテイ</t>
    </rPh>
    <phoneticPr fontId="2"/>
  </si>
  <si>
    <t>認可（現有）</t>
    <rPh sb="0" eb="2">
      <t>ニンカ</t>
    </rPh>
    <rPh sb="3" eb="5">
      <t>ゲンユウ</t>
    </rPh>
    <phoneticPr fontId="2"/>
  </si>
  <si>
    <t>適否</t>
    <rPh sb="0" eb="2">
      <t>テキヒ</t>
    </rPh>
    <phoneticPr fontId="2"/>
  </si>
  <si>
    <t>2歳未満</t>
    <rPh sb="1" eb="2">
      <t>サイ</t>
    </rPh>
    <rPh sb="2" eb="4">
      <t>ミマン</t>
    </rPh>
    <phoneticPr fontId="2"/>
  </si>
  <si>
    <t>乳児室・ほふく室</t>
    <rPh sb="0" eb="2">
      <t>ニュウジ</t>
    </rPh>
    <rPh sb="2" eb="3">
      <t>シツ</t>
    </rPh>
    <rPh sb="7" eb="8">
      <t>シツ</t>
    </rPh>
    <phoneticPr fontId="2"/>
  </si>
  <si>
    <t>㎡×</t>
    <phoneticPr fontId="2"/>
  </si>
  <si>
    <t>㎡×</t>
    <phoneticPr fontId="2"/>
  </si>
  <si>
    <t>人＝</t>
    <rPh sb="0" eb="1">
      <t>ニン</t>
    </rPh>
    <phoneticPr fontId="2"/>
  </si>
  <si>
    <t>㎡</t>
    <phoneticPr fontId="2"/>
  </si>
  <si>
    <t>㎡</t>
    <phoneticPr fontId="2"/>
  </si>
  <si>
    <t>①</t>
    <phoneticPr fontId="2"/>
  </si>
  <si>
    <t>　　</t>
  </si>
  <si>
    <t>㎡×</t>
    <phoneticPr fontId="2"/>
  </si>
  <si>
    <t>2歳以上</t>
    <rPh sb="1" eb="2">
      <t>サイ</t>
    </rPh>
    <rPh sb="2" eb="4">
      <t>イジョウ</t>
    </rPh>
    <phoneticPr fontId="2"/>
  </si>
  <si>
    <t>保育室及び遊戯室 (合計）                              （1人につき1.98㎡）</t>
    <rPh sb="0" eb="2">
      <t>ホイク</t>
    </rPh>
    <rPh sb="2" eb="3">
      <t>シツ</t>
    </rPh>
    <rPh sb="3" eb="4">
      <t>オヨ</t>
    </rPh>
    <rPh sb="5" eb="8">
      <t>ユウギシツ</t>
    </rPh>
    <rPh sb="10" eb="12">
      <t>ゴウケイ</t>
    </rPh>
    <rPh sb="45" eb="46">
      <t>ニン</t>
    </rPh>
    <phoneticPr fontId="2"/>
  </si>
  <si>
    <t>（適）</t>
    <rPh sb="1" eb="2">
      <t>テキ</t>
    </rPh>
    <phoneticPr fontId="2"/>
  </si>
  <si>
    <t>遊戯室</t>
    <rPh sb="0" eb="3">
      <t>ユウギシツ</t>
    </rPh>
    <phoneticPr fontId="2"/>
  </si>
  <si>
    <t>㎡</t>
    <phoneticPr fontId="2"/>
  </si>
  <si>
    <t>屋外遊技場</t>
    <rPh sb="0" eb="2">
      <t>オクガイ</t>
    </rPh>
    <rPh sb="2" eb="5">
      <t>ユウギジョウ</t>
    </rPh>
    <phoneticPr fontId="2"/>
  </si>
  <si>
    <t>年齢区分は現在の満年齢により人数算定する。</t>
    <phoneticPr fontId="2"/>
  </si>
  <si>
    <t>（注）</t>
    <rPh sb="0" eb="1">
      <t>チュウ</t>
    </rPh>
    <rPh sb="2" eb="3">
      <t>アラ</t>
    </rPh>
    <phoneticPr fontId="2"/>
  </si>
  <si>
    <t>平成26年2月27日以降新たに設置する場合及び保育室の床面積の変更を伴う増改築を行う場合は、満2歳以上の幼児に係る面積は、常時保育を行う部屋のみで、幼児1人につき1.98㎡以上という基準を満たすことが望ましい。　</t>
    <phoneticPr fontId="2"/>
  </si>
  <si>
    <t>①の面積が満たされていない場合</t>
    <rPh sb="2" eb="4">
      <t>メンセキ</t>
    </rPh>
    <rPh sb="5" eb="6">
      <t>ミ</t>
    </rPh>
    <rPh sb="13" eb="15">
      <t>バアイ</t>
    </rPh>
    <phoneticPr fontId="2"/>
  </si>
  <si>
    <t>＊</t>
    <phoneticPr fontId="2"/>
  </si>
  <si>
    <t>平成25年4月1日現在既に存する保育所については、下表を適用する。（ただし、25年4月1日以後に建築又は乳児室の面積の変更を伴い増築又は改築されたものについては、本表は適用しない）</t>
    <phoneticPr fontId="2"/>
  </si>
  <si>
    <t>ほふくしない子</t>
    <rPh sb="6" eb="7">
      <t>コ</t>
    </rPh>
    <phoneticPr fontId="2"/>
  </si>
  <si>
    <t>㎡×</t>
    <phoneticPr fontId="2"/>
  </si>
  <si>
    <t>㎡</t>
    <phoneticPr fontId="2"/>
  </si>
  <si>
    <t>ほふくする子</t>
    <rPh sb="5" eb="6">
      <t>コ</t>
    </rPh>
    <phoneticPr fontId="2"/>
  </si>
  <si>
    <t>（注）1</t>
    <rPh sb="1" eb="2">
      <t>チュウ</t>
    </rPh>
    <phoneticPr fontId="2"/>
  </si>
  <si>
    <t>「ほふくする子」には（歩く子）を含みます。</t>
    <rPh sb="6" eb="7">
      <t>コ</t>
    </rPh>
    <rPh sb="11" eb="12">
      <t>アル</t>
    </rPh>
    <rPh sb="13" eb="14">
      <t>コ</t>
    </rPh>
    <rPh sb="16" eb="17">
      <t>フク</t>
    </rPh>
    <phoneticPr fontId="2"/>
  </si>
  <si>
    <t>認可面積欄は、認可書類にて確認してください。</t>
    <rPh sb="0" eb="2">
      <t>ニンカ</t>
    </rPh>
    <rPh sb="2" eb="4">
      <t>メンセキ</t>
    </rPh>
    <rPh sb="4" eb="5">
      <t>ラン</t>
    </rPh>
    <rPh sb="7" eb="9">
      <t>ニンカ</t>
    </rPh>
    <rPh sb="9" eb="11">
      <t>ショルイ</t>
    </rPh>
    <rPh sb="13" eb="15">
      <t>カクニン</t>
    </rPh>
    <phoneticPr fontId="2"/>
  </si>
  <si>
    <t>２　時間帯別保育士配置表</t>
    <rPh sb="2" eb="3">
      <t>トキ</t>
    </rPh>
    <rPh sb="3" eb="4">
      <t>アイダ</t>
    </rPh>
    <rPh sb="4" eb="5">
      <t>オビ</t>
    </rPh>
    <rPh sb="5" eb="6">
      <t>ベツ</t>
    </rPh>
    <rPh sb="6" eb="7">
      <t>ホ</t>
    </rPh>
    <rPh sb="7" eb="8">
      <t>イク</t>
    </rPh>
    <rPh sb="8" eb="9">
      <t>シ</t>
    </rPh>
    <rPh sb="9" eb="10">
      <t>クバ</t>
    </rPh>
    <rPh sb="10" eb="11">
      <t>オキ</t>
    </rPh>
    <rPh sb="11" eb="12">
      <t>ヒョウ</t>
    </rPh>
    <phoneticPr fontId="2"/>
  </si>
  <si>
    <t>監査資料作成基準日の属する週の状況において記入してください。</t>
    <rPh sb="10" eb="11">
      <t>ゾク</t>
    </rPh>
    <rPh sb="13" eb="14">
      <t>シュウ</t>
    </rPh>
    <rPh sb="15" eb="17">
      <t>ジョウキョウ</t>
    </rPh>
    <rPh sb="21" eb="23">
      <t>キニュウ</t>
    </rPh>
    <phoneticPr fontId="2"/>
  </si>
  <si>
    <t>保育所名</t>
    <rPh sb="0" eb="3">
      <t>ホイクショ</t>
    </rPh>
    <rPh sb="3" eb="4">
      <t>メイ</t>
    </rPh>
    <phoneticPr fontId="2"/>
  </si>
  <si>
    <r>
      <t>区分〔</t>
    </r>
    <r>
      <rPr>
        <b/>
        <u/>
        <sz val="8.5"/>
        <rFont val="ＭＳ Ｐゴシック"/>
        <family val="3"/>
        <charset val="128"/>
      </rPr>
      <t>平　日</t>
    </r>
    <r>
      <rPr>
        <sz val="8.5"/>
        <rFont val="ＭＳ Ｐゴシック"/>
        <family val="3"/>
        <charset val="128"/>
      </rPr>
      <t>・土曜日〕</t>
    </r>
    <rPh sb="0" eb="2">
      <t>クブン</t>
    </rPh>
    <rPh sb="3" eb="6">
      <t>ヘイジツ</t>
    </rPh>
    <rPh sb="7" eb="10">
      <t>ドヨウビ</t>
    </rPh>
    <phoneticPr fontId="2"/>
  </si>
  <si>
    <t>保育士の
勤務時間</t>
    <rPh sb="0" eb="3">
      <t>ホイクシ</t>
    </rPh>
    <rPh sb="5" eb="7">
      <t>キンム</t>
    </rPh>
    <rPh sb="7" eb="9">
      <t>ジカン</t>
    </rPh>
    <phoneticPr fontId="2"/>
  </si>
  <si>
    <r>
      <t>時間
帯別
入所
児童
数</t>
    </r>
    <r>
      <rPr>
        <sz val="8.5"/>
        <color indexed="9"/>
        <rFont val="ＭＳ Ｐゴシック"/>
        <family val="3"/>
        <charset val="128"/>
      </rPr>
      <t>＿</t>
    </r>
    <rPh sb="0" eb="4">
      <t>ジカンタイ</t>
    </rPh>
    <rPh sb="4" eb="5">
      <t>ベツ</t>
    </rPh>
    <rPh sb="6" eb="8">
      <t>ニュウショ</t>
    </rPh>
    <rPh sb="9" eb="10">
      <t>コ</t>
    </rPh>
    <rPh sb="10" eb="11">
      <t>ワラベ</t>
    </rPh>
    <rPh sb="12" eb="13">
      <t>スウ</t>
    </rPh>
    <phoneticPr fontId="2"/>
  </si>
  <si>
    <t>年度当初満年齢区分</t>
    <rPh sb="0" eb="2">
      <t>ネンド</t>
    </rPh>
    <rPh sb="2" eb="4">
      <t>トウショ</t>
    </rPh>
    <rPh sb="4" eb="5">
      <t>マン</t>
    </rPh>
    <rPh sb="5" eb="7">
      <t>ジツネンレイ</t>
    </rPh>
    <rPh sb="7" eb="9">
      <t>クブン</t>
    </rPh>
    <phoneticPr fontId="2"/>
  </si>
  <si>
    <t>０歳児</t>
    <rPh sb="1" eb="3">
      <t>サイジ</t>
    </rPh>
    <phoneticPr fontId="2"/>
  </si>
  <si>
    <t>１歳児</t>
    <rPh sb="1" eb="3">
      <t>サイジ</t>
    </rPh>
    <phoneticPr fontId="2"/>
  </si>
  <si>
    <t>２歳児</t>
    <rPh sb="1" eb="3">
      <t>サイジ</t>
    </rPh>
    <phoneticPr fontId="2"/>
  </si>
  <si>
    <t>３歳児</t>
    <rPh sb="1" eb="3">
      <t>サイジ</t>
    </rPh>
    <phoneticPr fontId="2"/>
  </si>
  <si>
    <t>４歳以上児</t>
    <rPh sb="1" eb="2">
      <t>サイ</t>
    </rPh>
    <rPh sb="2" eb="5">
      <t>イジョウジ</t>
    </rPh>
    <phoneticPr fontId="2"/>
  </si>
  <si>
    <t>短時間利用児</t>
    <rPh sb="0" eb="3">
      <t>タンジカン</t>
    </rPh>
    <rPh sb="3" eb="5">
      <t>リヨウジ</t>
    </rPh>
    <rPh sb="5" eb="6">
      <t>ジ</t>
    </rPh>
    <phoneticPr fontId="2"/>
  </si>
  <si>
    <t>必要保育士数</t>
    <rPh sb="0" eb="2">
      <t>ヒツヨウ</t>
    </rPh>
    <rPh sb="2" eb="6">
      <t>ホイクシスウ</t>
    </rPh>
    <phoneticPr fontId="2"/>
  </si>
  <si>
    <t>保育士配置状況 ※保育補助者（無資格者）を含めないこと。</t>
    <rPh sb="0" eb="3">
      <t>ホイクシ</t>
    </rPh>
    <rPh sb="3" eb="5">
      <t>ハイチ</t>
    </rPh>
    <rPh sb="5" eb="7">
      <t>ジョウキョウ</t>
    </rPh>
    <rPh sb="9" eb="11">
      <t>ホイク</t>
    </rPh>
    <rPh sb="11" eb="13">
      <t>ホジョ</t>
    </rPh>
    <rPh sb="13" eb="14">
      <t>シャ</t>
    </rPh>
    <phoneticPr fontId="2"/>
  </si>
  <si>
    <t>（例）中番</t>
    <rPh sb="1" eb="2">
      <t>レイ</t>
    </rPh>
    <rPh sb="3" eb="4">
      <t>ナカ</t>
    </rPh>
    <rPh sb="4" eb="5">
      <t>バン</t>
    </rPh>
    <phoneticPr fontId="2"/>
  </si>
  <si>
    <t>○○組担当</t>
    <rPh sb="2" eb="3">
      <t>クミ</t>
    </rPh>
    <rPh sb="3" eb="5">
      <t>タントウ</t>
    </rPh>
    <phoneticPr fontId="2"/>
  </si>
  <si>
    <t>8:15～17:15</t>
    <phoneticPr fontId="2"/>
  </si>
  <si>
    <t>適　　　　否</t>
    <rPh sb="0" eb="1">
      <t>テキ</t>
    </rPh>
    <rPh sb="5" eb="6">
      <t>イナ</t>
    </rPh>
    <phoneticPr fontId="2"/>
  </si>
  <si>
    <t>保育士配置状況の合計欄については、当該時間帯に保育士が配置されている数（休憩時間の保育士を含めないこと。）を記入してください。</t>
    <rPh sb="8" eb="10">
      <t>ゴウケイ</t>
    </rPh>
    <rPh sb="17" eb="19">
      <t>トウガイ</t>
    </rPh>
    <rPh sb="19" eb="22">
      <t>ジカンタイ</t>
    </rPh>
    <rPh sb="23" eb="26">
      <t>ホイクシ</t>
    </rPh>
    <rPh sb="27" eb="29">
      <t>ハイチ</t>
    </rPh>
    <rPh sb="34" eb="35">
      <t>スウ</t>
    </rPh>
    <rPh sb="36" eb="38">
      <t>キュウケイ</t>
    </rPh>
    <rPh sb="38" eb="40">
      <t>ジカン</t>
    </rPh>
    <rPh sb="41" eb="44">
      <t>ホイクシ</t>
    </rPh>
    <rPh sb="45" eb="46">
      <t>フク</t>
    </rPh>
    <rPh sb="54" eb="56">
      <t>キニュウ</t>
    </rPh>
    <phoneticPr fontId="2"/>
  </si>
  <si>
    <t>週休者は表示のみで配置には含めないでください。また、地域子育て支援拠点事業（同様の自主事業を含む。）の専任職員である保育士ついて、その事業従事時間については配置に含めないでください。</t>
    <rPh sb="0" eb="2">
      <t>シュウキュウ</t>
    </rPh>
    <rPh sb="2" eb="3">
      <t>シャ</t>
    </rPh>
    <rPh sb="4" eb="6">
      <t>ヒョウジ</t>
    </rPh>
    <rPh sb="9" eb="11">
      <t>ハイチ</t>
    </rPh>
    <rPh sb="13" eb="14">
      <t>フク</t>
    </rPh>
    <rPh sb="38" eb="40">
      <t>ドウヨウ</t>
    </rPh>
    <rPh sb="41" eb="43">
      <t>ジシュ</t>
    </rPh>
    <rPh sb="43" eb="45">
      <t>ジギョウ</t>
    </rPh>
    <rPh sb="46" eb="47">
      <t>フク</t>
    </rPh>
    <rPh sb="78" eb="80">
      <t>ハイチ</t>
    </rPh>
    <rPh sb="81" eb="82">
      <t>フク</t>
    </rPh>
    <phoneticPr fontId="2"/>
  </si>
  <si>
    <t>保育士配置状況が異なる日（曜日）がある場合には、当該日（曜日）にかかるものを別途作成してください。</t>
    <rPh sb="0" eb="2">
      <t>ホイク</t>
    </rPh>
    <rPh sb="2" eb="3">
      <t>シ</t>
    </rPh>
    <rPh sb="3" eb="5">
      <t>ハイチ</t>
    </rPh>
    <rPh sb="5" eb="7">
      <t>ジョウキョウ</t>
    </rPh>
    <rPh sb="8" eb="9">
      <t>コト</t>
    </rPh>
    <rPh sb="11" eb="12">
      <t>ヒ</t>
    </rPh>
    <rPh sb="13" eb="15">
      <t>ヨウビ</t>
    </rPh>
    <rPh sb="19" eb="21">
      <t>バアイ</t>
    </rPh>
    <rPh sb="24" eb="26">
      <t>トウガイ</t>
    </rPh>
    <rPh sb="26" eb="27">
      <t>ビ</t>
    </rPh>
    <rPh sb="28" eb="30">
      <t>ヨウビ</t>
    </rPh>
    <rPh sb="38" eb="40">
      <t>ベット</t>
    </rPh>
    <rPh sb="40" eb="42">
      <t>サクセイ</t>
    </rPh>
    <phoneticPr fontId="2"/>
  </si>
  <si>
    <t>２　時間帯別保育士配置表（無資格者を含む。）</t>
    <rPh sb="2" eb="3">
      <t>トキ</t>
    </rPh>
    <rPh sb="3" eb="4">
      <t>アイダ</t>
    </rPh>
    <rPh sb="4" eb="5">
      <t>オビ</t>
    </rPh>
    <rPh sb="5" eb="6">
      <t>ベツ</t>
    </rPh>
    <rPh sb="6" eb="7">
      <t>ホ</t>
    </rPh>
    <rPh sb="7" eb="8">
      <t>イク</t>
    </rPh>
    <rPh sb="8" eb="9">
      <t>シ</t>
    </rPh>
    <rPh sb="9" eb="10">
      <t>クバ</t>
    </rPh>
    <rPh sb="10" eb="11">
      <t>オキ</t>
    </rPh>
    <rPh sb="11" eb="12">
      <t>ヒョウ</t>
    </rPh>
    <rPh sb="13" eb="17">
      <t>ムシカクシャ</t>
    </rPh>
    <rPh sb="18" eb="19">
      <t>フク</t>
    </rPh>
    <phoneticPr fontId="2"/>
  </si>
  <si>
    <t>保育士配置状況 　※保育補助者（無資格者）を含む。</t>
    <rPh sb="0" eb="3">
      <t>ホイクシ</t>
    </rPh>
    <rPh sb="3" eb="5">
      <t>ハイチ</t>
    </rPh>
    <rPh sb="5" eb="7">
      <t>ジョウキョウ</t>
    </rPh>
    <rPh sb="10" eb="12">
      <t>ホイク</t>
    </rPh>
    <rPh sb="12" eb="14">
      <t>ホジョ</t>
    </rPh>
    <rPh sb="14" eb="15">
      <t>シャ</t>
    </rPh>
    <phoneticPr fontId="2"/>
  </si>
  <si>
    <t>（例）早番（無）</t>
    <rPh sb="3" eb="5">
      <t>ハヤバン</t>
    </rPh>
    <phoneticPr fontId="2"/>
  </si>
  <si>
    <t>早朝保育補助</t>
    <rPh sb="0" eb="2">
      <t>ソウチョウ</t>
    </rPh>
    <rPh sb="2" eb="4">
      <t>ホイク</t>
    </rPh>
    <rPh sb="4" eb="6">
      <t>ホジョ</t>
    </rPh>
    <phoneticPr fontId="2"/>
  </si>
  <si>
    <t>7:30～ 9:30</t>
    <phoneticPr fontId="2"/>
  </si>
  <si>
    <t>無資格者は、（無）と表示してください。</t>
    <rPh sb="0" eb="4">
      <t>ムシカクシャ</t>
    </rPh>
    <rPh sb="7" eb="8">
      <t>ム</t>
    </rPh>
    <rPh sb="10" eb="12">
      <t>ヒョウジ</t>
    </rPh>
    <phoneticPr fontId="2"/>
  </si>
  <si>
    <t>時間帯別入所児童数欄には、時間帯別、年齢区分別に児童数（一時預かり・特定保育児童（平均）を含む。）を記入してください。</t>
    <rPh sb="0" eb="3">
      <t>ジカンタイ</t>
    </rPh>
    <rPh sb="3" eb="4">
      <t>ベツ</t>
    </rPh>
    <rPh sb="4" eb="6">
      <t>ニュウショ</t>
    </rPh>
    <rPh sb="6" eb="9">
      <t>ジドウスウ</t>
    </rPh>
    <rPh sb="9" eb="10">
      <t>ラン</t>
    </rPh>
    <rPh sb="13" eb="16">
      <t>ジカンタイ</t>
    </rPh>
    <rPh sb="16" eb="17">
      <t>ベツ</t>
    </rPh>
    <rPh sb="18" eb="20">
      <t>ネンレイ</t>
    </rPh>
    <rPh sb="20" eb="22">
      <t>クブン</t>
    </rPh>
    <rPh sb="22" eb="23">
      <t>ベツ</t>
    </rPh>
    <rPh sb="24" eb="27">
      <t>ジドウスウ</t>
    </rPh>
    <rPh sb="28" eb="30">
      <t>イチジ</t>
    </rPh>
    <rPh sb="34" eb="36">
      <t>トクテイ</t>
    </rPh>
    <rPh sb="36" eb="38">
      <t>ホイク</t>
    </rPh>
    <rPh sb="38" eb="40">
      <t>ジドウ</t>
    </rPh>
    <rPh sb="41" eb="43">
      <t>ヘイキン</t>
    </rPh>
    <rPh sb="45" eb="46">
      <t>フク</t>
    </rPh>
    <rPh sb="50" eb="52">
      <t>キニュウ</t>
    </rPh>
    <phoneticPr fontId="2"/>
  </si>
  <si>
    <r>
      <t>区分〔平　日・</t>
    </r>
    <r>
      <rPr>
        <b/>
        <u/>
        <sz val="8.5"/>
        <color indexed="8"/>
        <rFont val="ＭＳ Ｐゴシック"/>
        <family val="3"/>
        <charset val="128"/>
      </rPr>
      <t>土曜日</t>
    </r>
    <r>
      <rPr>
        <sz val="8.5"/>
        <color indexed="8"/>
        <rFont val="ＭＳ Ｐゴシック"/>
        <family val="3"/>
        <charset val="128"/>
      </rPr>
      <t>〕</t>
    </r>
    <rPh sb="0" eb="2">
      <t>クブン</t>
    </rPh>
    <rPh sb="3" eb="6">
      <t>ヘイジツ</t>
    </rPh>
    <rPh sb="7" eb="10">
      <t>ドヨウビ</t>
    </rPh>
    <phoneticPr fontId="2"/>
  </si>
  <si>
    <t>確認（※）</t>
    <rPh sb="0" eb="2">
      <t>カクニン</t>
    </rPh>
    <phoneticPr fontId="2"/>
  </si>
  <si>
    <t>（※）欄には記入しないこと。</t>
    <rPh sb="3" eb="4">
      <t>ラン</t>
    </rPh>
    <rPh sb="6" eb="8">
      <t>キニュウ</t>
    </rPh>
    <phoneticPr fontId="2"/>
  </si>
  <si>
    <t>保育需要調査</t>
    <rPh sb="0" eb="2">
      <t>ホイク</t>
    </rPh>
    <rPh sb="2" eb="4">
      <t>ジュヨウ</t>
    </rPh>
    <rPh sb="4" eb="6">
      <t>チョウサ</t>
    </rPh>
    <phoneticPr fontId="2"/>
  </si>
  <si>
    <t>保護者への通知</t>
    <rPh sb="0" eb="3">
      <t>ホゴシャ</t>
    </rPh>
    <rPh sb="5" eb="7">
      <t>ツウチ</t>
    </rPh>
    <phoneticPr fontId="2"/>
  </si>
  <si>
    <t>「保育需要調査等」欄には、事前の需要調査を実施している場合、有としてください。また、「保護者への通知」欄には、やむを得ない</t>
    <rPh sb="30" eb="31">
      <t>ア</t>
    </rPh>
    <rPh sb="43" eb="46">
      <t>ホゴシャ</t>
    </rPh>
    <rPh sb="48" eb="50">
      <t>ツウチ</t>
    </rPh>
    <rPh sb="51" eb="52">
      <t>ラン</t>
    </rPh>
    <phoneticPr fontId="2"/>
  </si>
  <si>
    <t>事情による場合で保護者等への周知を行っている場合には、有としてください。（以下同じ。）</t>
    <phoneticPr fontId="2"/>
  </si>
  <si>
    <t>休日とした（している）理由等</t>
    <rPh sb="0" eb="2">
      <t>キュウジツ</t>
    </rPh>
    <rPh sb="11" eb="13">
      <t>リユウ</t>
    </rPh>
    <rPh sb="13" eb="14">
      <t>トウ</t>
    </rPh>
    <phoneticPr fontId="2"/>
  </si>
  <si>
    <t>左記期間の登園希望者がなかったため。</t>
    <rPh sb="0" eb="2">
      <t>サキ</t>
    </rPh>
    <rPh sb="2" eb="4">
      <t>キカン</t>
    </rPh>
    <rPh sb="5" eb="7">
      <t>トウエン</t>
    </rPh>
    <rPh sb="7" eb="10">
      <t>キボウシャ</t>
    </rPh>
    <phoneticPr fontId="2"/>
  </si>
  <si>
    <t>①</t>
    <phoneticPr fontId="2"/>
  </si>
  <si>
    <t>③</t>
    <phoneticPr fontId="2"/>
  </si>
  <si>
    <t>②が「いる」の場合、定員増等の検討をしていますか。</t>
    <phoneticPr fontId="2"/>
  </si>
  <si>
    <t>③が「いる」の場合の具体的検討状況又は「いない」場合の理由を記入してください。</t>
    <phoneticPr fontId="2"/>
  </si>
  <si>
    <t>②　</t>
    <phoneticPr fontId="2"/>
  </si>
  <si>
    <t xml:space="preserve"> 該当なし　・　含めている　・　含めていない</t>
    <rPh sb="1" eb="3">
      <t>ガイトウ</t>
    </rPh>
    <phoneticPr fontId="2"/>
  </si>
  <si>
    <t>入所児童が定員超過の場合であっても、職員、設備、面積等の最適基準を上回っていますか。</t>
    <phoneticPr fontId="2"/>
  </si>
  <si>
    <t>私的契約児を入所させている場合、定員の範囲内で入所させていますか。</t>
    <phoneticPr fontId="2"/>
  </si>
  <si>
    <t>④</t>
    <phoneticPr fontId="2"/>
  </si>
  <si>
    <t>⑤</t>
    <phoneticPr fontId="2"/>
  </si>
  <si>
    <t>⑥</t>
    <phoneticPr fontId="2"/>
  </si>
  <si>
    <t>①</t>
    <phoneticPr fontId="2"/>
  </si>
  <si>
    <t>②</t>
    <phoneticPr fontId="2"/>
  </si>
  <si>
    <t>職員の早期募集及び計画的採用に努めていますか。</t>
    <phoneticPr fontId="2"/>
  </si>
  <si>
    <t>募集及び採用等について、性別にかかわらず均等な取り扱いをしていますか。</t>
    <phoneticPr fontId="2"/>
  </si>
  <si>
    <t>労働条件の改善に努めていますか。</t>
    <phoneticPr fontId="2"/>
  </si>
  <si>
    <t>性別による雇用の差別の禁止のための労働環境を整備し、性別に拘わりなく均等な取り扱いをしていますか。</t>
    <phoneticPr fontId="2"/>
  </si>
  <si>
    <t>妊娠・出産等を理由に不利益な取扱いをしていませんか。</t>
    <phoneticPr fontId="2"/>
  </si>
  <si>
    <t>セクシュアルハラスメント対策、母性健康管理措置を講じていますか。</t>
    <phoneticPr fontId="2"/>
  </si>
  <si>
    <t>②</t>
    <phoneticPr fontId="2"/>
  </si>
  <si>
    <t>④</t>
    <phoneticPr fontId="2"/>
  </si>
  <si>
    <t>⑤</t>
    <phoneticPr fontId="2"/>
  </si>
  <si>
    <t>★</t>
    <phoneticPr fontId="2"/>
  </si>
  <si>
    <t>⑥</t>
    <phoneticPr fontId="2"/>
  </si>
  <si>
    <t>雇入、解雇等に関する重要な書類を整備、保管していますか。</t>
    <phoneticPr fontId="2"/>
  </si>
  <si>
    <t>職員を採用するときは、下記事項について雇用通知書等で労働条件を明示していますか。</t>
    <phoneticPr fontId="2"/>
  </si>
  <si>
    <t>⑦</t>
    <phoneticPr fontId="2"/>
  </si>
  <si>
    <t>⑧</t>
    <phoneticPr fontId="2"/>
  </si>
  <si>
    <t>パートタイム職員に対しても、職員採用時に、雇用通知書等で労働条件を明示していますか。</t>
    <phoneticPr fontId="2"/>
  </si>
  <si>
    <t>⑨</t>
    <phoneticPr fontId="2"/>
  </si>
  <si>
    <t>定年の年齢を定めていますか。　</t>
    <phoneticPr fontId="2"/>
  </si>
  <si>
    <t>⑩</t>
    <phoneticPr fontId="2"/>
  </si>
  <si>
    <t>雇用する高年齢者の65歳までの安定した雇用を確保するための措置（再任用制度）を講じていますか。</t>
    <phoneticPr fontId="2"/>
  </si>
  <si>
    <t>⑪</t>
    <phoneticPr fontId="2"/>
  </si>
  <si>
    <t>⑩が「いる」の場合、どのような措置を講じていますか。</t>
    <phoneticPr fontId="2"/>
  </si>
  <si>
    <t>⑫</t>
    <phoneticPr fontId="2"/>
  </si>
  <si>
    <t>保育士、調理員等に派遣労働者がいますか。</t>
    <phoneticPr fontId="2"/>
  </si>
  <si>
    <t>⑫が「いる」の場合、派遣労働者にかかる取扱いは適正に行っていますか。（下記ア～オについて回答してください。）</t>
    <phoneticPr fontId="2"/>
  </si>
  <si>
    <t>実態として派遣労働者にあたる者を委託（請負）契約により使用していませんか。</t>
    <phoneticPr fontId="2"/>
  </si>
  <si>
    <t>請負にあっては、発注者（保育所）と労働者との間に指揮命令関係が生じないようにしてください。</t>
    <phoneticPr fontId="2"/>
  </si>
  <si>
    <t>★</t>
    <phoneticPr fontId="2"/>
  </si>
  <si>
    <t>⑬</t>
    <phoneticPr fontId="2"/>
  </si>
  <si>
    <t>⑭</t>
    <phoneticPr fontId="2"/>
  </si>
  <si>
    <t>正規の手続きを経て給与規程が整備されていますか。</t>
    <phoneticPr fontId="2"/>
  </si>
  <si>
    <t>給与規程を適正に運用していますか。</t>
    <phoneticPr fontId="2"/>
  </si>
  <si>
    <t>施設長及び職員の給与は、地域の賃金水準と均衡がとれていますか。</t>
    <phoneticPr fontId="2"/>
  </si>
  <si>
    <t>任給、定期昇給について職員間の均衡がとれていますか。</t>
    <phoneticPr fontId="2"/>
  </si>
  <si>
    <t>各種手当は給与規程に定められていますか。また、適正な手当額、支給率になっていますか。</t>
    <phoneticPr fontId="2"/>
  </si>
  <si>
    <t>⑤</t>
    <phoneticPr fontId="2"/>
  </si>
  <si>
    <t>①</t>
    <phoneticPr fontId="2"/>
  </si>
  <si>
    <t>①</t>
    <phoneticPr fontId="2"/>
  </si>
  <si>
    <t>労働者名簿、賃金台帳及び雇入、解雇、災害補償、賃金その他労働関係に関する重要な書類を３年間保存しているか。</t>
    <phoneticPr fontId="2"/>
  </si>
  <si>
    <t>管理規程等に職務内容（事務分担）を規定するなどし、適切な施設の管理運営体制を整備していますか。</t>
    <phoneticPr fontId="2"/>
  </si>
  <si>
    <t>各種会議結果は、施設運営や児童処遇に活かされていますか。</t>
    <phoneticPr fontId="2"/>
  </si>
  <si>
    <t>職員会議では、適切な施設の管理運営に関する必要な事項について十分協議し、職員間の情報の共有化が図られていますか。</t>
    <phoneticPr fontId="2"/>
  </si>
  <si>
    <t>所内研修、外部研修は、保育所の職員体制、全体的業務などに留意して、体系的、計画的に実施していますか。</t>
    <phoneticPr fontId="49"/>
  </si>
  <si>
    <t>職員の勤務形態（常勤、非常勤）の如何を問わず、各種研修への参加機会の確保に努めていますか。</t>
    <phoneticPr fontId="2"/>
  </si>
  <si>
    <t xml:space="preserve">国庫補助金を受けて施設整備・増改築を実施している場合、補助目的に沿った利用がなされていますか。 </t>
    <phoneticPr fontId="2"/>
  </si>
  <si>
    <t>平成 ・ 令和　　　年　　　月　　　日</t>
    <rPh sb="5" eb="7">
      <t>レイワ</t>
    </rPh>
    <phoneticPr fontId="2"/>
  </si>
  <si>
    <t>また、その結果を記録していますか。</t>
    <phoneticPr fontId="2"/>
  </si>
  <si>
    <r>
      <t>③</t>
    </r>
    <r>
      <rPr>
        <sz val="8.5"/>
        <color indexed="10"/>
        <rFont val="ＭＳ Ｐゴシック"/>
        <family val="3"/>
        <charset val="128"/>
      </rPr>
      <t/>
    </r>
    <phoneticPr fontId="49"/>
  </si>
  <si>
    <t>消防計画に基づき、避難及び消火に対する訓練を少なくとも毎月1回実施していますか。</t>
    <phoneticPr fontId="2"/>
  </si>
  <si>
    <t>非常災害時に備え、マニュアル等を整備するとともに、緊急連絡網を整備していますか。</t>
    <phoneticPr fontId="2"/>
  </si>
  <si>
    <t>避難場所（引渡場所）を保護者に周知していますか。</t>
    <phoneticPr fontId="2"/>
  </si>
  <si>
    <t>火災だけでなく多様な事態（自然災害や不審者への対応等）を想定して訓練していますか。</t>
    <phoneticPr fontId="2"/>
  </si>
  <si>
    <t>災害発生時の関係機関及び保護者への緊急連絡体制（緊急連絡網）を整備し、職員に周知していますか。</t>
    <phoneticPr fontId="2"/>
  </si>
  <si>
    <t>保護者等にも地震防災教育を行い、児童の引き継ぎ等について周知徹底を図っていますか。</t>
    <phoneticPr fontId="2"/>
  </si>
  <si>
    <t>指導計画は、一人ひとりの児童の発達状況に配慮したものとなっていますか。</t>
    <phoneticPr fontId="2"/>
  </si>
  <si>
    <t>全体的な計画・指導計画に基づく保育の実践に努めていますか。</t>
    <phoneticPr fontId="2"/>
  </si>
  <si>
    <t>保育要録を就学先となる小学校へ送付していますか。</t>
    <phoneticPr fontId="2"/>
  </si>
  <si>
    <t>保育日誌等、入所児童の処遇の状況を明らかにする帳簿を整備していますか。</t>
    <phoneticPr fontId="2"/>
  </si>
  <si>
    <t>公表の方法としては、園だよりやホームページなどを利用するといった方法もありますが、自己評価を公表する意義は、保護者や地域社会に対して保育所で何をやっているのかを明らかにすることで社会的責任を果たすことにありますので、どのように公表するのかは各保育所が判断して定めます。</t>
    <phoneticPr fontId="2"/>
  </si>
  <si>
    <t>※</t>
    <phoneticPr fontId="49"/>
  </si>
  <si>
    <t>健康診断実施後の措置を適切に行っていますか。</t>
    <phoneticPr fontId="2"/>
  </si>
  <si>
    <t>児童の通園の方法を選択してください。</t>
    <phoneticPr fontId="2"/>
  </si>
  <si>
    <t>児童の登降所にあたって、同伴者の確認をしていますか。</t>
    <phoneticPr fontId="2"/>
  </si>
  <si>
    <t>保護者等責任のある者以外の者に児童を引き渡す場合には、どのような方法で同伴者の確認しているか記入してください。</t>
    <phoneticPr fontId="2"/>
  </si>
  <si>
    <t>送迎バスを運行している場合、その運行に当たって、安全管理は適切に行われていますか。</t>
    <phoneticPr fontId="2"/>
  </si>
  <si>
    <t>保育活動の一環として実施した行事を記入してください。ただし、避難消火訓練等の行事を除いてください。</t>
    <phoneticPr fontId="2"/>
  </si>
  <si>
    <t>「保護者以外の参加者」欄には、具体的な参加者（グループ名等）を記入してください。</t>
    <phoneticPr fontId="2"/>
  </si>
  <si>
    <t>（注）1</t>
    <rPh sb="1" eb="2">
      <t>チュウ</t>
    </rPh>
    <phoneticPr fontId="49"/>
  </si>
  <si>
    <t>全体的な計画は、地域の実態や保護者の意向などを考慮して作成していますか。</t>
    <phoneticPr fontId="2"/>
  </si>
  <si>
    <t>また、長期的な指導計画と短期的な指導計画を作成していますか。</t>
    <phoneticPr fontId="2"/>
  </si>
  <si>
    <t>健康診断日当日、欠席等により受診できなかった児童がいた場合の受診措置の方法について記入してください。</t>
    <phoneticPr fontId="2"/>
  </si>
  <si>
    <t>常に全員の子どもの動きを把握し、職員間の連携を密にして空白時間が生じないようにしていますか。</t>
    <phoneticPr fontId="2"/>
  </si>
  <si>
    <t>※　</t>
    <phoneticPr fontId="2"/>
  </si>
  <si>
    <t>保護者にかかりつけ医等の診察、治療や指導を受けるように助言していますか。</t>
    <phoneticPr fontId="2"/>
  </si>
  <si>
    <t>感染症に罹患していることが確定したときには、嘱託医の指導のもとに、他の保護者にも連絡をとり、感染の有無、経過観察等について理解を求めていますか。</t>
    <phoneticPr fontId="2"/>
  </si>
  <si>
    <t>感染症に罹患した子どもについては、嘱託医やかかりつけ医の指示に従うように保護者に協力を求めていますか。</t>
    <phoneticPr fontId="2"/>
  </si>
  <si>
    <t>職員から給食代金を費用徴収している場合、その積算根拠は明確にしていますか。</t>
    <rPh sb="0" eb="2">
      <t>ショクイン</t>
    </rPh>
    <rPh sb="4" eb="6">
      <t>キュウショク</t>
    </rPh>
    <rPh sb="6" eb="8">
      <t>ダイキン</t>
    </rPh>
    <phoneticPr fontId="2"/>
  </si>
  <si>
    <t>（歯科医師名）</t>
    <rPh sb="1" eb="5">
      <t>シカイシ</t>
    </rPh>
    <rPh sb="5" eb="6">
      <t>ナ</t>
    </rPh>
    <phoneticPr fontId="2"/>
  </si>
  <si>
    <t>危機管理の周知</t>
    <rPh sb="0" eb="2">
      <t>キキ</t>
    </rPh>
    <rPh sb="2" eb="4">
      <t>カンリ</t>
    </rPh>
    <rPh sb="5" eb="7">
      <t>シュウチ</t>
    </rPh>
    <phoneticPr fontId="2"/>
  </si>
  <si>
    <t>⑥</t>
    <phoneticPr fontId="49"/>
  </si>
  <si>
    <t>献立は計画的に、また季節感や地域性等を考慮して作成していますか。</t>
    <rPh sb="0" eb="2">
      <t>コンダテ</t>
    </rPh>
    <rPh sb="3" eb="6">
      <t>ケイカクテキ</t>
    </rPh>
    <rPh sb="10" eb="13">
      <t>キセツカン</t>
    </rPh>
    <rPh sb="14" eb="16">
      <t>チイキ</t>
    </rPh>
    <rPh sb="16" eb="17">
      <t>セイ</t>
    </rPh>
    <rPh sb="17" eb="18">
      <t>トウ</t>
    </rPh>
    <rPh sb="19" eb="21">
      <t>コウリョ</t>
    </rPh>
    <rPh sb="23" eb="25">
      <t>サクセイ</t>
    </rPh>
    <phoneticPr fontId="2"/>
  </si>
  <si>
    <t>保護者
説明同意</t>
    <rPh sb="0" eb="3">
      <t>ホゴシャ</t>
    </rPh>
    <rPh sb="4" eb="6">
      <t>セツメイ</t>
    </rPh>
    <rPh sb="6" eb="8">
      <t>ドウイ</t>
    </rPh>
    <phoneticPr fontId="2"/>
  </si>
  <si>
    <t>①</t>
    <phoneticPr fontId="2"/>
  </si>
  <si>
    <t>委託費から支出する費用について、保護者から徴収していますか。</t>
    <rPh sb="0" eb="3">
      <t>イタクヒ</t>
    </rPh>
    <rPh sb="5" eb="7">
      <t>シシュツ</t>
    </rPh>
    <rPh sb="9" eb="11">
      <t>ヒヨウ</t>
    </rPh>
    <rPh sb="16" eb="19">
      <t>ホゴシャ</t>
    </rPh>
    <rPh sb="21" eb="23">
      <t>チョウシュウ</t>
    </rPh>
    <phoneticPr fontId="2"/>
  </si>
  <si>
    <t>②</t>
    <phoneticPr fontId="49"/>
  </si>
  <si>
    <t>④</t>
    <phoneticPr fontId="2"/>
  </si>
  <si>
    <t>⑥</t>
    <phoneticPr fontId="2"/>
  </si>
  <si>
    <t>②</t>
    <phoneticPr fontId="2"/>
  </si>
  <si>
    <t>旅費規程の運用は適正ですか。</t>
    <rPh sb="0" eb="2">
      <t>リョヒ</t>
    </rPh>
    <rPh sb="2" eb="4">
      <t>キテイ</t>
    </rPh>
    <rPh sb="5" eb="7">
      <t>ウンヨウ</t>
    </rPh>
    <rPh sb="8" eb="10">
      <t>テキセイ</t>
    </rPh>
    <phoneticPr fontId="2"/>
  </si>
  <si>
    <t>③</t>
    <phoneticPr fontId="2"/>
  </si>
  <si>
    <t>経理規程の運用は適正ですか。</t>
    <rPh sb="0" eb="2">
      <t>ケイリ</t>
    </rPh>
    <rPh sb="2" eb="4">
      <t>キテイ</t>
    </rPh>
    <rPh sb="5" eb="7">
      <t>ウンヨウ</t>
    </rPh>
    <rPh sb="8" eb="10">
      <t>テキセイ</t>
    </rPh>
    <phoneticPr fontId="2"/>
  </si>
  <si>
    <t>健康診断の検査項目をチェックしてください。</t>
    <rPh sb="0" eb="2">
      <t>ケンコウ</t>
    </rPh>
    <rPh sb="2" eb="4">
      <t>シンダン</t>
    </rPh>
    <rPh sb="5" eb="7">
      <t>ケンサ</t>
    </rPh>
    <rPh sb="7" eb="9">
      <t>コウモク</t>
    </rPh>
    <phoneticPr fontId="2"/>
  </si>
  <si>
    <t>身長・体重</t>
    <rPh sb="0" eb="2">
      <t>シンチョウ</t>
    </rPh>
    <rPh sb="3" eb="5">
      <t>タイジュウ</t>
    </rPh>
    <phoneticPr fontId="2"/>
  </si>
  <si>
    <t>栄養状態</t>
    <rPh sb="0" eb="2">
      <t>エイヨウ</t>
    </rPh>
    <rPh sb="2" eb="4">
      <t>ジョウタイ</t>
    </rPh>
    <phoneticPr fontId="2"/>
  </si>
  <si>
    <t>脊柱及び胸郭の疾病及び異常の有無並びに四肢の状態</t>
    <rPh sb="0" eb="2">
      <t>セキチュウ</t>
    </rPh>
    <rPh sb="2" eb="3">
      <t>オヨ</t>
    </rPh>
    <rPh sb="4" eb="6">
      <t>キョウカク</t>
    </rPh>
    <rPh sb="7" eb="9">
      <t>シッペイ</t>
    </rPh>
    <rPh sb="9" eb="10">
      <t>オヨ</t>
    </rPh>
    <rPh sb="11" eb="13">
      <t>イジョウ</t>
    </rPh>
    <rPh sb="14" eb="16">
      <t>ウム</t>
    </rPh>
    <rPh sb="16" eb="17">
      <t>ナラ</t>
    </rPh>
    <rPh sb="19" eb="21">
      <t>シシ</t>
    </rPh>
    <rPh sb="22" eb="24">
      <t>ジョウタイ</t>
    </rPh>
    <phoneticPr fontId="2"/>
  </si>
  <si>
    <t>視力及び聴力</t>
    <rPh sb="0" eb="2">
      <t>シリョク</t>
    </rPh>
    <rPh sb="2" eb="3">
      <t>オヨ</t>
    </rPh>
    <rPh sb="4" eb="6">
      <t>チョウリョク</t>
    </rPh>
    <phoneticPr fontId="2"/>
  </si>
  <si>
    <t>耳鼻咽頭疾病及び皮膚疾患の有無</t>
    <rPh sb="0" eb="2">
      <t>ジビ</t>
    </rPh>
    <rPh sb="2" eb="4">
      <t>イントウ</t>
    </rPh>
    <rPh sb="4" eb="6">
      <t>シッペイ</t>
    </rPh>
    <rPh sb="6" eb="7">
      <t>オヨ</t>
    </rPh>
    <rPh sb="8" eb="10">
      <t>ヒフ</t>
    </rPh>
    <rPh sb="10" eb="12">
      <t>シッカン</t>
    </rPh>
    <rPh sb="13" eb="15">
      <t>ウム</t>
    </rPh>
    <phoneticPr fontId="2"/>
  </si>
  <si>
    <t>心臓の疾病及び異常の有無</t>
    <rPh sb="0" eb="2">
      <t>シンゾウ</t>
    </rPh>
    <rPh sb="3" eb="5">
      <t>シッペイ</t>
    </rPh>
    <rPh sb="5" eb="6">
      <t>オヨ</t>
    </rPh>
    <rPh sb="7" eb="9">
      <t>イジョウ</t>
    </rPh>
    <rPh sb="10" eb="12">
      <t>ウム</t>
    </rPh>
    <phoneticPr fontId="2"/>
  </si>
  <si>
    <t>尿</t>
    <rPh sb="0" eb="1">
      <t>ニョウ</t>
    </rPh>
    <phoneticPr fontId="2"/>
  </si>
  <si>
    <t>④</t>
    <phoneticPr fontId="2"/>
  </si>
  <si>
    <t>⑤</t>
    <phoneticPr fontId="2"/>
  </si>
  <si>
    <t>⑮</t>
    <phoneticPr fontId="2"/>
  </si>
  <si>
    <t>⑦</t>
    <phoneticPr fontId="2"/>
  </si>
  <si>
    <t>調理業務を委託している場合、受託業者は要件を満たしていますか。</t>
    <rPh sb="0" eb="2">
      <t>チョウリ</t>
    </rPh>
    <rPh sb="2" eb="4">
      <t>ギョウム</t>
    </rPh>
    <rPh sb="5" eb="7">
      <t>イタク</t>
    </rPh>
    <rPh sb="11" eb="13">
      <t>バアイ</t>
    </rPh>
    <rPh sb="14" eb="16">
      <t>ジュタク</t>
    </rPh>
    <rPh sb="16" eb="18">
      <t>ギョウシャ</t>
    </rPh>
    <rPh sb="19" eb="21">
      <t>ヨウケン</t>
    </rPh>
    <rPh sb="22" eb="23">
      <t>ミ</t>
    </rPh>
    <phoneticPr fontId="2"/>
  </si>
  <si>
    <t>調理業務を委託している場合、次の業務は自ら実施していますか。</t>
    <rPh sb="0" eb="2">
      <t>チョウリ</t>
    </rPh>
    <rPh sb="2" eb="4">
      <t>ギョウム</t>
    </rPh>
    <rPh sb="5" eb="7">
      <t>イタク</t>
    </rPh>
    <rPh sb="11" eb="13">
      <t>バアイ</t>
    </rPh>
    <rPh sb="14" eb="15">
      <t>ツギ</t>
    </rPh>
    <rPh sb="16" eb="18">
      <t>ギョウム</t>
    </rPh>
    <rPh sb="19" eb="20">
      <t>ミズカ</t>
    </rPh>
    <rPh sb="21" eb="23">
      <t>ジッシ</t>
    </rPh>
    <phoneticPr fontId="2"/>
  </si>
  <si>
    <t>・児童の栄養基準及び献立の作成基準を委託業者に明示することの確認</t>
    <rPh sb="1" eb="3">
      <t>ジドウ</t>
    </rPh>
    <rPh sb="4" eb="6">
      <t>エイヨウ</t>
    </rPh>
    <rPh sb="6" eb="8">
      <t>キジュン</t>
    </rPh>
    <rPh sb="8" eb="9">
      <t>オヨ</t>
    </rPh>
    <rPh sb="10" eb="12">
      <t>コンダテ</t>
    </rPh>
    <rPh sb="13" eb="15">
      <t>サクセイ</t>
    </rPh>
    <rPh sb="15" eb="17">
      <t>キジュン</t>
    </rPh>
    <rPh sb="18" eb="20">
      <t>イタク</t>
    </rPh>
    <rPh sb="20" eb="22">
      <t>ギョウシャ</t>
    </rPh>
    <rPh sb="23" eb="25">
      <t>メイジ</t>
    </rPh>
    <rPh sb="30" eb="32">
      <t>カクニン</t>
    </rPh>
    <phoneticPr fontId="2"/>
  </si>
  <si>
    <t>・基準どおり献立表が作成されているかの事前確認</t>
    <rPh sb="1" eb="3">
      <t>キジュン</t>
    </rPh>
    <rPh sb="6" eb="8">
      <t>コンダテ</t>
    </rPh>
    <rPh sb="8" eb="9">
      <t>ヒョウ</t>
    </rPh>
    <rPh sb="10" eb="12">
      <t>サクセイ</t>
    </rPh>
    <rPh sb="19" eb="21">
      <t>ジゼン</t>
    </rPh>
    <rPh sb="21" eb="23">
      <t>カクニン</t>
    </rPh>
    <phoneticPr fontId="2"/>
  </si>
  <si>
    <t>・毎回の検食を行うこと、及び受託業者の健康診断、検便の実施状況・結果の確認</t>
    <rPh sb="1" eb="3">
      <t>マイカイ</t>
    </rPh>
    <rPh sb="4" eb="5">
      <t>ケン</t>
    </rPh>
    <rPh sb="5" eb="6">
      <t>ショク</t>
    </rPh>
    <rPh sb="7" eb="8">
      <t>オコナ</t>
    </rPh>
    <rPh sb="12" eb="13">
      <t>オヨ</t>
    </rPh>
    <rPh sb="14" eb="16">
      <t>ジュタク</t>
    </rPh>
    <rPh sb="16" eb="18">
      <t>ギョウシャ</t>
    </rPh>
    <rPh sb="19" eb="21">
      <t>ケンコウ</t>
    </rPh>
    <rPh sb="21" eb="23">
      <t>シンダン</t>
    </rPh>
    <rPh sb="24" eb="26">
      <t>ケンベン</t>
    </rPh>
    <rPh sb="27" eb="29">
      <t>ジッシ</t>
    </rPh>
    <rPh sb="29" eb="31">
      <t>ジョウキョウ</t>
    </rPh>
    <rPh sb="32" eb="34">
      <t>ケッカ</t>
    </rPh>
    <rPh sb="35" eb="37">
      <t>カクニン</t>
    </rPh>
    <phoneticPr fontId="2"/>
  </si>
  <si>
    <t>・栄養基準を満たしていることの確認</t>
    <rPh sb="1" eb="3">
      <t>エイヨウ</t>
    </rPh>
    <rPh sb="3" eb="5">
      <t>キジュン</t>
    </rPh>
    <rPh sb="6" eb="7">
      <t>ミ</t>
    </rPh>
    <rPh sb="15" eb="17">
      <t>カクニン</t>
    </rPh>
    <phoneticPr fontId="2"/>
  </si>
  <si>
    <t>･児童の嗜好調査実施及び喫食状況の把握</t>
    <rPh sb="1" eb="3">
      <t>ジドウ</t>
    </rPh>
    <rPh sb="4" eb="6">
      <t>シコウ</t>
    </rPh>
    <rPh sb="6" eb="8">
      <t>チョウサ</t>
    </rPh>
    <rPh sb="8" eb="10">
      <t>ジッシ</t>
    </rPh>
    <rPh sb="10" eb="11">
      <t>オヨ</t>
    </rPh>
    <rPh sb="12" eb="14">
      <t>キッショク</t>
    </rPh>
    <rPh sb="14" eb="16">
      <t>ジョウキョウ</t>
    </rPh>
    <rPh sb="17" eb="19">
      <t>ハアク</t>
    </rPh>
    <phoneticPr fontId="2"/>
  </si>
  <si>
    <t>保育対象児童年齢及び数に応じた保育士</t>
    <rPh sb="0" eb="2">
      <t>ホイク</t>
    </rPh>
    <rPh sb="2" eb="4">
      <t>タイショウ</t>
    </rPh>
    <rPh sb="4" eb="6">
      <t>ジドウ</t>
    </rPh>
    <rPh sb="6" eb="8">
      <t>ネンレイ</t>
    </rPh>
    <rPh sb="8" eb="9">
      <t>オヨ</t>
    </rPh>
    <rPh sb="10" eb="11">
      <t>スウ</t>
    </rPh>
    <rPh sb="12" eb="13">
      <t>オウ</t>
    </rPh>
    <rPh sb="15" eb="18">
      <t>ホイクシ</t>
    </rPh>
    <phoneticPr fontId="2"/>
  </si>
  <si>
    <t>事業目的等に応じた保育士</t>
    <rPh sb="0" eb="2">
      <t>ジギョウ</t>
    </rPh>
    <rPh sb="2" eb="4">
      <t>モクテキ</t>
    </rPh>
    <rPh sb="4" eb="5">
      <t>トウ</t>
    </rPh>
    <rPh sb="6" eb="7">
      <t>オウ</t>
    </rPh>
    <rPh sb="9" eb="12">
      <t>ホイクシ</t>
    </rPh>
    <phoneticPr fontId="2"/>
  </si>
  <si>
    <t>必要配置</t>
    <rPh sb="0" eb="2">
      <t>ヒツヨウ</t>
    </rPh>
    <rPh sb="2" eb="3">
      <t>クバ</t>
    </rPh>
    <rPh sb="3" eb="4">
      <t>チ</t>
    </rPh>
    <phoneticPr fontId="2"/>
  </si>
  <si>
    <t>延長保育時間を除く開所時間のどの時間帯をとってもその時間帯に在所する児童年齢（満年齢）及び数に応じた保育士を常時配置するために必要となる保育士数</t>
    <rPh sb="0" eb="2">
      <t>エンチョウ</t>
    </rPh>
    <rPh sb="2" eb="4">
      <t>ホイク</t>
    </rPh>
    <rPh sb="4" eb="6">
      <t>ジカン</t>
    </rPh>
    <rPh sb="7" eb="8">
      <t>ノゾ</t>
    </rPh>
    <rPh sb="9" eb="11">
      <t>カイショ</t>
    </rPh>
    <rPh sb="39" eb="40">
      <t>マン</t>
    </rPh>
    <rPh sb="40" eb="42">
      <t>ジツネンレイ</t>
    </rPh>
    <phoneticPr fontId="2"/>
  </si>
  <si>
    <t>延長保育を実施（11時間を超える開所時間を設ける場合）する場合には、その時間帯に在所する児童年齢及び数に応じた保育士を常時配置するために必要となる保育士数　</t>
    <phoneticPr fontId="2"/>
  </si>
  <si>
    <t>主任保育士の専任加算の適用を受ける民間保育所は1人
別途保育士の加配が必要となる補助事業を実施する場合は各実施要綱に定める保育士数</t>
    <rPh sb="6" eb="8">
      <t>センニン</t>
    </rPh>
    <rPh sb="8" eb="10">
      <t>カサン</t>
    </rPh>
    <rPh sb="11" eb="13">
      <t>テキヨウ</t>
    </rPh>
    <rPh sb="14" eb="15">
      <t>ウ</t>
    </rPh>
    <rPh sb="17" eb="19">
      <t>ミンカン</t>
    </rPh>
    <rPh sb="19" eb="22">
      <t>ホイクショ</t>
    </rPh>
    <rPh sb="24" eb="25">
      <t>ニン</t>
    </rPh>
    <rPh sb="27" eb="29">
      <t>ベット</t>
    </rPh>
    <rPh sb="29" eb="32">
      <t>ホイクシ</t>
    </rPh>
    <rPh sb="33" eb="35">
      <t>カハイ</t>
    </rPh>
    <rPh sb="36" eb="38">
      <t>ヒツヨウ</t>
    </rPh>
    <rPh sb="41" eb="43">
      <t>ホジョ</t>
    </rPh>
    <rPh sb="43" eb="45">
      <t>ジギョウ</t>
    </rPh>
    <rPh sb="46" eb="48">
      <t>ジッシ</t>
    </rPh>
    <rPh sb="50" eb="52">
      <t>バアイ</t>
    </rPh>
    <rPh sb="53" eb="54">
      <t>カク</t>
    </rPh>
    <rPh sb="54" eb="56">
      <t>ジッシ</t>
    </rPh>
    <rPh sb="56" eb="58">
      <t>ヨウコウ</t>
    </rPh>
    <rPh sb="59" eb="60">
      <t>サダ</t>
    </rPh>
    <rPh sb="62" eb="65">
      <t>ホイクシ</t>
    </rPh>
    <rPh sb="65" eb="66">
      <t>スウ</t>
    </rPh>
    <phoneticPr fontId="2"/>
  </si>
  <si>
    <t>年休代替保育士等</t>
    <rPh sb="4" eb="7">
      <t>ホイクシ</t>
    </rPh>
    <phoneticPr fontId="2"/>
  </si>
  <si>
    <t>配置基準</t>
    <rPh sb="0" eb="2">
      <t>ハイチ</t>
    </rPh>
    <rPh sb="2" eb="3">
      <t>モト</t>
    </rPh>
    <rPh sb="3" eb="4">
      <t>ジュン</t>
    </rPh>
    <phoneticPr fontId="2"/>
  </si>
  <si>
    <t>入所児童年齢及び数に応じ、下記により算出した保育士数（注1）</t>
    <rPh sb="0" eb="2">
      <t>ニュウショ</t>
    </rPh>
    <rPh sb="10" eb="11">
      <t>オウ</t>
    </rPh>
    <rPh sb="13" eb="15">
      <t>カキ</t>
    </rPh>
    <rPh sb="18" eb="20">
      <t>サンシュツ</t>
    </rPh>
    <rPh sb="22" eb="24">
      <t>ホイク</t>
    </rPh>
    <rPh sb="24" eb="25">
      <t>シ</t>
    </rPh>
    <rPh sb="25" eb="26">
      <t>スウ</t>
    </rPh>
    <rPh sb="27" eb="28">
      <t>チュウ</t>
    </rPh>
    <phoneticPr fontId="2"/>
  </si>
  <si>
    <t>定員90人以下
1人
（民間保育所）</t>
    <rPh sb="9" eb="10">
      <t>ニン</t>
    </rPh>
    <rPh sb="12" eb="14">
      <t>ミンカン</t>
    </rPh>
    <rPh sb="14" eb="17">
      <t>ホイクショ</t>
    </rPh>
    <phoneticPr fontId="2"/>
  </si>
  <si>
    <t>常時、最低基準を満たすための保育士数</t>
    <rPh sb="0" eb="2">
      <t>ジョウジ</t>
    </rPh>
    <phoneticPr fontId="2"/>
  </si>
  <si>
    <t>実施要綱に定める保育士数</t>
    <rPh sb="0" eb="2">
      <t>ジッシ</t>
    </rPh>
    <rPh sb="2" eb="4">
      <t>ヨウコウ</t>
    </rPh>
    <rPh sb="8" eb="11">
      <t>ホイクシ</t>
    </rPh>
    <rPh sb="11" eb="12">
      <t>スウ</t>
    </rPh>
    <phoneticPr fontId="2"/>
  </si>
  <si>
    <t>児童年齢区分</t>
    <rPh sb="0" eb="2">
      <t>ジドウ</t>
    </rPh>
    <rPh sb="2" eb="4">
      <t>ネンレイ</t>
    </rPh>
    <rPh sb="4" eb="6">
      <t>クブン</t>
    </rPh>
    <phoneticPr fontId="2"/>
  </si>
  <si>
    <t>0歳児数の3分の1</t>
    <rPh sb="1" eb="3">
      <t>サイジ</t>
    </rPh>
    <rPh sb="3" eb="4">
      <t>スウ</t>
    </rPh>
    <phoneticPr fontId="2"/>
  </si>
  <si>
    <t>小数点第2位切捨</t>
    <phoneticPr fontId="2"/>
  </si>
  <si>
    <t>最低必要保育士数
1人</t>
    <rPh sb="0" eb="2">
      <t>サイテイ</t>
    </rPh>
    <rPh sb="2" eb="4">
      <t>ヒツヨウ</t>
    </rPh>
    <rPh sb="4" eb="7">
      <t>ホイクシ</t>
    </rPh>
    <rPh sb="7" eb="8">
      <t>スウ</t>
    </rPh>
    <rPh sb="11" eb="12">
      <t>ニン</t>
    </rPh>
    <phoneticPr fontId="2"/>
  </si>
  <si>
    <t>1人以上</t>
    <rPh sb="1" eb="4">
      <t>ニンイジョウ</t>
    </rPh>
    <phoneticPr fontId="2"/>
  </si>
  <si>
    <t>1･2歳児数の6分の1</t>
    <rPh sb="3" eb="5">
      <t>サイジ</t>
    </rPh>
    <rPh sb="5" eb="6">
      <t>スウ</t>
    </rPh>
    <phoneticPr fontId="2"/>
  </si>
  <si>
    <t>（注2）</t>
    <phoneticPr fontId="2"/>
  </si>
  <si>
    <t>（注2）</t>
    <phoneticPr fontId="2"/>
  </si>
  <si>
    <t>（注2）</t>
    <phoneticPr fontId="2"/>
  </si>
  <si>
    <t>（注3）</t>
    <phoneticPr fontId="2"/>
  </si>
  <si>
    <t>（注4・5･6）</t>
    <phoneticPr fontId="2"/>
  </si>
  <si>
    <t>各年齢区分により算出した数の合計を小数点第1位で四捨五入した数</t>
    <rPh sb="0" eb="5">
      <t>カククブン</t>
    </rPh>
    <rPh sb="8" eb="10">
      <t>サンシュツ</t>
    </rPh>
    <rPh sb="12" eb="13">
      <t>スウ</t>
    </rPh>
    <rPh sb="14" eb="16">
      <t>ゴウケイ</t>
    </rPh>
    <rPh sb="17" eb="20">
      <t>ショウスウテン</t>
    </rPh>
    <rPh sb="20" eb="21">
      <t>ダイ</t>
    </rPh>
    <rPh sb="22" eb="23">
      <t>イ</t>
    </rPh>
    <rPh sb="24" eb="28">
      <t>シシャゴニュウ</t>
    </rPh>
    <rPh sb="30" eb="31">
      <t>スウ</t>
    </rPh>
    <phoneticPr fontId="2"/>
  </si>
  <si>
    <t>（注）1　民間保育所については、保育所運営費上の児童年齢（年度中に限り入所日の属する月の初日の年齢）により算出した保育士数</t>
    <rPh sb="1" eb="2">
      <t>チュウ</t>
    </rPh>
    <rPh sb="5" eb="7">
      <t>ミンカン</t>
    </rPh>
    <rPh sb="7" eb="10">
      <t>ホイクショ</t>
    </rPh>
    <rPh sb="16" eb="19">
      <t>ホイクショ</t>
    </rPh>
    <rPh sb="19" eb="22">
      <t>ウンエイヒ</t>
    </rPh>
    <rPh sb="22" eb="23">
      <t>ジョウ</t>
    </rPh>
    <rPh sb="24" eb="26">
      <t>ジドウ</t>
    </rPh>
    <rPh sb="26" eb="28">
      <t>ネンレイ</t>
    </rPh>
    <rPh sb="53" eb="55">
      <t>サンシュツ</t>
    </rPh>
    <rPh sb="57" eb="60">
      <t>ホイクシ</t>
    </rPh>
    <rPh sb="60" eb="61">
      <t>スウ</t>
    </rPh>
    <phoneticPr fontId="2"/>
  </si>
  <si>
    <t>　　　2　民間保育所に支弁される保育所運営費には、定員91人以上の非常勤保育士賃金、年休代替要員（保育士、調理員）賃金及び業務省力化</t>
    <rPh sb="61" eb="62">
      <t>ギョウ</t>
    </rPh>
    <phoneticPr fontId="2"/>
  </si>
  <si>
    <t>　　　 　要員（保育士、調理員）賃金が保育単価に積算されている。</t>
    <rPh sb="5" eb="7">
      <t>ヨウイン</t>
    </rPh>
    <rPh sb="8" eb="11">
      <t>ホイクシ</t>
    </rPh>
    <rPh sb="12" eb="15">
      <t>チョウリイン</t>
    </rPh>
    <rPh sb="16" eb="18">
      <t>チンギン</t>
    </rPh>
    <rPh sb="19" eb="21">
      <t>ホイク</t>
    </rPh>
    <rPh sb="21" eb="23">
      <t>タンカ</t>
    </rPh>
    <rPh sb="24" eb="26">
      <t>セキサン</t>
    </rPh>
    <phoneticPr fontId="2"/>
  </si>
  <si>
    <t>　　　3　延長保育促進事業実施要綱では、2人以上であるが、事業担当者1人の外、適宜、事業担当職員以外の協力を得て実施することは差し支えない。</t>
    <rPh sb="5" eb="7">
      <t>エンチョウ</t>
    </rPh>
    <rPh sb="7" eb="9">
      <t>ホイク</t>
    </rPh>
    <rPh sb="9" eb="11">
      <t>ソクシン</t>
    </rPh>
    <rPh sb="11" eb="13">
      <t>ジギョウ</t>
    </rPh>
    <rPh sb="13" eb="15">
      <t>ジッシ</t>
    </rPh>
    <rPh sb="15" eb="17">
      <t>ヨウコウ</t>
    </rPh>
    <rPh sb="21" eb="24">
      <t>ニンイジョウ</t>
    </rPh>
    <rPh sb="29" eb="31">
      <t>ジギョウ</t>
    </rPh>
    <rPh sb="31" eb="34">
      <t>タントウシャ</t>
    </rPh>
    <rPh sb="35" eb="36">
      <t>ニン</t>
    </rPh>
    <rPh sb="37" eb="38">
      <t>ホカ</t>
    </rPh>
    <rPh sb="56" eb="58">
      <t>ジッシ</t>
    </rPh>
    <rPh sb="63" eb="64">
      <t>サ</t>
    </rPh>
    <rPh sb="65" eb="66">
      <t>ツカ</t>
    </rPh>
    <phoneticPr fontId="2"/>
  </si>
  <si>
    <t>　　　 　なお、延長保育を実施する保育所においては、延長保育事業担当者が、11時間保育時間帯における最低基準を満たすための保育士の全</t>
    <rPh sb="8" eb="10">
      <t>エンチョウ</t>
    </rPh>
    <rPh sb="10" eb="12">
      <t>ホイク</t>
    </rPh>
    <rPh sb="13" eb="15">
      <t>ジッシ</t>
    </rPh>
    <rPh sb="17" eb="20">
      <t>ホイクショ</t>
    </rPh>
    <rPh sb="26" eb="28">
      <t>エンチョウ</t>
    </rPh>
    <rPh sb="28" eb="30">
      <t>ホイク</t>
    </rPh>
    <rPh sb="30" eb="32">
      <t>ジギョウ</t>
    </rPh>
    <rPh sb="32" eb="35">
      <t>タントウシャ</t>
    </rPh>
    <rPh sb="39" eb="41">
      <t>ジカン</t>
    </rPh>
    <rPh sb="41" eb="43">
      <t>ホイク</t>
    </rPh>
    <rPh sb="43" eb="46">
      <t>ジカンタイ</t>
    </rPh>
    <rPh sb="50" eb="52">
      <t>サイテイ</t>
    </rPh>
    <rPh sb="52" eb="54">
      <t>キジュン</t>
    </rPh>
    <rPh sb="55" eb="56">
      <t>ミ</t>
    </rPh>
    <rPh sb="61" eb="64">
      <t>ホイクシ</t>
    </rPh>
    <rPh sb="65" eb="66">
      <t>ゼンブ</t>
    </rPh>
    <phoneticPr fontId="2"/>
  </si>
  <si>
    <t>　　　 　部または一部を兼ねることとなる。</t>
    <rPh sb="5" eb="6">
      <t>ブ</t>
    </rPh>
    <rPh sb="9" eb="11">
      <t>イチブ</t>
    </rPh>
    <phoneticPr fontId="2"/>
  </si>
  <si>
    <t>　　　4　主任保育士の専任加算により、配置された保育士は、入所児童年齢及び数に応じ算出した保育士及び定員90人以下の保育所において</t>
    <rPh sb="5" eb="7">
      <t>シュニン</t>
    </rPh>
    <rPh sb="7" eb="10">
      <t>ホイクシ</t>
    </rPh>
    <rPh sb="11" eb="13">
      <t>センニン</t>
    </rPh>
    <rPh sb="13" eb="15">
      <t>カサン</t>
    </rPh>
    <rPh sb="19" eb="21">
      <t>ハイチ</t>
    </rPh>
    <rPh sb="24" eb="27">
      <t>ホイクシ</t>
    </rPh>
    <rPh sb="48" eb="49">
      <t>オヨ</t>
    </rPh>
    <rPh sb="50" eb="52">
      <t>テイイン</t>
    </rPh>
    <rPh sb="54" eb="55">
      <t>ニン</t>
    </rPh>
    <rPh sb="55" eb="57">
      <t>イカ</t>
    </rPh>
    <rPh sb="58" eb="61">
      <t>ホイクショ</t>
    </rPh>
    <phoneticPr fontId="2"/>
  </si>
  <si>
    <t>　　　 　 配置が必要となる保育士以外に配置されなければならない。</t>
    <rPh sb="6" eb="8">
      <t>ハイチ</t>
    </rPh>
    <rPh sb="9" eb="11">
      <t>ヒツヨウ</t>
    </rPh>
    <rPh sb="14" eb="17">
      <t>ホイクシ</t>
    </rPh>
    <rPh sb="17" eb="19">
      <t>イガイ</t>
    </rPh>
    <rPh sb="20" eb="22">
      <t>ハイチ</t>
    </rPh>
    <phoneticPr fontId="2"/>
  </si>
  <si>
    <r>
      <t>　　　5　特定保育事業を実施する場合は、</t>
    </r>
    <r>
      <rPr>
        <sz val="8"/>
        <rFont val="ＭＳ Ｐゴシック"/>
        <family val="3"/>
        <charset val="128"/>
      </rPr>
      <t>事業担当保育士の加配が必要となること。</t>
    </r>
    <rPh sb="5" eb="7">
      <t>トクテイ</t>
    </rPh>
    <rPh sb="7" eb="9">
      <t>ホイク</t>
    </rPh>
    <rPh sb="9" eb="11">
      <t>ジギョウ</t>
    </rPh>
    <rPh sb="12" eb="14">
      <t>ジッシ</t>
    </rPh>
    <rPh sb="16" eb="18">
      <t>バアイ</t>
    </rPh>
    <rPh sb="20" eb="22">
      <t>ジギョウ</t>
    </rPh>
    <rPh sb="22" eb="24">
      <t>タントウ</t>
    </rPh>
    <rPh sb="24" eb="27">
      <t>ホイクシ</t>
    </rPh>
    <rPh sb="28" eb="30">
      <t>カハイ</t>
    </rPh>
    <rPh sb="31" eb="33">
      <t>ヒツヨウ</t>
    </rPh>
    <phoneticPr fontId="2"/>
  </si>
  <si>
    <t>　　　6　休日保育事業を実施する場合は、主任保育士、延長保育担当保育士、一時預かり担当保育士並びに特定保育担当保育士の協力を得て</t>
    <rPh sb="5" eb="7">
      <t>キュウジツ</t>
    </rPh>
    <rPh sb="7" eb="9">
      <t>ホイク</t>
    </rPh>
    <rPh sb="9" eb="11">
      <t>ジギョウ</t>
    </rPh>
    <rPh sb="12" eb="14">
      <t>ジッシ</t>
    </rPh>
    <rPh sb="16" eb="18">
      <t>バアイ</t>
    </rPh>
    <rPh sb="20" eb="22">
      <t>シュニン</t>
    </rPh>
    <rPh sb="22" eb="25">
      <t>ホイクシ</t>
    </rPh>
    <rPh sb="26" eb="28">
      <t>エンチョウ</t>
    </rPh>
    <rPh sb="28" eb="30">
      <t>ホイク</t>
    </rPh>
    <rPh sb="30" eb="32">
      <t>タントウ</t>
    </rPh>
    <rPh sb="32" eb="35">
      <t>ホイクシ</t>
    </rPh>
    <rPh sb="36" eb="38">
      <t>イチジ</t>
    </rPh>
    <rPh sb="38" eb="39">
      <t>アズ</t>
    </rPh>
    <rPh sb="41" eb="43">
      <t>タントウ</t>
    </rPh>
    <rPh sb="43" eb="46">
      <t>ホイクシ</t>
    </rPh>
    <rPh sb="46" eb="47">
      <t>ナラ</t>
    </rPh>
    <rPh sb="49" eb="51">
      <t>トクテイ</t>
    </rPh>
    <rPh sb="51" eb="53">
      <t>ホイク</t>
    </rPh>
    <rPh sb="53" eb="55">
      <t>タントウ</t>
    </rPh>
    <rPh sb="55" eb="58">
      <t>ホイクシ</t>
    </rPh>
    <rPh sb="59" eb="61">
      <t>キョウリョク</t>
    </rPh>
    <rPh sb="62" eb="63">
      <t>エ</t>
    </rPh>
    <phoneticPr fontId="2"/>
  </si>
  <si>
    <t>　　　 　 も差し支えない。</t>
    <rPh sb="7" eb="8">
      <t>サ</t>
    </rPh>
    <rPh sb="9" eb="10">
      <t>ツカ</t>
    </rPh>
    <phoneticPr fontId="2"/>
  </si>
  <si>
    <t>保　育
時　間</t>
    <rPh sb="0" eb="3">
      <t>ホイク</t>
    </rPh>
    <rPh sb="5" eb="8">
      <t>ジカン</t>
    </rPh>
    <phoneticPr fontId="2"/>
  </si>
  <si>
    <t>11時間、ただし、延長保育を実施していない保育所については、保育所長が定めた時間</t>
    <rPh sb="2" eb="4">
      <t>ジカン</t>
    </rPh>
    <rPh sb="9" eb="11">
      <t>エンチョウ</t>
    </rPh>
    <rPh sb="11" eb="13">
      <t>ホイク</t>
    </rPh>
    <rPh sb="14" eb="16">
      <t>ジッシ</t>
    </rPh>
    <rPh sb="21" eb="24">
      <t>ホイクショ</t>
    </rPh>
    <rPh sb="30" eb="34">
      <t>ホイクショチョウ</t>
    </rPh>
    <rPh sb="35" eb="36">
      <t>サダ</t>
    </rPh>
    <rPh sb="38" eb="40">
      <t>ジカン</t>
    </rPh>
    <phoneticPr fontId="2"/>
  </si>
  <si>
    <t>時間外保育時間</t>
    <rPh sb="0" eb="3">
      <t>ジカンガイ</t>
    </rPh>
    <rPh sb="3" eb="5">
      <t>ホイク</t>
    </rPh>
    <rPh sb="5" eb="7">
      <t>ジカン</t>
    </rPh>
    <phoneticPr fontId="2"/>
  </si>
  <si>
    <t>基本保育時間（原則8時間）</t>
    <rPh sb="0" eb="2">
      <t>キホン</t>
    </rPh>
    <rPh sb="2" eb="4">
      <t>ホイク</t>
    </rPh>
    <rPh sb="4" eb="6">
      <t>ジカン</t>
    </rPh>
    <rPh sb="7" eb="9">
      <t>ゲンソク</t>
    </rPh>
    <rPh sb="10" eb="12">
      <t>ジカン</t>
    </rPh>
    <phoneticPr fontId="2"/>
  </si>
  <si>
    <t>日　課</t>
    <rPh sb="0" eb="3">
      <t>ニッカ</t>
    </rPh>
    <phoneticPr fontId="2"/>
  </si>
  <si>
    <t>順次登所</t>
    <rPh sb="0" eb="2">
      <t>ジュンジ</t>
    </rPh>
    <rPh sb="2" eb="3">
      <t>ノボ</t>
    </rPh>
    <rPh sb="3" eb="4">
      <t>ショ</t>
    </rPh>
    <phoneticPr fontId="2"/>
  </si>
  <si>
    <t>登所完了</t>
    <rPh sb="2" eb="4">
      <t>カンリョウ</t>
    </rPh>
    <phoneticPr fontId="2"/>
  </si>
  <si>
    <t>クラス保育等を実施する基本保育時間</t>
    <rPh sb="3" eb="5">
      <t>ホイク</t>
    </rPh>
    <rPh sb="5" eb="6">
      <t>トウ</t>
    </rPh>
    <rPh sb="7" eb="9">
      <t>ジッシ</t>
    </rPh>
    <rPh sb="11" eb="13">
      <t>キホン</t>
    </rPh>
    <rPh sb="13" eb="15">
      <t>ホイク</t>
    </rPh>
    <rPh sb="15" eb="17">
      <t>ジカン</t>
    </rPh>
    <phoneticPr fontId="2"/>
  </si>
  <si>
    <t>順次降所</t>
    <rPh sb="0" eb="2">
      <t>ジュンジ</t>
    </rPh>
    <rPh sb="2" eb="3">
      <t>オ</t>
    </rPh>
    <rPh sb="3" eb="4">
      <t>ショ</t>
    </rPh>
    <phoneticPr fontId="2"/>
  </si>
  <si>
    <t>降所完了</t>
    <rPh sb="0" eb="1">
      <t>オ</t>
    </rPh>
    <rPh sb="2" eb="4">
      <t>カンリョウ</t>
    </rPh>
    <phoneticPr fontId="2"/>
  </si>
  <si>
    <t>保育士配置時間数</t>
    <rPh sb="0" eb="2">
      <t>ホイク</t>
    </rPh>
    <rPh sb="2" eb="3">
      <t>シ</t>
    </rPh>
    <rPh sb="3" eb="5">
      <t>ハイチ</t>
    </rPh>
    <rPh sb="5" eb="7">
      <t>ジカン</t>
    </rPh>
    <rPh sb="7" eb="8">
      <t>スウ</t>
    </rPh>
    <phoneticPr fontId="2"/>
  </si>
  <si>
    <t>※一時預かり児童数等を含む</t>
    <rPh sb="3" eb="4">
      <t>アズ</t>
    </rPh>
    <rPh sb="9" eb="10">
      <t>トウ</t>
    </rPh>
    <phoneticPr fontId="2"/>
  </si>
  <si>
    <t>延長保育実施児童年齢及び数に応じた保育士数に延長保育時間を乗じた時間数</t>
    <rPh sb="0" eb="2">
      <t>エンチョウ</t>
    </rPh>
    <rPh sb="2" eb="4">
      <t>ホイク</t>
    </rPh>
    <rPh sb="4" eb="6">
      <t>ジッシ</t>
    </rPh>
    <rPh sb="6" eb="8">
      <t>ジドウ</t>
    </rPh>
    <rPh sb="8" eb="10">
      <t>ネンレイ</t>
    </rPh>
    <rPh sb="10" eb="11">
      <t>オヨ</t>
    </rPh>
    <rPh sb="12" eb="13">
      <t>スウ</t>
    </rPh>
    <rPh sb="14" eb="15">
      <t>オウ</t>
    </rPh>
    <rPh sb="17" eb="20">
      <t>ホイクシ</t>
    </rPh>
    <rPh sb="20" eb="21">
      <t>スウ</t>
    </rPh>
    <rPh sb="22" eb="24">
      <t>エンチョウ</t>
    </rPh>
    <rPh sb="24" eb="26">
      <t>ホイク</t>
    </rPh>
    <rPh sb="26" eb="28">
      <t>ジカン</t>
    </rPh>
    <rPh sb="29" eb="30">
      <t>ジョウ</t>
    </rPh>
    <rPh sb="32" eb="35">
      <t>ジカンスウ</t>
    </rPh>
    <phoneticPr fontId="2"/>
  </si>
  <si>
    <t xml:space="preserve">当該時間帯に在所する児童年齢及び数に応じて必要となる保育士数に当該時間を乗じた時間数
</t>
    <rPh sb="0" eb="2">
      <t>トウガイ</t>
    </rPh>
    <rPh sb="2" eb="5">
      <t>ジカンタイ</t>
    </rPh>
    <rPh sb="6" eb="8">
      <t>ザイショ</t>
    </rPh>
    <rPh sb="10" eb="12">
      <t>ジドウ</t>
    </rPh>
    <rPh sb="12" eb="14">
      <t>ネンレイ</t>
    </rPh>
    <rPh sb="14" eb="15">
      <t>オヨ</t>
    </rPh>
    <rPh sb="16" eb="17">
      <t>スウ</t>
    </rPh>
    <rPh sb="18" eb="19">
      <t>オウ</t>
    </rPh>
    <rPh sb="21" eb="23">
      <t>ヒツヨウ</t>
    </rPh>
    <rPh sb="26" eb="29">
      <t>ホイクシ</t>
    </rPh>
    <rPh sb="31" eb="33">
      <t>トウガイ</t>
    </rPh>
    <phoneticPr fontId="2"/>
  </si>
  <si>
    <t>基本保育時間帯に在所する児童年齢及び数（最大値）に応じて必要となる保育士数に基本保育時間を乗じた時間数</t>
    <rPh sb="0" eb="2">
      <t>キホン</t>
    </rPh>
    <rPh sb="2" eb="4">
      <t>ホイク</t>
    </rPh>
    <rPh sb="4" eb="7">
      <t>ジカンタイ</t>
    </rPh>
    <rPh sb="8" eb="10">
      <t>ザイショ</t>
    </rPh>
    <rPh sb="12" eb="14">
      <t>ジドウ</t>
    </rPh>
    <rPh sb="14" eb="16">
      <t>ネンレイ</t>
    </rPh>
    <rPh sb="16" eb="17">
      <t>オヨ</t>
    </rPh>
    <rPh sb="18" eb="19">
      <t>スウ</t>
    </rPh>
    <rPh sb="20" eb="23">
      <t>サイダイチ</t>
    </rPh>
    <rPh sb="25" eb="26">
      <t>オウ</t>
    </rPh>
    <rPh sb="28" eb="30">
      <t>ヒツヨウ</t>
    </rPh>
    <rPh sb="33" eb="35">
      <t>ホイク</t>
    </rPh>
    <rPh sb="35" eb="36">
      <t>シ</t>
    </rPh>
    <rPh sb="36" eb="37">
      <t>カズ</t>
    </rPh>
    <rPh sb="38" eb="40">
      <t>キホン</t>
    </rPh>
    <rPh sb="40" eb="42">
      <t>ホイク</t>
    </rPh>
    <rPh sb="42" eb="44">
      <t>ジカン</t>
    </rPh>
    <rPh sb="45" eb="46">
      <t>ジョウ</t>
    </rPh>
    <rPh sb="48" eb="51">
      <t>ジカンスウ</t>
    </rPh>
    <phoneticPr fontId="2"/>
  </si>
  <si>
    <t>当該時間帯に在所する児童年齢及び数に応じて必要となる保育士数に当該時間を乗じた時間数</t>
    <phoneticPr fontId="78"/>
  </si>
  <si>
    <t>※事業担当者（常勤相当の保育士）を配置すること。</t>
    <rPh sb="9" eb="11">
      <t>ソウトウ</t>
    </rPh>
    <rPh sb="12" eb="15">
      <t>ホイクシ</t>
    </rPh>
    <phoneticPr fontId="2"/>
  </si>
  <si>
    <t>※11時間以内で基本保育時間を除いた時間帯</t>
    <phoneticPr fontId="2"/>
  </si>
  <si>
    <t>※基本保育時間（グループ又は組単位で保育する時間）
※基本保育時間は、各保育所における一日の過ごし方により、判断すること。</t>
    <phoneticPr fontId="2"/>
  </si>
  <si>
    <t>※11時間以内で基本保育時間を除いた時間帯</t>
    <phoneticPr fontId="2"/>
  </si>
  <si>
    <t>（注）1　最低基準上必要とされる保育士の配置については、入所児童に変動が無くとも児童年齢の加齢により変動することとなるが、最低基準</t>
    <rPh sb="1" eb="2">
      <t>チュウ</t>
    </rPh>
    <rPh sb="5" eb="7">
      <t>サイテイ</t>
    </rPh>
    <rPh sb="7" eb="9">
      <t>キジュン</t>
    </rPh>
    <rPh sb="9" eb="10">
      <t>ジョウ</t>
    </rPh>
    <rPh sb="10" eb="12">
      <t>ヒツヨウ</t>
    </rPh>
    <rPh sb="16" eb="19">
      <t>ホイクシ</t>
    </rPh>
    <rPh sb="20" eb="22">
      <t>ハイチ</t>
    </rPh>
    <rPh sb="28" eb="30">
      <t>ニュウショ</t>
    </rPh>
    <rPh sb="30" eb="32">
      <t>ジドウ</t>
    </rPh>
    <rPh sb="33" eb="35">
      <t>ヘンドウ</t>
    </rPh>
    <rPh sb="36" eb="37">
      <t>ナ</t>
    </rPh>
    <rPh sb="40" eb="42">
      <t>ジドウ</t>
    </rPh>
    <rPh sb="42" eb="44">
      <t>ネンレイ</t>
    </rPh>
    <rPh sb="45" eb="47">
      <t>カレイ</t>
    </rPh>
    <rPh sb="50" eb="52">
      <t>ヘンドウ</t>
    </rPh>
    <phoneticPr fontId="2"/>
  </si>
  <si>
    <t>　　　 　の主旨を尊重し、年度当初の4月1日現在における児童年齢及び数に応じた保育士数で1年継続することが望ましい。</t>
    <rPh sb="6" eb="8">
      <t>シュシ</t>
    </rPh>
    <rPh sb="9" eb="11">
      <t>ソンチョウ</t>
    </rPh>
    <rPh sb="13" eb="15">
      <t>ネンド</t>
    </rPh>
    <rPh sb="15" eb="17">
      <t>トウショ</t>
    </rPh>
    <rPh sb="28" eb="30">
      <t>ジドウ</t>
    </rPh>
    <rPh sb="30" eb="32">
      <t>ネンレイ</t>
    </rPh>
    <rPh sb="32" eb="33">
      <t>オヨ</t>
    </rPh>
    <rPh sb="34" eb="35">
      <t>スウ</t>
    </rPh>
    <rPh sb="36" eb="37">
      <t>オウ</t>
    </rPh>
    <rPh sb="39" eb="42">
      <t>ホイクシ</t>
    </rPh>
    <rPh sb="42" eb="43">
      <t>スウ</t>
    </rPh>
    <rPh sb="45" eb="46">
      <t>ネン</t>
    </rPh>
    <rPh sb="46" eb="48">
      <t>ケイゾク</t>
    </rPh>
    <phoneticPr fontId="2"/>
  </si>
  <si>
    <t>　　　 　ただし、年度途中において児童数が増加する場合には、その都度、保育士の配置状況について確認する必要があること。</t>
    <phoneticPr fontId="2"/>
  </si>
  <si>
    <t>キ　預金残高証明書（写）</t>
    <rPh sb="2" eb="4">
      <t>ヨキン</t>
    </rPh>
    <rPh sb="4" eb="6">
      <t>ザンダカ</t>
    </rPh>
    <rPh sb="6" eb="9">
      <t>ショウメイショ</t>
    </rPh>
    <rPh sb="10" eb="11">
      <t>シャ</t>
    </rPh>
    <phoneticPr fontId="2"/>
  </si>
  <si>
    <t xml:space="preserve">請求があった場合、育児時間を適正に付与していますか。 </t>
    <phoneticPr fontId="2"/>
  </si>
  <si>
    <t xml:space="preserve"> ①</t>
    <phoneticPr fontId="2"/>
  </si>
  <si>
    <t>給食の業務に従事する職員に対しては、 雇入れの際または当該業務への配置替えの際に、 検便による健康診断を実施していますか。</t>
    <rPh sb="10" eb="12">
      <t>ショクイン</t>
    </rPh>
    <rPh sb="19" eb="21">
      <t>ヤトイイ</t>
    </rPh>
    <phoneticPr fontId="49"/>
  </si>
  <si>
    <t>自己評価の実施状況</t>
    <rPh sb="0" eb="2">
      <t>ジコ</t>
    </rPh>
    <rPh sb="2" eb="4">
      <t>ヒョウカ</t>
    </rPh>
    <rPh sb="5" eb="7">
      <t>ジッシ</t>
    </rPh>
    <rPh sb="7" eb="9">
      <t>ジョウキョウ</t>
    </rPh>
    <phoneticPr fontId="2"/>
  </si>
  <si>
    <t>自己評価の実施</t>
    <rPh sb="0" eb="2">
      <t>ジコ</t>
    </rPh>
    <rPh sb="2" eb="4">
      <t>ヒョウカ</t>
    </rPh>
    <rPh sb="5" eb="7">
      <t>ジッシ</t>
    </rPh>
    <phoneticPr fontId="49"/>
  </si>
  <si>
    <t>第三者評価の実施</t>
    <rPh sb="0" eb="3">
      <t>ダイサンシャ</t>
    </rPh>
    <rPh sb="3" eb="5">
      <t>ヒョウカ</t>
    </rPh>
    <rPh sb="6" eb="8">
      <t>ジッシ</t>
    </rPh>
    <phoneticPr fontId="49"/>
  </si>
  <si>
    <t>保育士等の自己評価</t>
    <rPh sb="0" eb="3">
      <t>ホイクシ</t>
    </rPh>
    <rPh sb="3" eb="4">
      <t>トウ</t>
    </rPh>
    <rPh sb="5" eb="7">
      <t>ジコ</t>
    </rPh>
    <rPh sb="7" eb="9">
      <t>ヒョウカ</t>
    </rPh>
    <phoneticPr fontId="2"/>
  </si>
  <si>
    <t>保育所の自己評価</t>
    <rPh sb="0" eb="3">
      <t>ホイクショ</t>
    </rPh>
    <rPh sb="4" eb="6">
      <t>ジコ</t>
    </rPh>
    <rPh sb="6" eb="8">
      <t>ヒョウカ</t>
    </rPh>
    <phoneticPr fontId="2"/>
  </si>
  <si>
    <t>（公表している場合の公表方法　例：園だより、ホームページ等）</t>
    <rPh sb="15" eb="16">
      <t>レイ</t>
    </rPh>
    <rPh sb="17" eb="18">
      <t>エン</t>
    </rPh>
    <rPh sb="28" eb="29">
      <t>トウ</t>
    </rPh>
    <phoneticPr fontId="49"/>
  </si>
  <si>
    <t>苦情解決のための取り組み状況</t>
    <phoneticPr fontId="2"/>
  </si>
  <si>
    <t>運営委員会の状況</t>
    <phoneticPr fontId="2"/>
  </si>
  <si>
    <t>市町村、社会福祉法人、学校法人以外の者が設置者となる保育所のみ記入してください。</t>
    <rPh sb="11" eb="13">
      <t>ガッコウ</t>
    </rPh>
    <rPh sb="13" eb="15">
      <t>ホウジン</t>
    </rPh>
    <phoneticPr fontId="2"/>
  </si>
  <si>
    <t>消防計画及び防火管理者の届出状況</t>
    <phoneticPr fontId="2"/>
  </si>
  <si>
    <t>防災設備等の状況</t>
    <phoneticPr fontId="2"/>
  </si>
  <si>
    <t>防災設備の保守点検の状況</t>
    <phoneticPr fontId="2"/>
  </si>
  <si>
    <t>防災訓練の実施状況（前年度）</t>
    <phoneticPr fontId="2"/>
  </si>
  <si>
    <t>非常災害に関する具体的計画</t>
    <phoneticPr fontId="2"/>
  </si>
  <si>
    <t>&lt;要配慮者利用施設における避難確保計画＞</t>
    <rPh sb="1" eb="2">
      <t>ヨウ</t>
    </rPh>
    <rPh sb="2" eb="4">
      <t>ハイリョ</t>
    </rPh>
    <rPh sb="4" eb="5">
      <t>シャ</t>
    </rPh>
    <rPh sb="5" eb="7">
      <t>リヨウ</t>
    </rPh>
    <rPh sb="7" eb="9">
      <t>シセツ</t>
    </rPh>
    <rPh sb="13" eb="15">
      <t>ヒナン</t>
    </rPh>
    <rPh sb="15" eb="17">
      <t>カクホ</t>
    </rPh>
    <rPh sb="17" eb="19">
      <t>ケイカク</t>
    </rPh>
    <phoneticPr fontId="2"/>
  </si>
  <si>
    <t>いる ・ 作成中 ・ いない</t>
    <phoneticPr fontId="2"/>
  </si>
  <si>
    <t>作成している場合の計画名</t>
    <rPh sb="0" eb="2">
      <t>サクセイ</t>
    </rPh>
    <rPh sb="6" eb="8">
      <t>バアイ</t>
    </rPh>
    <rPh sb="9" eb="12">
      <t>ケイカクメイ</t>
    </rPh>
    <phoneticPr fontId="2"/>
  </si>
  <si>
    <t>計画名</t>
    <phoneticPr fontId="2"/>
  </si>
  <si>
    <t>日常点検に加え、事故等に発展する可能性のある問題点の把握に努めていますか。</t>
    <phoneticPr fontId="2"/>
  </si>
  <si>
    <t>（ヒヤリ・ハット事例の収集等）</t>
    <phoneticPr fontId="2"/>
  </si>
  <si>
    <t>第三者評価の実施状況</t>
    <phoneticPr fontId="2"/>
  </si>
  <si>
    <t>保護者との連携の状況</t>
    <phoneticPr fontId="2"/>
  </si>
  <si>
    <t>行事の実施状況（前年度）</t>
    <phoneticPr fontId="2"/>
  </si>
  <si>
    <t>一日の過ごし方</t>
    <phoneticPr fontId="2"/>
  </si>
  <si>
    <t>現況報告書とともに県に提出していない場合には、監査資料とともに提出してください。</t>
    <phoneticPr fontId="2"/>
  </si>
  <si>
    <t>保育所施設・
設備整備積立金</t>
    <phoneticPr fontId="49"/>
  </si>
  <si>
    <t>委託費の弾力運用</t>
    <phoneticPr fontId="2"/>
  </si>
  <si>
    <t>イ</t>
    <phoneticPr fontId="49"/>
  </si>
  <si>
    <t>積立預金（引当金）の状況</t>
    <phoneticPr fontId="2"/>
  </si>
  <si>
    <t>ウ</t>
    <phoneticPr fontId="49"/>
  </si>
  <si>
    <t>支払資金残高（繰越金）の状況　</t>
    <phoneticPr fontId="2"/>
  </si>
  <si>
    <t>エ</t>
    <phoneticPr fontId="49"/>
  </si>
  <si>
    <t>委託費の管理・運用の状況等</t>
    <phoneticPr fontId="2"/>
  </si>
  <si>
    <t>弾力運用要件１を満たす場合</t>
    <phoneticPr fontId="2"/>
  </si>
  <si>
    <t>弾力運用要件１及び２を満たす場合</t>
    <rPh sb="7" eb="8">
      <t>オヨ</t>
    </rPh>
    <phoneticPr fontId="2"/>
  </si>
  <si>
    <t>弾力運用要件1、2及び３を満たす場合</t>
    <rPh sb="9" eb="10">
      <t>オヨ</t>
    </rPh>
    <phoneticPr fontId="2"/>
  </si>
  <si>
    <t>積立金種別</t>
    <rPh sb="0" eb="3">
      <t>ツミタテキン</t>
    </rPh>
    <rPh sb="3" eb="5">
      <t>シュベツ</t>
    </rPh>
    <phoneticPr fontId="93"/>
  </si>
  <si>
    <t>社会福祉法人
学校法人</t>
    <rPh sb="0" eb="2">
      <t>シャカイ</t>
    </rPh>
    <rPh sb="2" eb="4">
      <t>フクシ</t>
    </rPh>
    <rPh sb="4" eb="6">
      <t>ホウジン</t>
    </rPh>
    <rPh sb="7" eb="9">
      <t>ガッコウ</t>
    </rPh>
    <rPh sb="9" eb="11">
      <t>ホウジン</t>
    </rPh>
    <phoneticPr fontId="2"/>
  </si>
  <si>
    <t>左記以外</t>
    <rPh sb="0" eb="2">
      <t>サキ</t>
    </rPh>
    <rPh sb="2" eb="4">
      <t>イガイ</t>
    </rPh>
    <phoneticPr fontId="2"/>
  </si>
  <si>
    <t>①人件費、光熱水料等通常経費
②建物の修繕、模様替え等
③建物附属設備の更新
④省力化機器並びにｿｰﾗｰｼｽﾃﾑ、集
　中冷暖房、給湯設備、ﾌｪﾝｽ、ｽﾌﾟﾘﾝｸ
　ﾗｰ、防火設備等の設備の整備
⑤花壇、遊歩道等の環境の整備、そ
　の施設の用に供する駐車場、道路の
　舗装等
⑥登所バス等の購入、修理等</t>
    <rPh sb="8" eb="9">
      <t>リョウ</t>
    </rPh>
    <rPh sb="12" eb="14">
      <t>ケイヒ</t>
    </rPh>
    <phoneticPr fontId="2"/>
  </si>
  <si>
    <t>県の承認</t>
    <rPh sb="0" eb="1">
      <t>ケン</t>
    </rPh>
    <rPh sb="2" eb="4">
      <t>ショウニン</t>
    </rPh>
    <phoneticPr fontId="2"/>
  </si>
  <si>
    <t>保育所施設・設備整備積立資産</t>
    <phoneticPr fontId="93"/>
  </si>
  <si>
    <t>保育所施設・設備整備積立資産を同一の設置者の当該保育所以外の社会福祉施設等の新築又は増改築に係る経費（土地取得費を含む。）に充当する等
法人の経営上やむを得ない場合に限られるものであること。</t>
    <phoneticPr fontId="2"/>
  </si>
  <si>
    <t>ここでいう「保育所等」とは、保育所及び保育所以外の子ども・子育て支援法に規定する特定教育・保育施設及び特定地域型保育事業をいう。</t>
    <rPh sb="6" eb="9">
      <t>ホイクショ</t>
    </rPh>
    <rPh sb="9" eb="10">
      <t>トウ</t>
    </rPh>
    <rPh sb="14" eb="17">
      <t>ホイクショ</t>
    </rPh>
    <rPh sb="17" eb="18">
      <t>オヨ</t>
    </rPh>
    <rPh sb="19" eb="22">
      <t>ホイクショ</t>
    </rPh>
    <rPh sb="22" eb="24">
      <t>イガイ</t>
    </rPh>
    <rPh sb="25" eb="26">
      <t>コ</t>
    </rPh>
    <rPh sb="29" eb="31">
      <t>コソダ</t>
    </rPh>
    <rPh sb="32" eb="35">
      <t>シエンホウ</t>
    </rPh>
    <rPh sb="36" eb="38">
      <t>キテイ</t>
    </rPh>
    <rPh sb="40" eb="42">
      <t>トクテイ</t>
    </rPh>
    <rPh sb="42" eb="44">
      <t>キョウイク</t>
    </rPh>
    <rPh sb="45" eb="47">
      <t>ホイク</t>
    </rPh>
    <rPh sb="47" eb="49">
      <t>シセツ</t>
    </rPh>
    <rPh sb="49" eb="50">
      <t>オヨ</t>
    </rPh>
    <rPh sb="51" eb="53">
      <t>トクテイ</t>
    </rPh>
    <rPh sb="53" eb="56">
      <t>チイキガタ</t>
    </rPh>
    <rPh sb="56" eb="58">
      <t>ホイク</t>
    </rPh>
    <rPh sb="58" eb="60">
      <t>ジギョウ</t>
    </rPh>
    <phoneticPr fontId="93"/>
  </si>
  <si>
    <t>前期末支払資金残高の取崩し及び充当に係る取扱い</t>
    <rPh sb="0" eb="2">
      <t>ゼンキ</t>
    </rPh>
    <rPh sb="5" eb="7">
      <t>シキン</t>
    </rPh>
    <rPh sb="13" eb="14">
      <t>オヨ</t>
    </rPh>
    <rPh sb="15" eb="17">
      <t>ジュウトウ</t>
    </rPh>
    <rPh sb="18" eb="19">
      <t>カカ</t>
    </rPh>
    <rPh sb="20" eb="22">
      <t>トリアツカ</t>
    </rPh>
    <phoneticPr fontId="2"/>
  </si>
  <si>
    <t>弾力運用要件１、２及び３を満たす場合</t>
    <phoneticPr fontId="2"/>
  </si>
  <si>
    <t>弾力運用要件３を満たさない場合</t>
    <phoneticPr fontId="2"/>
  </si>
  <si>
    <t>社会福祉法人・学校法人</t>
    <rPh sb="0" eb="2">
      <t>シャカイ</t>
    </rPh>
    <rPh sb="2" eb="4">
      <t>フクシ</t>
    </rPh>
    <rPh sb="4" eb="6">
      <t>ホウジン</t>
    </rPh>
    <rPh sb="7" eb="9">
      <t>ガッコウ</t>
    </rPh>
    <rPh sb="9" eb="11">
      <t>ホウジン</t>
    </rPh>
    <phoneticPr fontId="2"/>
  </si>
  <si>
    <t>社会福祉法人・学校法人以外</t>
    <rPh sb="0" eb="2">
      <t>シャカイ</t>
    </rPh>
    <rPh sb="2" eb="4">
      <t>フクシ</t>
    </rPh>
    <rPh sb="4" eb="6">
      <t>ホウジン</t>
    </rPh>
    <rPh sb="7" eb="9">
      <t>ガッコウ</t>
    </rPh>
    <rPh sb="9" eb="11">
      <t>ホウジン</t>
    </rPh>
    <rPh sb="11" eb="13">
      <t>イガイ</t>
    </rPh>
    <phoneticPr fontId="2"/>
  </si>
  <si>
    <t>前期末支払資金残高の取崩し使途範囲</t>
    <rPh sb="0" eb="2">
      <t>ゼンキ</t>
    </rPh>
    <rPh sb="5" eb="7">
      <t>シキン</t>
    </rPh>
    <phoneticPr fontId="2"/>
  </si>
  <si>
    <t>事前協議不要</t>
    <rPh sb="0" eb="2">
      <t>ジゼン</t>
    </rPh>
    <rPh sb="2" eb="4">
      <t>キョウギ</t>
    </rPh>
    <rPh sb="4" eb="6">
      <t>フヨウ</t>
    </rPh>
    <phoneticPr fontId="2"/>
  </si>
  <si>
    <t>県の承認
（①のみ理事会の承認）</t>
    <rPh sb="0" eb="1">
      <t>ケン</t>
    </rPh>
    <rPh sb="2" eb="4">
      <t>ショウニン</t>
    </rPh>
    <rPh sb="9" eb="12">
      <t>リジカイ</t>
    </rPh>
    <rPh sb="13" eb="15">
      <t>ショウニン</t>
    </rPh>
    <phoneticPr fontId="2"/>
  </si>
  <si>
    <t>前期末支払資金残高の経費充当</t>
    <rPh sb="5" eb="7">
      <t>シキン</t>
    </rPh>
    <rPh sb="10" eb="12">
      <t>ケイヒ</t>
    </rPh>
    <rPh sb="12" eb="14">
      <t>ジュウトウ</t>
    </rPh>
    <phoneticPr fontId="2"/>
  </si>
  <si>
    <t>理事会の承認</t>
    <rPh sb="0" eb="3">
      <t>リジカイ</t>
    </rPh>
    <rPh sb="4" eb="6">
      <t>ショウニン</t>
    </rPh>
    <phoneticPr fontId="2"/>
  </si>
  <si>
    <t>（注）自然災害その他止むを得ない事由によりその取崩しを必要とする場合を除く。</t>
    <rPh sb="1" eb="2">
      <t>チュウ</t>
    </rPh>
    <rPh sb="35" eb="36">
      <t>ノゾ</t>
    </rPh>
    <phoneticPr fontId="2"/>
  </si>
  <si>
    <t xml:space="preserve"> 施設の概要</t>
    <phoneticPr fontId="2"/>
  </si>
  <si>
    <t>前回監査の指摘事項に対する改善状況</t>
    <phoneticPr fontId="2"/>
  </si>
  <si>
    <t>施設運営上の課題、質疑事項</t>
    <phoneticPr fontId="2"/>
  </si>
  <si>
    <t>保育時間、開所日数等の状況</t>
    <phoneticPr fontId="2"/>
  </si>
  <si>
    <t>保育時間設定の状況</t>
    <phoneticPr fontId="2"/>
  </si>
  <si>
    <t>(1)</t>
    <phoneticPr fontId="2"/>
  </si>
  <si>
    <t>①保育標準時間</t>
    <rPh sb="1" eb="3">
      <t>ホイク</t>
    </rPh>
    <rPh sb="3" eb="5">
      <t>ヒョウジュン</t>
    </rPh>
    <rPh sb="5" eb="7">
      <t>ジカン</t>
    </rPh>
    <phoneticPr fontId="2"/>
  </si>
  <si>
    <t>②保育短時間</t>
    <rPh sb="1" eb="3">
      <t>ホイク</t>
    </rPh>
    <rPh sb="3" eb="6">
      <t>タンジカン</t>
    </rPh>
    <phoneticPr fontId="2"/>
  </si>
  <si>
    <t>(2)</t>
    <phoneticPr fontId="2"/>
  </si>
  <si>
    <t>延長保育時間設定の状況</t>
    <phoneticPr fontId="2"/>
  </si>
  <si>
    <t>(3)</t>
    <phoneticPr fontId="2"/>
  </si>
  <si>
    <t>保育時間短縮の状況</t>
    <phoneticPr fontId="2"/>
  </si>
  <si>
    <t>休所の状況（日･祝日・休日以外）</t>
    <rPh sb="0" eb="1">
      <t>キュウ</t>
    </rPh>
    <rPh sb="1" eb="2">
      <t>ショ</t>
    </rPh>
    <rPh sb="3" eb="5">
      <t>ジョウキョウ</t>
    </rPh>
    <phoneticPr fontId="2"/>
  </si>
  <si>
    <t>(4)</t>
    <phoneticPr fontId="2"/>
  </si>
  <si>
    <t>保育児童及び定員の状況</t>
    <phoneticPr fontId="2"/>
  </si>
  <si>
    <t>入所児童数の状況</t>
    <rPh sb="6" eb="8">
      <t>ジョウキョウ</t>
    </rPh>
    <phoneticPr fontId="2"/>
  </si>
  <si>
    <t>ア　前年度入所児童数</t>
    <rPh sb="2" eb="5">
      <t>ゼンネンド</t>
    </rPh>
    <rPh sb="5" eb="9">
      <t>ニュウショジドウ</t>
    </rPh>
    <rPh sb="9" eb="10">
      <t>スウ</t>
    </rPh>
    <phoneticPr fontId="2"/>
  </si>
  <si>
    <t>イ　本年度入所児童数</t>
    <rPh sb="2" eb="5">
      <t>ホンネンド</t>
    </rPh>
    <rPh sb="5" eb="7">
      <t>ニュウショ</t>
    </rPh>
    <rPh sb="7" eb="9">
      <t>ジドウ</t>
    </rPh>
    <rPh sb="9" eb="10">
      <t>スウ</t>
    </rPh>
    <phoneticPr fontId="2"/>
  </si>
  <si>
    <t>クラス編成の状況</t>
    <phoneticPr fontId="2"/>
  </si>
  <si>
    <t>職員配置の状況</t>
    <phoneticPr fontId="2"/>
  </si>
  <si>
    <t>職種別職員配置の状況</t>
    <rPh sb="5" eb="7">
      <t>ハイチ</t>
    </rPh>
    <phoneticPr fontId="2"/>
  </si>
  <si>
    <t>（1）以外の職員（保育補助者等）配置の状況</t>
    <rPh sb="3" eb="5">
      <t>イガイ</t>
    </rPh>
    <rPh sb="9" eb="11">
      <t>ホイク</t>
    </rPh>
    <rPh sb="11" eb="13">
      <t>ホジョ</t>
    </rPh>
    <rPh sb="13" eb="14">
      <t>シャ</t>
    </rPh>
    <rPh sb="14" eb="15">
      <t>トウ</t>
    </rPh>
    <rPh sb="16" eb="18">
      <t>ハイチ</t>
    </rPh>
    <phoneticPr fontId="2"/>
  </si>
  <si>
    <t>嘱託医・嘱託歯科医の配置状況</t>
    <rPh sb="0" eb="3">
      <t>ショクタクイ</t>
    </rPh>
    <rPh sb="4" eb="6">
      <t>ショクタク</t>
    </rPh>
    <rPh sb="6" eb="9">
      <t>シカイ</t>
    </rPh>
    <rPh sb="10" eb="12">
      <t>ハイチ</t>
    </rPh>
    <rPh sb="12" eb="14">
      <t>ジョウキョウ</t>
    </rPh>
    <phoneticPr fontId="2"/>
  </si>
  <si>
    <t>施設長の資格要件</t>
    <rPh sb="0" eb="3">
      <t>シセツチョウ</t>
    </rPh>
    <rPh sb="4" eb="6">
      <t>シカク</t>
    </rPh>
    <rPh sb="6" eb="8">
      <t>ヨウケン</t>
    </rPh>
    <phoneticPr fontId="2"/>
  </si>
  <si>
    <t>職員の採用・退職・異動等の状況</t>
    <phoneticPr fontId="2"/>
  </si>
  <si>
    <t>退職者の状況</t>
    <rPh sb="4" eb="6">
      <t>ジョウキョウ</t>
    </rPh>
    <phoneticPr fontId="2"/>
  </si>
  <si>
    <t>採用・転出・転入者の状況</t>
    <rPh sb="10" eb="12">
      <t>ジョウキョウ</t>
    </rPh>
    <phoneticPr fontId="2"/>
  </si>
  <si>
    <t>産休等職員及び代替職員の状況</t>
    <rPh sb="12" eb="14">
      <t>ジョウキョウ</t>
    </rPh>
    <phoneticPr fontId="2"/>
  </si>
  <si>
    <t xml:space="preserve">恒常的（★）に定員を超えて児童を受け入れていますか。
</t>
    <phoneticPr fontId="2"/>
  </si>
  <si>
    <t>該当ある場合は下の□にチェックをいれてください。</t>
    <rPh sb="0" eb="2">
      <t>ガイトウ</t>
    </rPh>
    <rPh sb="4" eb="6">
      <t>バアイ</t>
    </rPh>
    <rPh sb="7" eb="8">
      <t>シタ</t>
    </rPh>
    <phoneticPr fontId="2"/>
  </si>
  <si>
    <t>兼任職員の状況</t>
    <rPh sb="0" eb="2">
      <t>ケンニン</t>
    </rPh>
    <phoneticPr fontId="2"/>
  </si>
  <si>
    <t>社会保険等加入の状況</t>
    <rPh sb="5" eb="7">
      <t>カニュウ</t>
    </rPh>
    <phoneticPr fontId="2"/>
  </si>
  <si>
    <t>ア　各種保険</t>
    <rPh sb="2" eb="4">
      <t>カクシュ</t>
    </rPh>
    <rPh sb="4" eb="6">
      <t>ホケン</t>
    </rPh>
    <phoneticPr fontId="2"/>
  </si>
  <si>
    <r>
      <t>イ　退職手当</t>
    </r>
    <r>
      <rPr>
        <b/>
        <sz val="9"/>
        <rFont val="ＭＳ Ｐゴシック"/>
        <family val="3"/>
        <charset val="128"/>
      </rPr>
      <t>（民間保育所）</t>
    </r>
    <rPh sb="2" eb="4">
      <t>タイショク</t>
    </rPh>
    <rPh sb="4" eb="6">
      <t>テアテ</t>
    </rPh>
    <rPh sb="7" eb="9">
      <t>ミンカン</t>
    </rPh>
    <rPh sb="9" eb="12">
      <t>ホ</t>
    </rPh>
    <phoneticPr fontId="2"/>
  </si>
  <si>
    <r>
      <t>ウ　福利厚生</t>
    </r>
    <r>
      <rPr>
        <b/>
        <sz val="9"/>
        <rFont val="ＭＳ Ｐゴシック"/>
        <family val="3"/>
        <charset val="128"/>
      </rPr>
      <t>（民間保育所）</t>
    </r>
    <rPh sb="2" eb="4">
      <t>フクリ</t>
    </rPh>
    <rPh sb="4" eb="6">
      <t>コウセイ</t>
    </rPh>
    <rPh sb="7" eb="9">
      <t>ミンカン</t>
    </rPh>
    <rPh sb="9" eb="12">
      <t>ホ</t>
    </rPh>
    <phoneticPr fontId="2"/>
  </si>
  <si>
    <r>
      <t>正規職員の給与等の状況</t>
    </r>
    <r>
      <rPr>
        <b/>
        <sz val="9"/>
        <rFont val="ＭＳ Ｐゴシック"/>
        <family val="3"/>
        <charset val="128"/>
      </rPr>
      <t>（民間保育所）</t>
    </r>
    <rPh sb="0" eb="2">
      <t>セイキ</t>
    </rPh>
    <rPh sb="5" eb="7">
      <t>キュウヨ</t>
    </rPh>
    <rPh sb="9" eb="11">
      <t>ジョウキョウ</t>
    </rPh>
    <rPh sb="12" eb="14">
      <t>ミンカン</t>
    </rPh>
    <rPh sb="14" eb="17">
      <t>ホ</t>
    </rPh>
    <phoneticPr fontId="2"/>
  </si>
  <si>
    <t>職員の勤務状況</t>
    <phoneticPr fontId="2"/>
  </si>
  <si>
    <t>９</t>
    <phoneticPr fontId="2"/>
  </si>
  <si>
    <t>(1)</t>
    <phoneticPr fontId="2"/>
  </si>
  <si>
    <t>1日の勤務態様及び業務内容　　（平日）</t>
    <rPh sb="16" eb="18">
      <t>ヘイジツ</t>
    </rPh>
    <phoneticPr fontId="2"/>
  </si>
  <si>
    <t>4週間（1ヶ月）の勤務割（　　月分実績）</t>
    <phoneticPr fontId="2"/>
  </si>
  <si>
    <t>(2)</t>
    <phoneticPr fontId="2"/>
  </si>
  <si>
    <t>諸規程等及び帳簿等の整備状況</t>
    <phoneticPr fontId="2"/>
  </si>
  <si>
    <t>○ 常時10人以上の労働者を使用する事業者は、就業規則を作成し、労働基準監督署に届出なければな
   らない。「就業規則への絶対的必要記載事項」の内容を変更する場合も同様である。
   この場合の「労働者」には、いわゆる正規社員のほか、パートタイム労働者や臨時のアルバイト等
   すべての者が含まれる。
○ パートタイム労働者のように勤務の態様等から通常の労働者と異なった定めをする必要がある場合
 　には、通常の労働者に適用される就業規則のほかに、パートタイム労働者等一部の労働者のみに適
 　用される別個の就業規則を作成することとしても差し支えない。
 　なお、パートタイム労働者用の就業規則がない場合は、正規職員用に作成されている就業規則が、
　 パートタイム労働者にも適用されることになる。
○ 時間外労働、休日労働が許されるためには、通常、事業所の労働者の過半数で組織されている労働
　 組合と書面による協定（３６協定）を結び、労働基準監督署に届けなければならない。
○ １年単位又は１ヶ月単位の変形労働時間制に関する労使協定を締結する場合（１年単位の変形労働
　 時間制を採用する場合は必須。）には当該労使協定書を労働基準監督署に届出なければならない。
　　 ※協定の通常の有効期間は１年である。（３６協定も同様。）
○ 労使間で「賃金控除に関する協定」が結ばれた場合は、賃金から法定外の控除をすることができ
   る。
○ 賃金の口座振込を開始するには、書面による個々の労働者の申出又は同意及び書面による口座振込
　 にかかる労使協定が締結される必要がある。
○ 就業規則（労働基準法及び労使協定等を含む。）は、各職場に掲示や書面による交付をする等によ
　 り労働者に周知させなければならない。</t>
    <rPh sb="73" eb="75">
      <t>ナイヨウ</t>
    </rPh>
    <rPh sb="147" eb="148">
      <t>フク</t>
    </rPh>
    <rPh sb="373" eb="375">
      <t>ツウジョウ</t>
    </rPh>
    <rPh sb="413" eb="415">
      <t>キョウテイ</t>
    </rPh>
    <rPh sb="443" eb="444">
      <t>ネン</t>
    </rPh>
    <rPh sb="444" eb="446">
      <t>タンイ</t>
    </rPh>
    <rPh sb="446" eb="447">
      <t>マタ</t>
    </rPh>
    <rPh sb="450" eb="451">
      <t>ゲツ</t>
    </rPh>
    <rPh sb="451" eb="453">
      <t>タンイ</t>
    </rPh>
    <rPh sb="454" eb="456">
      <t>ヘンケイ</t>
    </rPh>
    <rPh sb="456" eb="458">
      <t>ロウドウ</t>
    </rPh>
    <rPh sb="458" eb="461">
      <t>ジカンセイ</t>
    </rPh>
    <rPh sb="462" eb="463">
      <t>カン</t>
    </rPh>
    <rPh sb="465" eb="467">
      <t>ロウシ</t>
    </rPh>
    <rPh sb="467" eb="469">
      <t>キョウテイ</t>
    </rPh>
    <rPh sb="470" eb="472">
      <t>テイケツ</t>
    </rPh>
    <rPh sb="474" eb="476">
      <t>バアイ</t>
    </rPh>
    <rPh sb="493" eb="495">
      <t>サイヨウ</t>
    </rPh>
    <rPh sb="497" eb="499">
      <t>バアイ</t>
    </rPh>
    <rPh sb="500" eb="502">
      <t>ヒッス</t>
    </rPh>
    <rPh sb="506" eb="508">
      <t>トウガイ</t>
    </rPh>
    <rPh sb="508" eb="510">
      <t>ロウシ</t>
    </rPh>
    <rPh sb="510" eb="512">
      <t>キョウテイ</t>
    </rPh>
    <rPh sb="512" eb="513">
      <t>ショ</t>
    </rPh>
    <rPh sb="538" eb="540">
      <t>キョウテイ</t>
    </rPh>
    <rPh sb="541" eb="543">
      <t>ツウジョウ</t>
    </rPh>
    <rPh sb="558" eb="560">
      <t>キョウテイ</t>
    </rPh>
    <rPh sb="561" eb="563">
      <t>ドウヨウ</t>
    </rPh>
    <phoneticPr fontId="2"/>
  </si>
  <si>
    <t>秘密保持等に関する措置状況</t>
    <phoneticPr fontId="2"/>
  </si>
  <si>
    <t>守秘義務に関する措置状況</t>
    <rPh sb="10" eb="12">
      <t>ジョウキョウ</t>
    </rPh>
    <phoneticPr fontId="49"/>
  </si>
  <si>
    <t>個人情報保護に関する措置状況</t>
    <rPh sb="12" eb="14">
      <t>ジョウキョウ</t>
    </rPh>
    <phoneticPr fontId="49"/>
  </si>
  <si>
    <t>健康管理（職員）の状況</t>
    <phoneticPr fontId="2"/>
  </si>
  <si>
    <t>14</t>
    <phoneticPr fontId="49"/>
  </si>
  <si>
    <t>職員の健康診断の実施状況</t>
    <phoneticPr fontId="49"/>
  </si>
  <si>
    <t>給食従事者等の検便実施状況</t>
    <phoneticPr fontId="49"/>
  </si>
  <si>
    <t>15</t>
    <phoneticPr fontId="49"/>
  </si>
  <si>
    <t>職員研修の状況（前年度）</t>
    <phoneticPr fontId="2"/>
  </si>
  <si>
    <t>施設内研修の状況（主要なもの）</t>
    <rPh sb="0" eb="3">
      <t>シセツナイ</t>
    </rPh>
    <rPh sb="3" eb="5">
      <t>ケンシュウ</t>
    </rPh>
    <rPh sb="6" eb="8">
      <t>ジョウキョウ</t>
    </rPh>
    <rPh sb="9" eb="11">
      <t>シュヨウ</t>
    </rPh>
    <phoneticPr fontId="49"/>
  </si>
  <si>
    <t>施設外研修の状況（主要なもの）</t>
    <rPh sb="0" eb="3">
      <t>シセツガイ</t>
    </rPh>
    <rPh sb="3" eb="5">
      <t>ケンシュウ</t>
    </rPh>
    <rPh sb="6" eb="8">
      <t>ジョウキョウ</t>
    </rPh>
    <rPh sb="9" eb="11">
      <t>シュヨウ</t>
    </rPh>
    <phoneticPr fontId="49"/>
  </si>
  <si>
    <t>福祉サービスの質の向上のための措置状況</t>
    <phoneticPr fontId="2"/>
  </si>
  <si>
    <t>16</t>
    <phoneticPr fontId="49"/>
  </si>
  <si>
    <t>地域における子育て支援等の状況</t>
    <phoneticPr fontId="2"/>
  </si>
  <si>
    <t>施設設備整備の状況</t>
    <phoneticPr fontId="2"/>
  </si>
  <si>
    <t>施設設備の状況</t>
    <rPh sb="0" eb="2">
      <t>シセツ</t>
    </rPh>
    <rPh sb="2" eb="4">
      <t>セツビ</t>
    </rPh>
    <rPh sb="5" eb="7">
      <t>ジョウキョウ</t>
    </rPh>
    <phoneticPr fontId="49"/>
  </si>
  <si>
    <t>給水設備等の衛生管理の状況</t>
    <phoneticPr fontId="49"/>
  </si>
  <si>
    <t>安全管理の状況</t>
    <phoneticPr fontId="2"/>
  </si>
  <si>
    <t>(4)－1</t>
    <phoneticPr fontId="2"/>
  </si>
  <si>
    <t>(4)－2</t>
    <phoneticPr fontId="2"/>
  </si>
  <si>
    <t>非常災害時における関係機関及び地域団体との協力体制の状況</t>
    <rPh sb="2" eb="4">
      <t>サイガイ</t>
    </rPh>
    <rPh sb="9" eb="11">
      <t>カンケイ</t>
    </rPh>
    <rPh sb="11" eb="13">
      <t>キカン</t>
    </rPh>
    <rPh sb="13" eb="14">
      <t>オヨ</t>
    </rPh>
    <rPh sb="17" eb="19">
      <t>ダンタイ</t>
    </rPh>
    <phoneticPr fontId="49"/>
  </si>
  <si>
    <t>施設管理責任者（施設長）不在時の安全管理体制の状況</t>
    <rPh sb="0" eb="2">
      <t>シセツ</t>
    </rPh>
    <rPh sb="2" eb="4">
      <t>カンリ</t>
    </rPh>
    <rPh sb="4" eb="7">
      <t>セキニンシャ</t>
    </rPh>
    <rPh sb="8" eb="11">
      <t>シセツチョウ</t>
    </rPh>
    <rPh sb="12" eb="14">
      <t>フザイ</t>
    </rPh>
    <rPh sb="14" eb="15">
      <t>ジ</t>
    </rPh>
    <rPh sb="16" eb="18">
      <t>アンゼン</t>
    </rPh>
    <rPh sb="18" eb="20">
      <t>カンリ</t>
    </rPh>
    <rPh sb="20" eb="22">
      <t>タイセイ</t>
    </rPh>
    <rPh sb="23" eb="25">
      <t>ジョウキョウ</t>
    </rPh>
    <phoneticPr fontId="49"/>
  </si>
  <si>
    <t>(7)</t>
    <phoneticPr fontId="2"/>
  </si>
  <si>
    <t>消防署の立入検査の状況</t>
    <rPh sb="0" eb="3">
      <t>ショウボウショ</t>
    </rPh>
    <rPh sb="4" eb="6">
      <t>タチイリ</t>
    </rPh>
    <rPh sb="6" eb="8">
      <t>ケンサ</t>
    </rPh>
    <rPh sb="9" eb="11">
      <t>ジョウキョウ</t>
    </rPh>
    <phoneticPr fontId="49"/>
  </si>
  <si>
    <t>(8)</t>
    <phoneticPr fontId="2"/>
  </si>
  <si>
    <t xml:space="preserve">交通安全指導の実施状況（前年度） </t>
    <phoneticPr fontId="49"/>
  </si>
  <si>
    <t>(9)</t>
    <phoneticPr fontId="2"/>
  </si>
  <si>
    <t>屋内外（保育室、屋外遊戯場等）及び遊具の安全点検実施状況</t>
    <phoneticPr fontId="49"/>
  </si>
  <si>
    <t>(10)</t>
    <phoneticPr fontId="2"/>
  </si>
  <si>
    <t>(11)</t>
    <phoneticPr fontId="2"/>
  </si>
  <si>
    <t xml:space="preserve">散歩等の実施状況 </t>
    <rPh sb="0" eb="2">
      <t>サンポ</t>
    </rPh>
    <rPh sb="2" eb="3">
      <t>トウ</t>
    </rPh>
    <rPh sb="4" eb="6">
      <t>ジッシ</t>
    </rPh>
    <rPh sb="6" eb="8">
      <t>ジョウキョウ</t>
    </rPh>
    <phoneticPr fontId="49"/>
  </si>
  <si>
    <t>事故発生の状況</t>
    <rPh sb="0" eb="2">
      <t>ジコ</t>
    </rPh>
    <rPh sb="2" eb="4">
      <t>ハッセイ</t>
    </rPh>
    <rPh sb="5" eb="7">
      <t>ジョウキョウ</t>
    </rPh>
    <phoneticPr fontId="49"/>
  </si>
  <si>
    <t>保育内容の状況</t>
    <phoneticPr fontId="2"/>
  </si>
  <si>
    <t>全体的な計画・指導計画の作成状況</t>
    <rPh sb="12" eb="14">
      <t>サクセイ</t>
    </rPh>
    <phoneticPr fontId="49"/>
  </si>
  <si>
    <t>ア　日々の連携状況</t>
    <rPh sb="2" eb="4">
      <t>ヒビ</t>
    </rPh>
    <rPh sb="5" eb="7">
      <t>レンケイ</t>
    </rPh>
    <rPh sb="7" eb="9">
      <t>ジョウキョウ</t>
    </rPh>
    <phoneticPr fontId="49"/>
  </si>
  <si>
    <t>イ　各種お知らせ等を活用した連携状況</t>
    <rPh sb="2" eb="4">
      <t>カクシュ</t>
    </rPh>
    <rPh sb="5" eb="6">
      <t>シ</t>
    </rPh>
    <rPh sb="8" eb="9">
      <t>トウ</t>
    </rPh>
    <rPh sb="10" eb="12">
      <t>カツヨウ</t>
    </rPh>
    <rPh sb="14" eb="16">
      <t>レンケイ</t>
    </rPh>
    <rPh sb="16" eb="18">
      <t>ジョウキョウ</t>
    </rPh>
    <phoneticPr fontId="49"/>
  </si>
  <si>
    <t>健康管理（児童）の状況</t>
    <phoneticPr fontId="2"/>
  </si>
  <si>
    <t>児童の健康診断の実施状況</t>
    <phoneticPr fontId="49"/>
  </si>
  <si>
    <t>児童の健康状態の把握等の状況</t>
    <phoneticPr fontId="49"/>
  </si>
  <si>
    <t>児童への与薬の状況</t>
    <phoneticPr fontId="49"/>
  </si>
  <si>
    <t>与薬の実施の有無　</t>
    <rPh sb="3" eb="5">
      <t>ジッシ</t>
    </rPh>
    <rPh sb="6" eb="8">
      <t>ウム</t>
    </rPh>
    <phoneticPr fontId="49"/>
  </si>
  <si>
    <t>感染症予防対策等の状況</t>
    <rPh sb="7" eb="8">
      <t>トウ</t>
    </rPh>
    <phoneticPr fontId="49"/>
  </si>
  <si>
    <t>※毎月</t>
    <rPh sb="1" eb="3">
      <t>マイツキ</t>
    </rPh>
    <phoneticPr fontId="2"/>
  </si>
  <si>
    <t>苦情解決責任者は、利用者に対して、苦情解決責任者、苦情受付担当者及び第三者委員の氏名・連絡先を周知していますか。</t>
    <phoneticPr fontId="49"/>
  </si>
  <si>
    <t>給食の状況</t>
    <phoneticPr fontId="2"/>
  </si>
  <si>
    <t>（1)</t>
    <phoneticPr fontId="49"/>
  </si>
  <si>
    <t>給食の実施状況</t>
    <phoneticPr fontId="2"/>
  </si>
  <si>
    <t>（2）</t>
    <phoneticPr fontId="49"/>
  </si>
  <si>
    <t>給食日数の状況等（前年度）</t>
  </si>
  <si>
    <t>ア　前年度給食日数の状況</t>
    <rPh sb="2" eb="5">
      <t>ゼンネンド</t>
    </rPh>
    <rPh sb="5" eb="7">
      <t>キュウショク</t>
    </rPh>
    <rPh sb="7" eb="9">
      <t>ニッスウ</t>
    </rPh>
    <rPh sb="10" eb="12">
      <t>ジョウキョウ</t>
    </rPh>
    <phoneticPr fontId="49"/>
  </si>
  <si>
    <t>（3）</t>
    <phoneticPr fontId="49"/>
  </si>
  <si>
    <t>保健所の立入検査等の状況</t>
    <phoneticPr fontId="2"/>
  </si>
  <si>
    <t>ア　保健所立入検査</t>
    <phoneticPr fontId="49"/>
  </si>
  <si>
    <t>イ　特定給食施設栄養管理指導</t>
    <phoneticPr fontId="49"/>
  </si>
  <si>
    <t>民間保育所における会計処理状況</t>
    <phoneticPr fontId="2"/>
  </si>
  <si>
    <t>23</t>
    <phoneticPr fontId="49"/>
  </si>
  <si>
    <t>（1）</t>
    <phoneticPr fontId="49"/>
  </si>
  <si>
    <t>保護者からの費用徴収等の状況</t>
    <phoneticPr fontId="2"/>
  </si>
  <si>
    <t>私的契約児の利用料の状況</t>
    <phoneticPr fontId="2"/>
  </si>
  <si>
    <t>委託費の経理状況（前年度）</t>
    <phoneticPr fontId="2"/>
  </si>
  <si>
    <t>（ｱ）　</t>
    <phoneticPr fontId="49"/>
  </si>
  <si>
    <t>委託費の弾力運用の要件の適合状況</t>
    <phoneticPr fontId="2"/>
  </si>
  <si>
    <t>（ｲ）</t>
    <phoneticPr fontId="49"/>
  </si>
  <si>
    <t>委託費の弾力運用の状況</t>
    <phoneticPr fontId="2"/>
  </si>
  <si>
    <t>（ｳ）</t>
    <phoneticPr fontId="49"/>
  </si>
  <si>
    <t>委託費の弾力運用額の状況</t>
    <phoneticPr fontId="2"/>
  </si>
  <si>
    <t>弾力運用可能額を超える弾力運用を行った場合には、下表及び②について記入してください。</t>
    <phoneticPr fontId="2"/>
  </si>
  <si>
    <t>収支計算分析表を提出していますか。</t>
    <phoneticPr fontId="2"/>
  </si>
  <si>
    <t>要件１及び２を満たしている場合においての(ｲ)の⑨の項目は、それぞれ対応する⑥又は⑧の項目の経費に係る借入金(利息部分を含む。)の償還に限ること。</t>
    <phoneticPr fontId="2"/>
  </si>
  <si>
    <t>（Ｅ）の値がマイナスの場合には、「いない」となります。</t>
    <phoneticPr fontId="2"/>
  </si>
  <si>
    <t>ア</t>
    <phoneticPr fontId="49"/>
  </si>
  <si>
    <t>（2）第三者評価の実施状況</t>
    <rPh sb="3" eb="6">
      <t>ダイサンシャ</t>
    </rPh>
    <phoneticPr fontId="2"/>
  </si>
  <si>
    <t>（2）自己評価の実施状況</t>
    <rPh sb="3" eb="5">
      <t>ジコ</t>
    </rPh>
    <rPh sb="5" eb="7">
      <t>ヒョウカ</t>
    </rPh>
    <rPh sb="8" eb="10">
      <t>ジッシ</t>
    </rPh>
    <rPh sb="10" eb="12">
      <t>ジョウキョウ</t>
    </rPh>
    <phoneticPr fontId="2"/>
  </si>
  <si>
    <t>（3）保護者との連携の状況</t>
    <rPh sb="3" eb="6">
      <t>ホゴシャ</t>
    </rPh>
    <rPh sb="8" eb="10">
      <t>レンケイ</t>
    </rPh>
    <rPh sb="11" eb="13">
      <t>ジョウキョウ</t>
    </rPh>
    <phoneticPr fontId="2"/>
  </si>
  <si>
    <t>（4）行事の実施状況（前年度）</t>
    <phoneticPr fontId="2"/>
  </si>
  <si>
    <t>（5）一日の過ごし方</t>
    <phoneticPr fontId="2"/>
  </si>
  <si>
    <t>市町村地域防災計画における要配慮者利用施設に該当していますか。</t>
    <rPh sb="3" eb="5">
      <t>チイキ</t>
    </rPh>
    <phoneticPr fontId="2"/>
  </si>
  <si>
    <t>②で「いる」の場合、市町村長へ報告していますか。</t>
    <phoneticPr fontId="2"/>
  </si>
  <si>
    <t>同一の設置者が設置する他の保育所等の施設・設備に充てようとするとき
①保育所等の建物、設備の整備・修繕、環境の改善等に要する経費
②保育所等の土地又は建物の賃借料
③以上の経費に係る借入金(利息部分を含む。)の償還又は積立（保育所施設・設備整備積立金）のための支出</t>
    <rPh sb="0" eb="2">
      <t>ドウイツ</t>
    </rPh>
    <rPh sb="3" eb="6">
      <t>セッチシャ</t>
    </rPh>
    <rPh sb="7" eb="9">
      <t>セッチ</t>
    </rPh>
    <rPh sb="11" eb="12">
      <t>ホカ</t>
    </rPh>
    <rPh sb="13" eb="16">
      <t>ホイクショ</t>
    </rPh>
    <rPh sb="16" eb="17">
      <t>トウ</t>
    </rPh>
    <rPh sb="18" eb="20">
      <t>シセツ</t>
    </rPh>
    <rPh sb="21" eb="23">
      <t>セツビ</t>
    </rPh>
    <rPh sb="24" eb="25">
      <t>ア</t>
    </rPh>
    <rPh sb="38" eb="39">
      <t>ナド</t>
    </rPh>
    <rPh sb="69" eb="70">
      <t>ナド</t>
    </rPh>
    <rPh sb="114" eb="115">
      <t>ショ</t>
    </rPh>
    <phoneticPr fontId="2"/>
  </si>
  <si>
    <t>施設長を含む関係職員による情報の共有を図るとともに、常に施設全体で、食事計画・評価を通して</t>
    <phoneticPr fontId="2"/>
  </si>
  <si>
    <t>食事の提供に係る業務のの改善に努めていますか。</t>
    <rPh sb="12" eb="14">
      <t>カイゼン</t>
    </rPh>
    <rPh sb="15" eb="16">
      <t>ツト</t>
    </rPh>
    <phoneticPr fontId="49"/>
  </si>
  <si>
    <t>連続する過去５年度間の年間平均在所率（当該年度内における各月の初日の在所人員の総和を各月の初日の認可定員の総和で除したものをいう。）が120％以上の状態にある。</t>
    <phoneticPr fontId="2"/>
  </si>
  <si>
    <t>★</t>
    <phoneticPr fontId="2"/>
  </si>
  <si>
    <t>児童福祉事業に２年以上従事している。</t>
    <phoneticPr fontId="2"/>
  </si>
  <si>
    <t>上記⑦の条件に加え、該当ある場合は下の□にチェックをいれてください。</t>
    <rPh sb="0" eb="2">
      <t>ジョウキ</t>
    </rPh>
    <rPh sb="4" eb="6">
      <t>ジョウケン</t>
    </rPh>
    <rPh sb="7" eb="8">
      <t>クワ</t>
    </rPh>
    <rPh sb="10" eb="12">
      <t>ガイトウ</t>
    </rPh>
    <rPh sb="14" eb="16">
      <t>バアイ</t>
    </rPh>
    <rPh sb="17" eb="18">
      <t>シタ</t>
    </rPh>
    <phoneticPr fontId="2"/>
  </si>
  <si>
    <t>昇給の有無</t>
    <phoneticPr fontId="2"/>
  </si>
  <si>
    <t>退職手当の有無</t>
    <phoneticPr fontId="2"/>
  </si>
  <si>
    <t>賞与の有無</t>
    <phoneticPr fontId="2"/>
  </si>
  <si>
    <t>相談窓口</t>
    <phoneticPr fontId="2"/>
  </si>
  <si>
    <t>産前産後・育児・介護休業を取得する労働者又は日数限定（その業務が１箇月間に行われる日数が、派遣先の通常の労働者の所定労働日数の半分以下かつ１０日以下）の業務については、制限がありません。</t>
    <phoneticPr fontId="2"/>
  </si>
  <si>
    <t>採光・換気の確保、施設の構造設備の危険性、衛生面</t>
    <phoneticPr fontId="2"/>
  </si>
  <si>
    <t>★</t>
    <phoneticPr fontId="49"/>
  </si>
  <si>
    <t>整備しているマニュアル等について記入してください。</t>
    <phoneticPr fontId="2"/>
  </si>
  <si>
    <t>（実施年月日）</t>
    <phoneticPr fontId="2"/>
  </si>
  <si>
    <t>１３　秘密保持等に関する措置状況
（1）守秘義務に関する措置状況・（2）個人情報保護に関する措置状況
１４　健康管理（職員）の状況
（1）職員の健康診断の実施状況・（2）給食従事者等の検便実施状況
１５　職員研修の状況（前年度）
（1）施設内研修の状況（主要なもの）・（2）施設外研修の状況（主要なもの）
１６　福祉サービスの質の向上のための措置状況
（1）苦情解決のための取り組み状況・（2）第三者評価の実施状況・（3）運営委員会の状況</t>
    <rPh sb="30" eb="32">
      <t>ジョウキョウ</t>
    </rPh>
    <rPh sb="48" eb="50">
      <t>ジョウキョウ</t>
    </rPh>
    <rPh sb="197" eb="200">
      <t>ダイサンシャ</t>
    </rPh>
    <phoneticPr fontId="2"/>
  </si>
  <si>
    <t>２０　保育内容の状況
（1）全体的な計画・指導計画の作成状況・（2）自己評価の実施状況・（3）保護者との連携の状況・（4）行事の実施状況（前年度）・（5）一日の過ごし方
２１　健康管理（児童）の状況
（1）児童の健康診断の実施状況・（2）児童の健康状態の把握等の状況・（3）児童への与薬の状況・（4）感染症
　　　予防対策等の状況</t>
    <rPh sb="34" eb="36">
      <t>ジコ</t>
    </rPh>
    <rPh sb="36" eb="38">
      <t>ヒョウカ</t>
    </rPh>
    <rPh sb="39" eb="41">
      <t>ジッシ</t>
    </rPh>
    <rPh sb="41" eb="43">
      <t>ジョウキョウ</t>
    </rPh>
    <phoneticPr fontId="2"/>
  </si>
  <si>
    <t>（3）嘱託医・嘱託歯科医の状況</t>
    <rPh sb="7" eb="9">
      <t>ショクタク</t>
    </rPh>
    <rPh sb="9" eb="12">
      <t>シカイ</t>
    </rPh>
    <phoneticPr fontId="2"/>
  </si>
  <si>
    <t>無資格者を保育士等有資格者として取り扱っていませんか。</t>
    <phoneticPr fontId="2"/>
  </si>
  <si>
    <t>保育士は、保育士登録を行っていますか。</t>
    <phoneticPr fontId="2"/>
  </si>
  <si>
    <t>調理員の配置は、業務に支障のない数を配置していますか。</t>
    <rPh sb="0" eb="2">
      <t>チョウリ</t>
    </rPh>
    <rPh sb="2" eb="3">
      <t>イン</t>
    </rPh>
    <rPh sb="4" eb="6">
      <t>ハイチ</t>
    </rPh>
    <rPh sb="8" eb="10">
      <t>ギョウム</t>
    </rPh>
    <rPh sb="11" eb="13">
      <t>シショウ</t>
    </rPh>
    <rPh sb="16" eb="17">
      <t>カズ</t>
    </rPh>
    <rPh sb="18" eb="20">
      <t>ハイチ</t>
    </rPh>
    <phoneticPr fontId="2"/>
  </si>
  <si>
    <t>保育所の調理員が同一敷地内に設置される他の施設との兼務職員である場合、兼務によって入所児童の処遇に支障をきたしていませんか。</t>
    <rPh sb="0" eb="3">
      <t>ホイクショ</t>
    </rPh>
    <rPh sb="4" eb="7">
      <t>チョウリイン</t>
    </rPh>
    <rPh sb="8" eb="10">
      <t>ドウイツ</t>
    </rPh>
    <rPh sb="10" eb="13">
      <t>シキチナイ</t>
    </rPh>
    <rPh sb="14" eb="16">
      <t>セッチ</t>
    </rPh>
    <rPh sb="19" eb="20">
      <t>タ</t>
    </rPh>
    <rPh sb="21" eb="23">
      <t>シセツ</t>
    </rPh>
    <rPh sb="25" eb="27">
      <t>ケンム</t>
    </rPh>
    <rPh sb="27" eb="29">
      <t>ショクイン</t>
    </rPh>
    <rPh sb="32" eb="34">
      <t>バアイ</t>
    </rPh>
    <rPh sb="35" eb="37">
      <t>ケンム</t>
    </rPh>
    <rPh sb="41" eb="43">
      <t>ニュウショ</t>
    </rPh>
    <rPh sb="43" eb="45">
      <t>ジドウ</t>
    </rPh>
    <phoneticPr fontId="2"/>
  </si>
  <si>
    <t>乳児を預かる保育所にあっては、保健師、看護師又は准看護師を配置するよう努めていますか。</t>
    <rPh sb="0" eb="2">
      <t>ニュウジ</t>
    </rPh>
    <rPh sb="3" eb="4">
      <t>アズ</t>
    </rPh>
    <rPh sb="6" eb="9">
      <t>ホイクショ</t>
    </rPh>
    <rPh sb="15" eb="18">
      <t>ホケンシ</t>
    </rPh>
    <rPh sb="19" eb="22">
      <t>カンゴシ</t>
    </rPh>
    <rPh sb="22" eb="23">
      <t>マタ</t>
    </rPh>
    <rPh sb="24" eb="28">
      <t>ジュンカンゴシ</t>
    </rPh>
    <rPh sb="29" eb="31">
      <t>ハイチ</t>
    </rPh>
    <rPh sb="35" eb="36">
      <t>ツト</t>
    </rPh>
    <phoneticPr fontId="2"/>
  </si>
  <si>
    <t>頻繁に退職者がいるなど、定着率が低くなっていませんか。</t>
    <rPh sb="0" eb="2">
      <t>ヒンパン</t>
    </rPh>
    <rPh sb="3" eb="6">
      <t>タイショクシャ</t>
    </rPh>
    <rPh sb="12" eb="15">
      <t>テイチャクリツ</t>
    </rPh>
    <rPh sb="16" eb="17">
      <t>ヒク</t>
    </rPh>
    <phoneticPr fontId="2"/>
  </si>
  <si>
    <t>利用目的を、本人に通知又は公表していますか。</t>
    <phoneticPr fontId="2"/>
  </si>
  <si>
    <t>利用する必要がなくなったときは、個人データを消去していますか。</t>
    <phoneticPr fontId="2"/>
  </si>
  <si>
    <t>本人から個人情報の開示を求められた場合は開示していますか。</t>
    <phoneticPr fontId="2"/>
  </si>
  <si>
    <t>施設の構造設備は、入所児童に対し次の点を考慮していますか。</t>
    <rPh sb="0" eb="2">
      <t>シセツ</t>
    </rPh>
    <rPh sb="3" eb="5">
      <t>コウゾウ</t>
    </rPh>
    <rPh sb="5" eb="7">
      <t>セツビ</t>
    </rPh>
    <rPh sb="9" eb="11">
      <t>ニュウショ</t>
    </rPh>
    <rPh sb="11" eb="13">
      <t>ジドウ</t>
    </rPh>
    <rPh sb="14" eb="15">
      <t>タイ</t>
    </rPh>
    <rPh sb="16" eb="17">
      <t>ツギ</t>
    </rPh>
    <rPh sb="18" eb="19">
      <t>テン</t>
    </rPh>
    <rPh sb="20" eb="22">
      <t>コウリョ</t>
    </rPh>
    <phoneticPr fontId="2"/>
  </si>
  <si>
    <t>施設設備は、最低基準を満たしていますか。</t>
    <rPh sb="0" eb="2">
      <t>シセツ</t>
    </rPh>
    <rPh sb="2" eb="4">
      <t>セツビ</t>
    </rPh>
    <rPh sb="6" eb="8">
      <t>サイテイ</t>
    </rPh>
    <rPh sb="8" eb="10">
      <t>キジュン</t>
    </rPh>
    <rPh sb="11" eb="12">
      <t>ミ</t>
    </rPh>
    <phoneticPr fontId="2"/>
  </si>
  <si>
    <t>平成２５年４月１日の基準条例化に伴い、施設の置かれた状況により「火災」、「風水害」、「地震」、「津波」その他の災害の態様ごとの策定が義務づけられました。</t>
    <phoneticPr fontId="2"/>
  </si>
  <si>
    <t>必要な医薬品等を整備し、適切に管理していますか。</t>
    <rPh sb="0" eb="2">
      <t>ヒツヨウ</t>
    </rPh>
    <rPh sb="3" eb="6">
      <t>イヤクヒン</t>
    </rPh>
    <rPh sb="6" eb="7">
      <t>トウ</t>
    </rPh>
    <rPh sb="8" eb="10">
      <t>セイビ</t>
    </rPh>
    <rPh sb="12" eb="14">
      <t>テキセツ</t>
    </rPh>
    <rPh sb="15" eb="17">
      <t>カンリ</t>
    </rPh>
    <phoneticPr fontId="2"/>
  </si>
  <si>
    <r>
      <t>その他の疾病及び</t>
    </r>
    <r>
      <rPr>
        <u/>
        <sz val="8.5"/>
        <rFont val="ＭＳ Ｐゴシック"/>
        <family val="3"/>
        <charset val="128"/>
      </rPr>
      <t>異常</t>
    </r>
    <r>
      <rPr>
        <sz val="8.5"/>
        <rFont val="ＭＳ Ｐゴシック"/>
        <family val="3"/>
        <charset val="128"/>
      </rPr>
      <t>の有無</t>
    </r>
    <rPh sb="2" eb="3">
      <t>タ</t>
    </rPh>
    <rPh sb="4" eb="6">
      <t>シッペイ</t>
    </rPh>
    <rPh sb="6" eb="7">
      <t>オヨ</t>
    </rPh>
    <rPh sb="8" eb="10">
      <t>イジョウ</t>
    </rPh>
    <rPh sb="11" eb="13">
      <t>ウム</t>
    </rPh>
    <phoneticPr fontId="2"/>
  </si>
  <si>
    <r>
      <t>眼の疾病及び</t>
    </r>
    <r>
      <rPr>
        <u/>
        <sz val="8.5"/>
        <rFont val="ＭＳ Ｐゴシック"/>
        <family val="3"/>
        <charset val="128"/>
      </rPr>
      <t>異常</t>
    </r>
    <r>
      <rPr>
        <sz val="8.5"/>
        <rFont val="ＭＳ Ｐゴシック"/>
        <family val="3"/>
        <charset val="128"/>
      </rPr>
      <t>の有無</t>
    </r>
    <rPh sb="0" eb="1">
      <t>メ</t>
    </rPh>
    <rPh sb="2" eb="4">
      <t>シッペイ</t>
    </rPh>
    <rPh sb="4" eb="5">
      <t>オヨ</t>
    </rPh>
    <rPh sb="6" eb="8">
      <t>イジョウ</t>
    </rPh>
    <rPh sb="9" eb="11">
      <t>ウム</t>
    </rPh>
    <phoneticPr fontId="2"/>
  </si>
  <si>
    <r>
      <t>歯及び口腔の疾病及び</t>
    </r>
    <r>
      <rPr>
        <u/>
        <sz val="8.5"/>
        <rFont val="ＭＳ Ｐゴシック"/>
        <family val="3"/>
        <charset val="128"/>
      </rPr>
      <t>異常</t>
    </r>
    <r>
      <rPr>
        <sz val="8.5"/>
        <rFont val="ＭＳ Ｐゴシック"/>
        <family val="3"/>
        <charset val="128"/>
      </rPr>
      <t>の有無</t>
    </r>
    <rPh sb="0" eb="1">
      <t>ハ</t>
    </rPh>
    <rPh sb="1" eb="2">
      <t>オヨ</t>
    </rPh>
    <rPh sb="3" eb="5">
      <t>コウクウ</t>
    </rPh>
    <rPh sb="6" eb="8">
      <t>シッペイ</t>
    </rPh>
    <rPh sb="8" eb="9">
      <t>オヨ</t>
    </rPh>
    <rPh sb="10" eb="12">
      <t>イジョウ</t>
    </rPh>
    <rPh sb="13" eb="15">
      <t>ウム</t>
    </rPh>
    <phoneticPr fontId="2"/>
  </si>
  <si>
    <t>感染症罹患児の再登園時に医師の意見書が必要と決めた場合において、意見書の提出を保護者に求めていますか。</t>
    <phoneticPr fontId="2"/>
  </si>
  <si>
    <r>
      <t>また、作成した全体的な計画を保護者にわかるように</t>
    </r>
    <r>
      <rPr>
        <u/>
        <sz val="8.5"/>
        <rFont val="ＭＳ Ｐゴシック"/>
        <family val="3"/>
        <charset val="128"/>
      </rPr>
      <t>周知</t>
    </r>
    <r>
      <rPr>
        <sz val="8.5"/>
        <rFont val="ＭＳ Ｐゴシック"/>
        <family val="3"/>
        <charset val="128"/>
      </rPr>
      <t>していますか。</t>
    </r>
    <rPh sb="24" eb="26">
      <t>シュウチ</t>
    </rPh>
    <phoneticPr fontId="2"/>
  </si>
  <si>
    <t>給与栄養量を確保していますか。また、定期的に見直していますか。</t>
    <rPh sb="0" eb="2">
      <t>キュウヨ</t>
    </rPh>
    <rPh sb="2" eb="5">
      <t>エイヨウリョウ</t>
    </rPh>
    <rPh sb="6" eb="8">
      <t>カクホ</t>
    </rPh>
    <rPh sb="18" eb="21">
      <t>テイキテキ</t>
    </rPh>
    <rPh sb="22" eb="24">
      <t>ミナオ</t>
    </rPh>
    <phoneticPr fontId="2"/>
  </si>
  <si>
    <t>同一の設置者が設置する保育所等に係る経費
①建物、設備の整備・修繕、
　環境の改善等に要する経費
②土地又は建物の賃借料
③以上の経費に係る借入金(利息部
　分を含む。)の償還又は積立（保育所
　施設・設備整備積立金）のための支
　出
④保育所等を経営する事業に係る租税
　公課</t>
    <rPh sb="0" eb="2">
      <t>ドウイツ</t>
    </rPh>
    <rPh sb="3" eb="6">
      <t>セッチシャ</t>
    </rPh>
    <rPh sb="7" eb="9">
      <t>セッチ</t>
    </rPh>
    <rPh sb="11" eb="14">
      <t>ホイクショ</t>
    </rPh>
    <rPh sb="14" eb="15">
      <t>トウ</t>
    </rPh>
    <rPh sb="16" eb="17">
      <t>カカ</t>
    </rPh>
    <rPh sb="18" eb="20">
      <t>ケイヒ</t>
    </rPh>
    <rPh sb="95" eb="96">
      <t>ショ</t>
    </rPh>
    <rPh sb="122" eb="123">
      <t>トウ</t>
    </rPh>
    <phoneticPr fontId="2"/>
  </si>
  <si>
    <t>①当該保育所を設置する法人本部の
　運営に要する経費
②同一の設置者が運営する社会福祉
　法第２条に定める第１種社会福祉事
　業及び第２種社会福祉事業並びに
　子育て支援事業の運営、施設設備の
　整備等に要する経費
③同一の設置者が運営する公益事業
　（子育て支援事業を除く。）の運営、
　施設設備の整備等に要する経費</t>
    <rPh sb="152" eb="153">
      <t>トウ</t>
    </rPh>
    <phoneticPr fontId="2"/>
  </si>
  <si>
    <t>有・無・該当なし</t>
    <rPh sb="4" eb="6">
      <t>ガイトウ</t>
    </rPh>
    <phoneticPr fontId="2"/>
  </si>
  <si>
    <t>尿検査</t>
    <phoneticPr fontId="2"/>
  </si>
  <si>
    <t>年額</t>
  </si>
  <si>
    <t>報酬額は、支給方法を選択し、金額を記入して下さい。</t>
    <rPh sb="0" eb="3">
      <t>ホウシュウガク</t>
    </rPh>
    <rPh sb="5" eb="7">
      <t>シキュウ</t>
    </rPh>
    <rPh sb="7" eb="9">
      <t>ホウホウ</t>
    </rPh>
    <rPh sb="10" eb="12">
      <t>センタク</t>
    </rPh>
    <rPh sb="14" eb="16">
      <t>キンガク</t>
    </rPh>
    <rPh sb="17" eb="19">
      <t>キニュウ</t>
    </rPh>
    <rPh sb="21" eb="22">
      <t>クダ</t>
    </rPh>
    <phoneticPr fontId="2"/>
  </si>
  <si>
    <t>正職員</t>
    <rPh sb="0" eb="3">
      <t>セイショクイン</t>
    </rPh>
    <phoneticPr fontId="2"/>
  </si>
  <si>
    <t>現員</t>
    <rPh sb="0" eb="2">
      <t>ゲンイン</t>
    </rPh>
    <phoneticPr fontId="2"/>
  </si>
  <si>
    <t>計</t>
    <rPh sb="0" eb="1">
      <t>ケイ</t>
    </rPh>
    <phoneticPr fontId="2"/>
  </si>
  <si>
    <t>１号</t>
    <rPh sb="1" eb="2">
      <t>ゴウ</t>
    </rPh>
    <phoneticPr fontId="2"/>
  </si>
  <si>
    <t>２号</t>
    <rPh sb="1" eb="2">
      <t>ゴウ</t>
    </rPh>
    <phoneticPr fontId="2"/>
  </si>
  <si>
    <t>３号</t>
    <rPh sb="1" eb="2">
      <t>ゴウ</t>
    </rPh>
    <phoneticPr fontId="2"/>
  </si>
  <si>
    <t>（注）</t>
    <phoneticPr fontId="2"/>
  </si>
  <si>
    <t>「認可定員の推移」欄において、定員変更が、3回以上行われている場合には、直近の2回について記入してください。</t>
    <phoneticPr fontId="2"/>
  </si>
  <si>
    <t>短時間
利用児
（再掲）</t>
    <rPh sb="0" eb="3">
      <t>タンジカン</t>
    </rPh>
    <rPh sb="4" eb="6">
      <t>リヨウジ</t>
    </rPh>
    <rPh sb="6" eb="7">
      <t>ジ</t>
    </rPh>
    <rPh sb="9" eb="11">
      <t>サイケイ</t>
    </rPh>
    <phoneticPr fontId="36"/>
  </si>
  <si>
    <t>一時預か
り事業
児童数</t>
    <rPh sb="2" eb="3">
      <t>アズ</t>
    </rPh>
    <rPh sb="9" eb="10">
      <t>ジ</t>
    </rPh>
    <rPh sb="10" eb="11">
      <t>ドウ</t>
    </rPh>
    <rPh sb="11" eb="12">
      <t>スウ</t>
    </rPh>
    <phoneticPr fontId="2"/>
  </si>
  <si>
    <t>「短時間利用児」端は、０歳～４歳以上の欄の合計を再掲してください。</t>
    <phoneticPr fontId="2"/>
  </si>
  <si>
    <t>特別利用保育を提供する場合は、特別利用保育を利用する１号認定児童の数を在籍児童数に含めてください。</t>
    <phoneticPr fontId="2"/>
  </si>
  <si>
    <t>人</t>
    <rPh sb="0" eb="1">
      <t>ニン</t>
    </rPh>
    <phoneticPr fontId="2"/>
  </si>
  <si>
    <t>時間</t>
    <rPh sb="0" eb="2">
      <t>ジカン</t>
    </rPh>
    <phoneticPr fontId="2"/>
  </si>
  <si>
    <t>日</t>
    <rPh sb="0" eb="1">
      <t>ニチ</t>
    </rPh>
    <phoneticPr fontId="2"/>
  </si>
  <si>
    <t>1日</t>
    <phoneticPr fontId="2"/>
  </si>
  <si>
    <t>1月</t>
    <phoneticPr fontId="2"/>
  </si>
  <si>
    <t>貸借対照表　：</t>
    <phoneticPr fontId="2"/>
  </si>
  <si>
    <t>資金収支計算書　：</t>
    <phoneticPr fontId="2"/>
  </si>
  <si>
    <t>人件費、管理費、事業費各区分経費間の流用</t>
    <phoneticPr fontId="2"/>
  </si>
  <si>
    <t>次年度以降の当該保育所に係る人件費積立のための預金</t>
    <phoneticPr fontId="2"/>
  </si>
  <si>
    <t>次年度以降の当該保育所に係る修繕積立のための預金</t>
    <phoneticPr fontId="2"/>
  </si>
  <si>
    <t>次年度以降の当該保育所に係る備品等購入積立のための預金</t>
    <phoneticPr fontId="2"/>
  </si>
  <si>
    <t>次年度以降の当該保育所に係る保育所施設・設備整備積立のための預金</t>
    <phoneticPr fontId="2"/>
  </si>
  <si>
    <t>同一設置者が設置する保育所等の建物、設備の整備・修繕、環境の改善等に要する経費への充当</t>
    <phoneticPr fontId="2"/>
  </si>
  <si>
    <t>同一設置者が設置する保育所等の土地又は建物の賃借料への充当</t>
    <phoneticPr fontId="2"/>
  </si>
  <si>
    <t>⑩</t>
    <phoneticPr fontId="49"/>
  </si>
  <si>
    <t>同一設置者が設置する保育所等を経営する事業に係る租税公課への充当</t>
    <phoneticPr fontId="2"/>
  </si>
  <si>
    <t>⑪</t>
    <phoneticPr fontId="49"/>
  </si>
  <si>
    <t>同一設置者が運営する子育て支援事業を実施する施設の建物、設備の整備・修繕、環境の改善及び土地の取得に要する経費への充当</t>
    <phoneticPr fontId="2"/>
  </si>
  <si>
    <t>⑫</t>
    <phoneticPr fontId="49"/>
  </si>
  <si>
    <t>⑬</t>
    <phoneticPr fontId="49"/>
  </si>
  <si>
    <t>同一設置者が運営する社会福祉施設等の建物、設備の整備・修繕、環境の改善、土地の取得等に要する経費への充当</t>
    <phoneticPr fontId="2"/>
  </si>
  <si>
    <t>同一設置者が運営する社会福祉施設等の土地又は建物の賃借料への充当</t>
    <phoneticPr fontId="2"/>
  </si>
  <si>
    <t>⑮</t>
    <phoneticPr fontId="49"/>
  </si>
  <si>
    <t>⑯</t>
    <phoneticPr fontId="49"/>
  </si>
  <si>
    <t>同一設置者が運営する社会福祉施設等を経営する事業に係る租税公課への充当</t>
    <phoneticPr fontId="2"/>
  </si>
  <si>
    <t>同一設置者が設置する保育所の土地の取得等に要する経費への充当</t>
    <phoneticPr fontId="2"/>
  </si>
  <si>
    <t>社会福祉法人の場合</t>
    <rPh sb="0" eb="2">
      <t>シャカイ</t>
    </rPh>
    <rPh sb="2" eb="4">
      <t>フクシ</t>
    </rPh>
    <rPh sb="4" eb="6">
      <t>ホウジン</t>
    </rPh>
    <rPh sb="7" eb="9">
      <t>バアイ</t>
    </rPh>
    <phoneticPr fontId="2"/>
  </si>
  <si>
    <t>土砂災害警戒区域内</t>
    <phoneticPr fontId="2"/>
  </si>
  <si>
    <t>（土砂災害警戒区域等における土砂災害防止対策の推進に関する法律）</t>
    <phoneticPr fontId="2"/>
  </si>
  <si>
    <t>具体的計画
策定の有無</t>
    <rPh sb="0" eb="3">
      <t>グタイテキ</t>
    </rPh>
    <rPh sb="3" eb="5">
      <t>ケイカク</t>
    </rPh>
    <rPh sb="6" eb="8">
      <t>サクテイ</t>
    </rPh>
    <rPh sb="9" eb="11">
      <t>ウム</t>
    </rPh>
    <phoneticPr fontId="49"/>
  </si>
  <si>
    <t>該当・非該当</t>
  </si>
  <si>
    <t>土石流・急傾斜地の崩壊・地滑り</t>
    <phoneticPr fontId="2"/>
  </si>
  <si>
    <t>（該当の場合）</t>
    <rPh sb="1" eb="3">
      <t>ガイトウ</t>
    </rPh>
    <rPh sb="4" eb="6">
      <t>バアイ</t>
    </rPh>
    <phoneticPr fontId="2"/>
  </si>
  <si>
    <t>①に該当する場合、避難確保計画を作成していますか。</t>
    <phoneticPr fontId="2"/>
  </si>
  <si>
    <t>④の訓練結果を市町村長に報告していますか</t>
    <rPh sb="2" eb="4">
      <t>クンレン</t>
    </rPh>
    <rPh sb="4" eb="6">
      <t>ケッカ</t>
    </rPh>
    <rPh sb="7" eb="11">
      <t>シチョウソンチョウ</t>
    </rPh>
    <rPh sb="12" eb="14">
      <t>ホウコク</t>
    </rPh>
    <phoneticPr fontId="2"/>
  </si>
  <si>
    <t>（津波防災地域づくりに関する法律）</t>
    <phoneticPr fontId="2"/>
  </si>
  <si>
    <t>上記の内容について、保護者への周知・説明を行っていますか。</t>
    <rPh sb="0" eb="2">
      <t>ジョウキ</t>
    </rPh>
    <rPh sb="3" eb="5">
      <t>ナイヨウ</t>
    </rPh>
    <rPh sb="10" eb="13">
      <t>ホゴシャ</t>
    </rPh>
    <rPh sb="15" eb="17">
      <t>シュウチ</t>
    </rPh>
    <rPh sb="21" eb="22">
      <t>オコナ</t>
    </rPh>
    <phoneticPr fontId="2"/>
  </si>
  <si>
    <t>②の計画で定めるところにより、避難の確保のための訓練を行っていますか。</t>
    <phoneticPr fontId="2"/>
  </si>
  <si>
    <t>男</t>
  </si>
  <si>
    <t>「一時預かり事業児童数」欄には、当該月の保育児童数（非在籍児）を記入してください。</t>
    <rPh sb="26" eb="27">
      <t>ヒ</t>
    </rPh>
    <rPh sb="27" eb="29">
      <t>ザイセキ</t>
    </rPh>
    <rPh sb="29" eb="30">
      <t>ジ</t>
    </rPh>
    <phoneticPr fontId="2"/>
  </si>
  <si>
    <t>資金収支計算書：</t>
    <rPh sb="0" eb="7">
      <t>シキンシュウシケイサンショ</t>
    </rPh>
    <phoneticPr fontId="2"/>
  </si>
  <si>
    <t>当該施設の人件費、光熱水料等通常経費の不足分への補填</t>
    <rPh sb="0" eb="2">
      <t>トウガイ</t>
    </rPh>
    <rPh sb="2" eb="4">
      <t>シセツ</t>
    </rPh>
    <rPh sb="5" eb="8">
      <t>ジンケンヒ</t>
    </rPh>
    <rPh sb="9" eb="11">
      <t>コウネツ</t>
    </rPh>
    <rPh sb="11" eb="12">
      <t>ミズ</t>
    </rPh>
    <rPh sb="12" eb="14">
      <t>リョウナド</t>
    </rPh>
    <rPh sb="14" eb="16">
      <t>ツウジョウ</t>
    </rPh>
    <rPh sb="16" eb="18">
      <t>ケイヒ</t>
    </rPh>
    <rPh sb="19" eb="22">
      <t>フソクブン</t>
    </rPh>
    <rPh sb="24" eb="26">
      <t>ホテン</t>
    </rPh>
    <phoneticPr fontId="49"/>
  </si>
  <si>
    <t>当期末支払資金残高、保育事業収入（委託費収入）</t>
    <rPh sb="0" eb="3">
      <t>トウキマツ</t>
    </rPh>
    <rPh sb="3" eb="5">
      <t>シハライ</t>
    </rPh>
    <rPh sb="5" eb="7">
      <t>シキン</t>
    </rPh>
    <rPh sb="7" eb="9">
      <t>ザンダカ</t>
    </rPh>
    <rPh sb="10" eb="12">
      <t>ホイク</t>
    </rPh>
    <rPh sb="12" eb="14">
      <t>ジギョウ</t>
    </rPh>
    <rPh sb="14" eb="16">
      <t>シュウニュウ</t>
    </rPh>
    <rPh sb="17" eb="20">
      <t>イタクヒ</t>
    </rPh>
    <rPh sb="20" eb="22">
      <t>シュウニュウ</t>
    </rPh>
    <phoneticPr fontId="2"/>
  </si>
  <si>
    <t>人件費支出（職員給与等）、事業費支出（水道光熱費等）等</t>
    <rPh sb="0" eb="3">
      <t>ジンケンヒ</t>
    </rPh>
    <rPh sb="3" eb="5">
      <t>シシュツ</t>
    </rPh>
    <rPh sb="6" eb="8">
      <t>ショクイン</t>
    </rPh>
    <rPh sb="8" eb="10">
      <t>キュウヨ</t>
    </rPh>
    <rPh sb="10" eb="11">
      <t>トウ</t>
    </rPh>
    <rPh sb="13" eb="16">
      <t>ジギョウヒ</t>
    </rPh>
    <rPh sb="16" eb="18">
      <t>シシュツ</t>
    </rPh>
    <rPh sb="19" eb="21">
      <t>スイドウ</t>
    </rPh>
    <rPh sb="21" eb="24">
      <t>コウネツヒ</t>
    </rPh>
    <rPh sb="24" eb="25">
      <t>トウ</t>
    </rPh>
    <rPh sb="26" eb="27">
      <t>トウ</t>
    </rPh>
    <phoneticPr fontId="2"/>
  </si>
  <si>
    <t>事業活動収入計</t>
    <rPh sb="0" eb="2">
      <t>ジギョウ</t>
    </rPh>
    <rPh sb="2" eb="4">
      <t>カツドウ</t>
    </rPh>
    <rPh sb="4" eb="6">
      <t>シュウニュウ</t>
    </rPh>
    <rPh sb="6" eb="7">
      <t>ケイ</t>
    </rPh>
    <phoneticPr fontId="2"/>
  </si>
  <si>
    <t>（本部拠点区分）人件費支出、事務費支出
※　保育所の運営に関する経費に限る</t>
    <rPh sb="1" eb="3">
      <t>ホンブ</t>
    </rPh>
    <rPh sb="3" eb="5">
      <t>キョテン</t>
    </rPh>
    <rPh sb="5" eb="7">
      <t>クブン</t>
    </rPh>
    <rPh sb="8" eb="11">
      <t>ジンケンヒ</t>
    </rPh>
    <rPh sb="11" eb="13">
      <t>シシュツ</t>
    </rPh>
    <rPh sb="14" eb="17">
      <t>ジムヒ</t>
    </rPh>
    <rPh sb="17" eb="19">
      <t>シシュツ</t>
    </rPh>
    <rPh sb="22" eb="25">
      <t>ホイクショ</t>
    </rPh>
    <rPh sb="26" eb="28">
      <t>ウンエイ</t>
    </rPh>
    <rPh sb="29" eb="30">
      <t>カン</t>
    </rPh>
    <rPh sb="32" eb="34">
      <t>ケイヒ</t>
    </rPh>
    <rPh sb="35" eb="36">
      <t>カギ</t>
    </rPh>
    <phoneticPr fontId="2"/>
  </si>
  <si>
    <t>当該施設の人件費、光熱水料等通常経費の不足分への補填</t>
    <rPh sb="0" eb="2">
      <t>トウガイ</t>
    </rPh>
    <rPh sb="2" eb="4">
      <t>シセツ</t>
    </rPh>
    <rPh sb="5" eb="8">
      <t>ジンケンヒ</t>
    </rPh>
    <rPh sb="9" eb="12">
      <t>コウネツスイ</t>
    </rPh>
    <rPh sb="12" eb="13">
      <t>リョウ</t>
    </rPh>
    <rPh sb="13" eb="14">
      <t>ナド</t>
    </rPh>
    <rPh sb="14" eb="16">
      <t>ツウジョウ</t>
    </rPh>
    <rPh sb="16" eb="18">
      <t>ケイヒ</t>
    </rPh>
    <rPh sb="19" eb="22">
      <t>フソクブン</t>
    </rPh>
    <rPh sb="24" eb="26">
      <t>ホテン</t>
    </rPh>
    <phoneticPr fontId="49"/>
  </si>
  <si>
    <t>当期末支払資金残高の保有（上限）</t>
    <rPh sb="13" eb="15">
      <t>ジョウゲン</t>
    </rPh>
    <phoneticPr fontId="49"/>
  </si>
  <si>
    <t>施設に係る経理区分の事業活動収入計(予算額)の３％以下</t>
    <rPh sb="10" eb="12">
      <t>ジギョウ</t>
    </rPh>
    <rPh sb="12" eb="14">
      <t>カツドウ</t>
    </rPh>
    <rPh sb="14" eb="16">
      <t>シュウニュウ</t>
    </rPh>
    <phoneticPr fontId="2"/>
  </si>
  <si>
    <t>施設に係る経理区分の事業活動収入計(予算額)の３％超</t>
    <rPh sb="25" eb="26">
      <t>チョウ</t>
    </rPh>
    <phoneticPr fontId="2"/>
  </si>
  <si>
    <t>施設に係る経理区分の事業活動収入計(予算額)の３％以下</t>
    <phoneticPr fontId="2"/>
  </si>
  <si>
    <t>同一の設置者が運営する社会福祉法第２条に定める第１種社会福祉事業及び第２種社会福祉事業並びに子育て支援事業の運営、施設整備の整備等に要する経費に充当</t>
    <phoneticPr fontId="49"/>
  </si>
  <si>
    <t>同一の設置者が運営する公益事業（子育て支援事業を除く。）の運営、施設整備の整備等に要する経費に充当</t>
    <rPh sb="29" eb="31">
      <t>ウンエイ</t>
    </rPh>
    <rPh sb="32" eb="34">
      <t>シセツ</t>
    </rPh>
    <rPh sb="34" eb="36">
      <t>セイビ</t>
    </rPh>
    <rPh sb="37" eb="39">
      <t>セイビ</t>
    </rPh>
    <rPh sb="39" eb="40">
      <t>トウ</t>
    </rPh>
    <rPh sb="41" eb="42">
      <t>ヨウ</t>
    </rPh>
    <rPh sb="44" eb="46">
      <t>ケイヒ</t>
    </rPh>
    <phoneticPr fontId="49"/>
  </si>
  <si>
    <t>④　委託費収入</t>
    <rPh sb="2" eb="4">
      <t>イタク</t>
    </rPh>
    <phoneticPr fontId="49"/>
  </si>
  <si>
    <t>④の３０％</t>
    <phoneticPr fontId="49"/>
  </si>
  <si>
    <t>（公益事業拠点区分）</t>
    <rPh sb="1" eb="3">
      <t>コウエキ</t>
    </rPh>
    <rPh sb="3" eb="5">
      <t>ジギョウ</t>
    </rPh>
    <rPh sb="5" eb="7">
      <t>キョテン</t>
    </rPh>
    <rPh sb="7" eb="9">
      <t>クブン</t>
    </rPh>
    <phoneticPr fontId="2"/>
  </si>
  <si>
    <t>③　施設に係る経理区分の事業活動収入計(予算額)</t>
    <rPh sb="7" eb="9">
      <t>ケイリ</t>
    </rPh>
    <phoneticPr fontId="49"/>
  </si>
  <si>
    <t>フルタイムの臨時職員等</t>
    <rPh sb="6" eb="8">
      <t>リンジ</t>
    </rPh>
    <rPh sb="8" eb="10">
      <t>ショクイン</t>
    </rPh>
    <rPh sb="10" eb="11">
      <t>トウ</t>
    </rPh>
    <phoneticPr fontId="2"/>
  </si>
  <si>
    <t>パートタイムの臨時職員等</t>
    <rPh sb="7" eb="9">
      <t>リンジ</t>
    </rPh>
    <rPh sb="9" eb="11">
      <t>ショクイン</t>
    </rPh>
    <rPh sb="11" eb="12">
      <t>トウ</t>
    </rPh>
    <phoneticPr fontId="2"/>
  </si>
  <si>
    <t>児童福祉施設（保育所）　監査資料</t>
    <phoneticPr fontId="2"/>
  </si>
  <si>
    <t xml:space="preserve">保育所で行われている福祉サービスの質を公平中立な第三者機関が客観的・専門的な立場から評価するものです。 </t>
    <phoneticPr fontId="2"/>
  </si>
  <si>
    <r>
      <t>前年度監査資料作成基準日から今年度監査資料作成基準日までに実施した第三者評価（</t>
    </r>
    <r>
      <rPr>
        <u/>
        <sz val="8.5"/>
        <rFont val="ＭＳ Ｐゴシック"/>
        <family val="3"/>
        <charset val="128"/>
      </rPr>
      <t>評価機関による評価</t>
    </r>
    <r>
      <rPr>
        <sz val="8.5"/>
        <rFont val="ＭＳ Ｐゴシック"/>
        <family val="3"/>
        <charset val="128"/>
      </rPr>
      <t>）について、記入してください。</t>
    </r>
    <rPh sb="33" eb="36">
      <t>ダイサンシャ</t>
    </rPh>
    <rPh sb="36" eb="38">
      <t>ヒョウカ</t>
    </rPh>
    <rPh sb="39" eb="41">
      <t>ヒョウカ</t>
    </rPh>
    <rPh sb="41" eb="43">
      <t>キカン</t>
    </rPh>
    <rPh sb="46" eb="48">
      <t>ヒョウカ</t>
    </rPh>
    <rPh sb="54" eb="56">
      <t>キニュウ</t>
    </rPh>
    <phoneticPr fontId="49"/>
  </si>
  <si>
    <t>※　第三者評価（評価機関による評価）とは</t>
    <rPh sb="2" eb="5">
      <t>ダイサンシャ</t>
    </rPh>
    <rPh sb="5" eb="7">
      <t>ヒョウカ</t>
    </rPh>
    <phoneticPr fontId="2"/>
  </si>
  <si>
    <t>時間帯別入所児童数欄には、時間帯別、年齢区分別に児童数（一時預かりを含む。）を記入してください。</t>
    <rPh sb="0" eb="3">
      <t>ジカンタイ</t>
    </rPh>
    <rPh sb="3" eb="4">
      <t>ベツ</t>
    </rPh>
    <rPh sb="4" eb="6">
      <t>ニュウショ</t>
    </rPh>
    <rPh sb="6" eb="9">
      <t>ジドウスウ</t>
    </rPh>
    <rPh sb="9" eb="10">
      <t>ラン</t>
    </rPh>
    <rPh sb="13" eb="16">
      <t>ジカンタイ</t>
    </rPh>
    <rPh sb="16" eb="17">
      <t>ベツ</t>
    </rPh>
    <rPh sb="18" eb="20">
      <t>ネンレイ</t>
    </rPh>
    <rPh sb="20" eb="22">
      <t>クブン</t>
    </rPh>
    <rPh sb="22" eb="23">
      <t>ベツ</t>
    </rPh>
    <rPh sb="24" eb="27">
      <t>ジドウスウ</t>
    </rPh>
    <rPh sb="28" eb="30">
      <t>イチジ</t>
    </rPh>
    <rPh sb="30" eb="31">
      <t>アズ</t>
    </rPh>
    <rPh sb="34" eb="35">
      <t>フク</t>
    </rPh>
    <rPh sb="39" eb="41">
      <t>キニュウ</t>
    </rPh>
    <phoneticPr fontId="2"/>
  </si>
  <si>
    <t>　　　　　　保育所（園）　   　</t>
    <rPh sb="6" eb="7">
      <t>タモツ</t>
    </rPh>
    <rPh sb="7" eb="8">
      <t>イク</t>
    </rPh>
    <rPh sb="8" eb="9">
      <t>ショ</t>
    </rPh>
    <rPh sb="10" eb="11">
      <t>エン</t>
    </rPh>
    <phoneticPr fontId="2"/>
  </si>
  <si>
    <t>１回・月額・年額</t>
  </si>
  <si>
    <t>報酬額</t>
    <phoneticPr fontId="2"/>
  </si>
  <si>
    <t>支給方法</t>
    <rPh sb="0" eb="2">
      <t>シキュウ</t>
    </rPh>
    <rPh sb="2" eb="4">
      <t>ホウホウ</t>
    </rPh>
    <phoneticPr fontId="2"/>
  </si>
  <si>
    <t>１週間当
り平均労
働時間数</t>
    <rPh sb="1" eb="2">
      <t>シュウ</t>
    </rPh>
    <rPh sb="2" eb="3">
      <t>アイダ</t>
    </rPh>
    <phoneticPr fontId="2"/>
  </si>
  <si>
    <t>実労働
時間合計</t>
    <rPh sb="0" eb="1">
      <t>ジツ</t>
    </rPh>
    <rPh sb="1" eb="3">
      <t>ロウドウ</t>
    </rPh>
    <phoneticPr fontId="2"/>
  </si>
  <si>
    <t>（注）</t>
    <phoneticPr fontId="2"/>
  </si>
  <si>
    <t>児童の食事に関する情報（咀嚼や嚥下機能を含む発達や喫食の状況，食行動の特徴など）や当日の健康状態を把握し，誤嚥などによる窒息のリスクとなるものを除去していますか。</t>
    <phoneticPr fontId="2"/>
  </si>
  <si>
    <t>食物アレルギーのある子どもについては生活管理指導表等に基づいて対応していますか。</t>
    <phoneticPr fontId="2"/>
  </si>
  <si>
    <t>窒息の可能性のある玩具、小物等が不用意に保育環境下に置かれていないかなどについての、保育士等による保育室内及び園庭内の点検を、定期的に実施していますか。</t>
    <phoneticPr fontId="2"/>
  </si>
  <si>
    <t>事故発生時に適切な救命処置が可能となるよう、訓練を実施していますか。</t>
    <phoneticPr fontId="2"/>
  </si>
  <si>
    <t>保育所での保育士等による子どもへの関わりについて、保育所保育指針に示す子どもの人権・人格の尊重の観点に照らし、改善を要すると判断される行為</t>
    <phoneticPr fontId="2"/>
  </si>
  <si>
    <t>不適切な保育が疑われる事案が発生した時の対応に関する措置を講じていますか。</t>
    <rPh sb="0" eb="3">
      <t>フテキセツ</t>
    </rPh>
    <rPh sb="4" eb="6">
      <t>ホイク</t>
    </rPh>
    <rPh sb="7" eb="8">
      <t>ウタガ</t>
    </rPh>
    <rPh sb="11" eb="13">
      <t>ジアン</t>
    </rPh>
    <phoneticPr fontId="2"/>
  </si>
  <si>
    <t>「不適切な保育」とは</t>
    <phoneticPr fontId="2"/>
  </si>
  <si>
    <t>不適切な保育が生じた状況や背景等、事実関係を確認していますか。</t>
    <rPh sb="0" eb="3">
      <t>フテキセツ</t>
    </rPh>
    <rPh sb="4" eb="6">
      <t>ホイク</t>
    </rPh>
    <rPh sb="7" eb="8">
      <t>ショウ</t>
    </rPh>
    <rPh sb="10" eb="12">
      <t>ジョウキョウ</t>
    </rPh>
    <rPh sb="13" eb="15">
      <t>ハイケイ</t>
    </rPh>
    <rPh sb="15" eb="16">
      <t>トウ</t>
    </rPh>
    <rPh sb="17" eb="19">
      <t>ジジツ</t>
    </rPh>
    <rPh sb="19" eb="21">
      <t>カンケイ</t>
    </rPh>
    <rPh sb="22" eb="24">
      <t>カクニン</t>
    </rPh>
    <phoneticPr fontId="2"/>
  </si>
  <si>
    <t>再発防止策（改善に向けた行動計画等）を策定していますか。</t>
    <rPh sb="0" eb="2">
      <t>サイハツ</t>
    </rPh>
    <rPh sb="2" eb="5">
      <t>ボウシサク</t>
    </rPh>
    <rPh sb="16" eb="17">
      <t>トウ</t>
    </rPh>
    <phoneticPr fontId="2"/>
  </si>
  <si>
    <t>子どもの心のケアや保護者への説明を行っていますか。</t>
    <rPh sb="0" eb="1">
      <t>コ</t>
    </rPh>
    <rPh sb="4" eb="5">
      <t>ココロ</t>
    </rPh>
    <rPh sb="9" eb="12">
      <t>ホゴシャ</t>
    </rPh>
    <rPh sb="14" eb="16">
      <t>セツメイ</t>
    </rPh>
    <rPh sb="17" eb="18">
      <t>オコナ</t>
    </rPh>
    <phoneticPr fontId="2"/>
  </si>
  <si>
    <t>事案を相談するための相談・連絡体制は整備されていますか。</t>
    <rPh sb="0" eb="2">
      <t>ジアン</t>
    </rPh>
    <rPh sb="3" eb="5">
      <t>ソウダン</t>
    </rPh>
    <rPh sb="10" eb="12">
      <t>ソウダン</t>
    </rPh>
    <rPh sb="13" eb="15">
      <t>レンラク</t>
    </rPh>
    <rPh sb="15" eb="17">
      <t>タイセイ</t>
    </rPh>
    <rPh sb="18" eb="20">
      <t>セイビ</t>
    </rPh>
    <phoneticPr fontId="2"/>
  </si>
  <si>
    <t>職員への周知や研修等、再発防止策を徹底していますか。</t>
    <rPh sb="0" eb="2">
      <t>ショクイン</t>
    </rPh>
    <rPh sb="4" eb="6">
      <t>シュウチ</t>
    </rPh>
    <rPh sb="7" eb="9">
      <t>ケンシュウ</t>
    </rPh>
    <rPh sb="9" eb="10">
      <t>トウ</t>
    </rPh>
    <rPh sb="11" eb="13">
      <t>サイハツ</t>
    </rPh>
    <rPh sb="13" eb="16">
      <t>ボウシサク</t>
    </rPh>
    <rPh sb="17" eb="19">
      <t>テッテイ</t>
    </rPh>
    <phoneticPr fontId="2"/>
  </si>
  <si>
    <t>「いる」の場合、具体的にどのように周知、研修しているか記入してください。</t>
    <rPh sb="20" eb="22">
      <t>ケンシュウ</t>
    </rPh>
    <phoneticPr fontId="2"/>
  </si>
  <si>
    <t>○ 保育所は、次に掲げる施設の運営についての重要事項に関する規程を定めておかなければならない。
（県条例第87号第18条第2項）
　一　施設の目的及び運営の方針
　二　提供する保育の内容
　三　職員の職種、員数及び職務の内容
　四　保育の提供を行う日及び時間並びに提供を行わない日
　五　保護者から受領する費用の種類、支払を求める理由及びその額
　六　乳児、満三歳に満たない幼児及び満三歳以上の幼児の区分ごとの利用定員
　七　保育所の利用の開始及び終了に関する事項並びに利用に当たっての留意事項
　八　緊急時等における対応方法
　九　非常災害対策
　十　虐待の防止のための措置に関する事項
　十一　保育所の運営に関する重要事項</t>
    <rPh sb="49" eb="52">
      <t>ケンジョウレイ</t>
    </rPh>
    <rPh sb="52" eb="53">
      <t>ダイ</t>
    </rPh>
    <rPh sb="55" eb="56">
      <t>ゴウ</t>
    </rPh>
    <rPh sb="56" eb="57">
      <t>ダイ</t>
    </rPh>
    <rPh sb="59" eb="60">
      <t>ジョウ</t>
    </rPh>
    <rPh sb="60" eb="61">
      <t>ダイ</t>
    </rPh>
    <rPh sb="62" eb="63">
      <t>コウ</t>
    </rPh>
    <phoneticPr fontId="2"/>
  </si>
  <si>
    <t>Ｒ○.○.○</t>
    <phoneticPr fontId="2"/>
  </si>
  <si>
    <t>■　要件１</t>
    <phoneticPr fontId="49"/>
  </si>
  <si>
    <t>適正な施設運営の確保【次の①から⑦までの要件をすべて満たしている。】</t>
    <phoneticPr fontId="2"/>
  </si>
  <si>
    <t>■　要件２</t>
    <rPh sb="2" eb="4">
      <t>ヨウケン</t>
    </rPh>
    <phoneticPr fontId="49"/>
  </si>
  <si>
    <t>延長保育事業等の実施（次の①から⑧いずれかの事業を実施する保育所）及び社会福祉法人会計基準に基づく経理処理</t>
    <phoneticPr fontId="2"/>
  </si>
  <si>
    <t>■　要件３</t>
    <rPh sb="2" eb="4">
      <t>ヨウケン</t>
    </rPh>
    <phoneticPr fontId="49"/>
  </si>
  <si>
    <t>保育サービスの質の向上に関する要件【次の①から③を満たしている。】</t>
    <phoneticPr fontId="2"/>
  </si>
  <si>
    <t>■　要件４</t>
    <rPh sb="2" eb="4">
      <t>ヨウケン</t>
    </rPh>
    <phoneticPr fontId="49"/>
  </si>
  <si>
    <t>資金計画及び償還計画の確実な履行（新たに保育所を経営する事業を行う設置者に対する要件）</t>
    <phoneticPr fontId="2"/>
  </si>
  <si>
    <t>上記⑥、⑦、⑧の経費に係る借入金(利息部分を含む。)の償還</t>
    <phoneticPr fontId="2"/>
  </si>
  <si>
    <t>人件費積立資産</t>
    <rPh sb="0" eb="3">
      <t>ジンケンヒ</t>
    </rPh>
    <rPh sb="3" eb="5">
      <t>ツミタテ</t>
    </rPh>
    <rPh sb="5" eb="7">
      <t>シサン</t>
    </rPh>
    <phoneticPr fontId="2"/>
  </si>
  <si>
    <t>修繕積立資産</t>
    <rPh sb="0" eb="2">
      <t>シュウゼン</t>
    </rPh>
    <rPh sb="2" eb="4">
      <t>ツミタテ</t>
    </rPh>
    <rPh sb="4" eb="6">
      <t>シサン</t>
    </rPh>
    <phoneticPr fontId="2"/>
  </si>
  <si>
    <t>備品等購入積立資産</t>
    <rPh sb="0" eb="2">
      <t>ビヒン</t>
    </rPh>
    <rPh sb="2" eb="3">
      <t>トウ</t>
    </rPh>
    <rPh sb="3" eb="5">
      <t>コウニュウ</t>
    </rPh>
    <rPh sb="5" eb="7">
      <t>ツミタテ</t>
    </rPh>
    <rPh sb="7" eb="9">
      <t>シサン</t>
    </rPh>
    <phoneticPr fontId="2"/>
  </si>
  <si>
    <t>保育所施設・設備整備積立資産</t>
    <rPh sb="0" eb="2">
      <t>ホイク</t>
    </rPh>
    <rPh sb="2" eb="3">
      <t>ショ</t>
    </rPh>
    <rPh sb="3" eb="5">
      <t>シセツ</t>
    </rPh>
    <rPh sb="6" eb="8">
      <t>セツビ</t>
    </rPh>
    <rPh sb="8" eb="10">
      <t>セイビ</t>
    </rPh>
    <rPh sb="10" eb="12">
      <t>ツミタテ</t>
    </rPh>
    <rPh sb="12" eb="14">
      <t>シサン</t>
    </rPh>
    <phoneticPr fontId="2"/>
  </si>
  <si>
    <t>修繕費支出　又は　固定資産取得支出</t>
    <rPh sb="0" eb="3">
      <t>シュウゼンヒ</t>
    </rPh>
    <rPh sb="3" eb="5">
      <t>シシュツ</t>
    </rPh>
    <rPh sb="6" eb="7">
      <t>マタ</t>
    </rPh>
    <rPh sb="9" eb="11">
      <t>コテイ</t>
    </rPh>
    <rPh sb="11" eb="13">
      <t>シサン</t>
    </rPh>
    <rPh sb="13" eb="15">
      <t>シュトク</t>
    </rPh>
    <rPh sb="15" eb="17">
      <t>シシュツ</t>
    </rPh>
    <phoneticPr fontId="2"/>
  </si>
  <si>
    <t>土地・建物賃借料支出</t>
    <rPh sb="0" eb="2">
      <t>トチ</t>
    </rPh>
    <rPh sb="3" eb="5">
      <t>タテモノ</t>
    </rPh>
    <rPh sb="5" eb="8">
      <t>チンシャクリョウ</t>
    </rPh>
    <rPh sb="8" eb="10">
      <t>シシュツ</t>
    </rPh>
    <phoneticPr fontId="2"/>
  </si>
  <si>
    <t>設備資金借入金元金償還支出　又は　積立資産支出</t>
    <rPh sb="0" eb="2">
      <t>セツビ</t>
    </rPh>
    <rPh sb="2" eb="4">
      <t>シキン</t>
    </rPh>
    <rPh sb="4" eb="7">
      <t>カリイレキン</t>
    </rPh>
    <rPh sb="7" eb="9">
      <t>ガンキン</t>
    </rPh>
    <rPh sb="9" eb="11">
      <t>ショウカン</t>
    </rPh>
    <rPh sb="11" eb="13">
      <t>シシュツ</t>
    </rPh>
    <rPh sb="14" eb="15">
      <t>マタ</t>
    </rPh>
    <rPh sb="17" eb="21">
      <t>ツミタテシサン</t>
    </rPh>
    <rPh sb="21" eb="23">
      <t>シシュツ</t>
    </rPh>
    <phoneticPr fontId="2"/>
  </si>
  <si>
    <t>設備資金借入金元金償還支出</t>
    <rPh sb="0" eb="2">
      <t>セツビ</t>
    </rPh>
    <rPh sb="2" eb="4">
      <t>シキン</t>
    </rPh>
    <rPh sb="4" eb="7">
      <t>カリイレキン</t>
    </rPh>
    <rPh sb="7" eb="9">
      <t>ガンキン</t>
    </rPh>
    <rPh sb="9" eb="11">
      <t>ショウカン</t>
    </rPh>
    <rPh sb="11" eb="13">
      <t>シシュツ</t>
    </rPh>
    <phoneticPr fontId="2"/>
  </si>
  <si>
    <t>租税公課支出</t>
    <rPh sb="0" eb="4">
      <t>ソゼイコウカ</t>
    </rPh>
    <rPh sb="4" eb="6">
      <t>シシュツ</t>
    </rPh>
    <phoneticPr fontId="2"/>
  </si>
  <si>
    <t>固定資産取得支出</t>
    <rPh sb="0" eb="2">
      <t>コテイ</t>
    </rPh>
    <rPh sb="2" eb="4">
      <t>シサン</t>
    </rPh>
    <rPh sb="4" eb="6">
      <t>シュトク</t>
    </rPh>
    <rPh sb="6" eb="8">
      <t>シシュツ</t>
    </rPh>
    <phoneticPr fontId="2"/>
  </si>
  <si>
    <t>社会福祉法人
会計基準の場合</t>
    <rPh sb="4" eb="6">
      <t>ホウジン</t>
    </rPh>
    <rPh sb="12" eb="14">
      <t>バアイ</t>
    </rPh>
    <phoneticPr fontId="66"/>
  </si>
  <si>
    <t>別表２</t>
    <rPh sb="0" eb="2">
      <t>ベッピョウ</t>
    </rPh>
    <phoneticPr fontId="2"/>
  </si>
  <si>
    <t>上記⑪の経費に係る借入金(利息部分を含む。)の償還又は積立のための支出</t>
    <phoneticPr fontId="2"/>
  </si>
  <si>
    <t>上記⑬、⑭の経費に係る借入金(利息部分を含む。)の償還又は積立のための支出</t>
    <phoneticPr fontId="2"/>
  </si>
  <si>
    <t>別表３</t>
    <rPh sb="0" eb="2">
      <t>ベッピョウ</t>
    </rPh>
    <phoneticPr fontId="2"/>
  </si>
  <si>
    <t>別表４</t>
    <rPh sb="0" eb="2">
      <t>ベッピョウ</t>
    </rPh>
    <phoneticPr fontId="2"/>
  </si>
  <si>
    <t>別表５</t>
    <rPh sb="0" eb="2">
      <t>ベッピョウ</t>
    </rPh>
    <phoneticPr fontId="2"/>
  </si>
  <si>
    <t>別表２、別表５</t>
    <rPh sb="0" eb="2">
      <t>ベッピョウ</t>
    </rPh>
    <rPh sb="4" eb="6">
      <t>ベッピョウ</t>
    </rPh>
    <phoneticPr fontId="2"/>
  </si>
  <si>
    <t>（ｲ）の⑤、⑥、⑧、⑨、⑩の合計額</t>
    <rPh sb="14" eb="17">
      <t>ゴウケイガク</t>
    </rPh>
    <phoneticPr fontId="49"/>
  </si>
  <si>
    <t>（ｲ）の⑪から⑯までの合計額</t>
    <phoneticPr fontId="49"/>
  </si>
  <si>
    <t>（ｲ）の⑥から⑫の合計額</t>
    <phoneticPr fontId="49"/>
  </si>
  <si>
    <t>要件１及び２を満たしている場合
（別表２）</t>
    <rPh sb="0" eb="2">
      <t>ヨウケン</t>
    </rPh>
    <rPh sb="3" eb="4">
      <t>オヨ</t>
    </rPh>
    <rPh sb="7" eb="8">
      <t>ミ</t>
    </rPh>
    <rPh sb="13" eb="15">
      <t>バアイ</t>
    </rPh>
    <rPh sb="17" eb="19">
      <t>ベッピョウ</t>
    </rPh>
    <phoneticPr fontId="49"/>
  </si>
  <si>
    <t>要件１、２及び３を満たしている場合
（別表３～５）</t>
    <rPh sb="0" eb="2">
      <t>ヨウケン</t>
    </rPh>
    <rPh sb="5" eb="6">
      <t>オヨ</t>
    </rPh>
    <rPh sb="9" eb="10">
      <t>ミ</t>
    </rPh>
    <rPh sb="15" eb="17">
      <t>バアイ</t>
    </rPh>
    <rPh sb="19" eb="21">
      <t>ベッピョウ</t>
    </rPh>
    <phoneticPr fontId="49"/>
  </si>
  <si>
    <t>「イ本年度入所児童数」について、特別利用保育を提供する場合は、利用する１号認定児童の数を在籍児童に含めていますか。</t>
    <rPh sb="23" eb="25">
      <t>テイキョウ</t>
    </rPh>
    <rPh sb="27" eb="29">
      <t>バアイ</t>
    </rPh>
    <rPh sb="42" eb="43">
      <t>カズ</t>
    </rPh>
    <phoneticPr fontId="2"/>
  </si>
  <si>
    <t>定期健診（前年度）</t>
    <rPh sb="0" eb="2">
      <t>テイキ</t>
    </rPh>
    <rPh sb="2" eb="3">
      <t>ケン</t>
    </rPh>
    <rPh sb="3" eb="4">
      <t>ミ</t>
    </rPh>
    <rPh sb="5" eb="8">
      <t>ゼンネンド</t>
    </rPh>
    <phoneticPr fontId="49"/>
  </si>
  <si>
    <t>定期健康診断（前年度）</t>
    <rPh sb="0" eb="2">
      <t>テイキ</t>
    </rPh>
    <rPh sb="2" eb="4">
      <t>ケンコウ</t>
    </rPh>
    <rPh sb="4" eb="6">
      <t>シンダン</t>
    </rPh>
    <rPh sb="7" eb="10">
      <t>ゼンネンド</t>
    </rPh>
    <phoneticPr fontId="49"/>
  </si>
  <si>
    <t>は　い　・　いいえ</t>
  </si>
  <si>
    <t>保育所に入所している子どもの保護者に対する子育て支援を行っていますか。</t>
    <rPh sb="21" eb="23">
      <t>コソダ</t>
    </rPh>
    <phoneticPr fontId="2"/>
  </si>
  <si>
    <t>実施回数</t>
    <phoneticPr fontId="2"/>
  </si>
  <si>
    <t>消防署の立会</t>
    <phoneticPr fontId="2"/>
  </si>
  <si>
    <t>想　定　災　害　別　訓　練　回　数</t>
  </si>
  <si>
    <t>(うち実地訓練</t>
    <rPh sb="3" eb="7">
      <t>ジッチクンレン</t>
    </rPh>
    <phoneticPr fontId="2"/>
  </si>
  <si>
    <t>回)</t>
    <rPh sb="0" eb="1">
      <t>カイ</t>
    </rPh>
    <phoneticPr fontId="2"/>
  </si>
  <si>
    <t>火　災</t>
    <rPh sb="0" eb="1">
      <t>カ</t>
    </rPh>
    <rPh sb="2" eb="3">
      <t>サイ</t>
    </rPh>
    <phoneticPr fontId="2"/>
  </si>
  <si>
    <t>(うち引渡訓練</t>
    <phoneticPr fontId="2"/>
  </si>
  <si>
    <t>回)</t>
    <rPh sb="0" eb="1">
      <t>カイ</t>
    </rPh>
    <phoneticPr fontId="49"/>
  </si>
  <si>
    <t>(うち実地訓練</t>
  </si>
  <si>
    <t>地　震</t>
    <rPh sb="0" eb="1">
      <t>チ</t>
    </rPh>
    <rPh sb="2" eb="3">
      <t>シン</t>
    </rPh>
    <phoneticPr fontId="2"/>
  </si>
  <si>
    <t>風水害</t>
    <rPh sb="0" eb="3">
      <t>フウスイガイ</t>
    </rPh>
    <phoneticPr fontId="2"/>
  </si>
  <si>
    <t>不審者</t>
    <rPh sb="0" eb="3">
      <t>フシンシャ</t>
    </rPh>
    <phoneticPr fontId="2"/>
  </si>
  <si>
    <t>送迎バスには、ブザーなど車内の児童の見落としを防止する装置を備えていますか。</t>
    <rPh sb="12" eb="14">
      <t>シャナイ</t>
    </rPh>
    <rPh sb="15" eb="17">
      <t>ジドウ</t>
    </rPh>
    <rPh sb="18" eb="20">
      <t>ミオ</t>
    </rPh>
    <rPh sb="23" eb="25">
      <t>ボウシ</t>
    </rPh>
    <rPh sb="27" eb="29">
      <t>ソウチ</t>
    </rPh>
    <rPh sb="30" eb="31">
      <t>ソナ</t>
    </rPh>
    <phoneticPr fontId="2"/>
  </si>
  <si>
    <t>ブザーなどの装置を備えていない場合、どのような方法で児童の所在を確認しているか記入してください。</t>
    <rPh sb="15" eb="17">
      <t>バアイ</t>
    </rPh>
    <rPh sb="23" eb="25">
      <t>ホウホウ</t>
    </rPh>
    <rPh sb="26" eb="28">
      <t>ジドウ</t>
    </rPh>
    <rPh sb="29" eb="31">
      <t>ショザイ</t>
    </rPh>
    <rPh sb="32" eb="34">
      <t>カクニン</t>
    </rPh>
    <rPh sb="39" eb="41">
      <t>キニュウ</t>
    </rPh>
    <phoneticPr fontId="2"/>
  </si>
  <si>
    <t>職員に対して安全計画を周知するとともに、研修及び訓練を定期的に実施していますか。</t>
    <rPh sb="0" eb="2">
      <t>ショクイン</t>
    </rPh>
    <rPh sb="3" eb="4">
      <t>タイ</t>
    </rPh>
    <rPh sb="6" eb="10">
      <t>アンゼンケイカク</t>
    </rPh>
    <rPh sb="11" eb="13">
      <t>シュウチ</t>
    </rPh>
    <rPh sb="20" eb="23">
      <t>ケンシュウオヨ</t>
    </rPh>
    <rPh sb="24" eb="26">
      <t>クンレン</t>
    </rPh>
    <rPh sb="27" eb="30">
      <t>テイキテキ</t>
    </rPh>
    <rPh sb="31" eb="33">
      <t>ジッシ</t>
    </rPh>
    <phoneticPr fontId="2"/>
  </si>
  <si>
    <t>保護者に対し、安全計画に基づく取組の内容等を周知していますか。</t>
    <rPh sb="0" eb="3">
      <t>ホゴシャ</t>
    </rPh>
    <rPh sb="4" eb="5">
      <t>タイ</t>
    </rPh>
    <rPh sb="7" eb="11">
      <t>アンゼンケイカク</t>
    </rPh>
    <rPh sb="12" eb="13">
      <t>モト</t>
    </rPh>
    <rPh sb="15" eb="17">
      <t>トリクミ</t>
    </rPh>
    <rPh sb="18" eb="20">
      <t>ナイヨウ</t>
    </rPh>
    <rPh sb="20" eb="21">
      <t>トウ</t>
    </rPh>
    <rPh sb="22" eb="24">
      <t>シュウチ</t>
    </rPh>
    <phoneticPr fontId="2"/>
  </si>
  <si>
    <t>定期的に安全計画の見直しを行い、必要に応じて安全計画の変更を行っていますか。</t>
    <rPh sb="0" eb="3">
      <t>テイキテキ</t>
    </rPh>
    <rPh sb="4" eb="8">
      <t>アンゼンケイカク</t>
    </rPh>
    <rPh sb="9" eb="11">
      <t>ミナオ</t>
    </rPh>
    <rPh sb="13" eb="14">
      <t>オコナ</t>
    </rPh>
    <rPh sb="16" eb="18">
      <t>ヒツヨウ</t>
    </rPh>
    <rPh sb="19" eb="20">
      <t>オウ</t>
    </rPh>
    <rPh sb="22" eb="26">
      <t>アンゼンケイカク</t>
    </rPh>
    <rPh sb="27" eb="29">
      <t>ヘンコウ</t>
    </rPh>
    <rPh sb="30" eb="31">
      <t>オコナ</t>
    </rPh>
    <phoneticPr fontId="2"/>
  </si>
  <si>
    <t>(12)安全計画の策定状況</t>
    <rPh sb="4" eb="8">
      <t>アンゼンケイカク</t>
    </rPh>
    <rPh sb="9" eb="13">
      <t>サクテイジョウキョウ</t>
    </rPh>
    <phoneticPr fontId="2"/>
  </si>
  <si>
    <t>ア　平時からの備え（体制構築・整備、感染症防止に向けた取組の実施、備蓄品の確保等）</t>
    <phoneticPr fontId="2"/>
  </si>
  <si>
    <t>イ　初動対応</t>
  </si>
  <si>
    <t>ウ　感染拡大防止体制の確立（保健所との連携、濃厚接触者への対応、関係者との情報共有等）</t>
    <phoneticPr fontId="2"/>
  </si>
  <si>
    <t>イ　緊急時の対応（業務継続計画発動基準、対応体制等）</t>
  </si>
  <si>
    <t>ウ　他施設及び地域との連携</t>
  </si>
  <si>
    <t>ア　平時からの備え（建物・設備の安全対策、電気・水道が停止した場合の対策、必要品の備蓄等）</t>
    <phoneticPr fontId="2"/>
  </si>
  <si>
    <t>(13)業務継続計画の策定状況</t>
    <rPh sb="4" eb="6">
      <t>ギョウム</t>
    </rPh>
    <rPh sb="6" eb="8">
      <t>ケイゾク</t>
    </rPh>
    <rPh sb="8" eb="10">
      <t>ケイカク</t>
    </rPh>
    <rPh sb="11" eb="15">
      <t>サクテイジョウキョウ</t>
    </rPh>
    <phoneticPr fontId="2"/>
  </si>
  <si>
    <t>以下の項目は盛り込まれていますか。</t>
  </si>
  <si>
    <t>①</t>
    <phoneticPr fontId="2"/>
  </si>
  <si>
    <t>感染症に係る業務継続計画</t>
  </si>
  <si>
    <t>災害に係る業務継続計画</t>
  </si>
  <si>
    <t>②</t>
    <phoneticPr fontId="2"/>
  </si>
  <si>
    <t>③</t>
    <phoneticPr fontId="2"/>
  </si>
  <si>
    <t>６　職員配置の状況
（1）職種別職員配置の状況・ （2）（1）以外の職員（保育補助者等）配置の状況・（3）嘱託医・嘱託歯科医の状況・（4）施設長の資格要件
７　職員の採用・退職・異動等の状況
（1）退職者の状況・（2）採用・転出・転入者の状況・（3）産休等職員及び代替職員の状況
８　職員の経験年数等の状況
（1）職員の経験年数等・（2）兼任職員の状況・ （3）社会保険等加入の状況・（4）正規職員の給与等の状況（民間保育所）</t>
    <rPh sb="37" eb="39">
      <t>ホイク</t>
    </rPh>
    <rPh sb="39" eb="41">
      <t>ホジョ</t>
    </rPh>
    <rPh sb="41" eb="42">
      <t>シャ</t>
    </rPh>
    <rPh sb="42" eb="43">
      <t>トウ</t>
    </rPh>
    <rPh sb="57" eb="59">
      <t>ショクタク</t>
    </rPh>
    <rPh sb="59" eb="62">
      <t>シカイ</t>
    </rPh>
    <phoneticPr fontId="2"/>
  </si>
  <si>
    <t>２２　給食の状況
（1）給食の実施状況・（2）給食日数の状況等（前年度）・（3）保健所の立入検査等の状況
２３　民間保育所における会計処理状況
（1）保護者からの費用徴収等の状況・（2）私的契約児の利用料の状況・（3）委託費の経理状況（前年度）</t>
    <rPh sb="85" eb="86">
      <t>トウ</t>
    </rPh>
    <rPh sb="109" eb="112">
      <t>イタクヒ</t>
    </rPh>
    <rPh sb="115" eb="117">
      <t>ジョウキョウ</t>
    </rPh>
    <phoneticPr fontId="2"/>
  </si>
  <si>
    <t>（11）事故発生の状況</t>
    <phoneticPr fontId="2"/>
  </si>
  <si>
    <t>（10）散歩等の実施状況</t>
    <rPh sb="4" eb="6">
      <t>サンポ</t>
    </rPh>
    <rPh sb="6" eb="7">
      <t>トウ</t>
    </rPh>
    <rPh sb="8" eb="10">
      <t>ジッシ</t>
    </rPh>
    <rPh sb="10" eb="12">
      <t>ジョウキョウ</t>
    </rPh>
    <phoneticPr fontId="2"/>
  </si>
  <si>
    <t>（12）安全計画の策定状況</t>
    <rPh sb="4" eb="8">
      <t>アンゼンケイカク</t>
    </rPh>
    <rPh sb="9" eb="13">
      <t>サクテイジョウキョウ</t>
    </rPh>
    <phoneticPr fontId="2"/>
  </si>
  <si>
    <t>（13）業務継続計画の策定状況</t>
    <rPh sb="4" eb="10">
      <t>ギョウムケイゾクケイカク</t>
    </rPh>
    <rPh sb="11" eb="15">
      <t>サクテイジョウキョウ</t>
    </rPh>
    <phoneticPr fontId="2"/>
  </si>
  <si>
    <t>（1）全体的な計画・指導計画の作成状況</t>
    <rPh sb="3" eb="6">
      <t>ゼンタイテキ</t>
    </rPh>
    <rPh sb="7" eb="9">
      <t>ケイカク</t>
    </rPh>
    <rPh sb="10" eb="12">
      <t>シドウ</t>
    </rPh>
    <rPh sb="12" eb="14">
      <t>ケイカク</t>
    </rPh>
    <rPh sb="15" eb="17">
      <t>サクセイ</t>
    </rPh>
    <rPh sb="17" eb="19">
      <t>ジョウキョウ</t>
    </rPh>
    <phoneticPr fontId="2"/>
  </si>
  <si>
    <t>（3）委託費の経理状況（前年度）</t>
    <rPh sb="3" eb="6">
      <t>イタクヒ</t>
    </rPh>
    <rPh sb="7" eb="9">
      <t>ケイリ</t>
    </rPh>
    <rPh sb="9" eb="11">
      <t>ジョウキョウ</t>
    </rPh>
    <rPh sb="12" eb="15">
      <t>ゼンネンド</t>
    </rPh>
    <phoneticPr fontId="2"/>
  </si>
  <si>
    <t>１７　地域における子育て支援等の状況
１８　施設設備整備の状況
（1）施設設備の状況・(2)給水設備等の衛生管理の状況
１９　安全管理の状況
（1）消防計画及び防火管理者の届出状況・（2）防災設備等の状況・（3）防災設備の保守点検の状況・（4）-1防災訓練の実施状況（前年度）・（4）-2非常災害に関する具体的計画・（5）非常災害時における関係機関及び地域団体との協力体制の状況・（6）施設管理責任者（施設長）不在時の安全管理体制の状況・（7）消防署の立入検査の状況・（8）交通安全指導の実施状況（前年度）・（9）屋内外（保育室、屋外遊戯場等）の状況及び遊具の安全点検実施状況・（10）散歩等の実施状況・（11）事故発生の状況・（12）安全計画の策定状況・（13）業務継続計画の策定状況</t>
    <rPh sb="22" eb="24">
      <t>シセツ</t>
    </rPh>
    <rPh sb="24" eb="26">
      <t>セツビ</t>
    </rPh>
    <rPh sb="26" eb="28">
      <t>セイビ</t>
    </rPh>
    <rPh sb="29" eb="31">
      <t>ジョウキョウ</t>
    </rPh>
    <rPh sb="35" eb="37">
      <t>シセツ</t>
    </rPh>
    <rPh sb="37" eb="39">
      <t>セツビ</t>
    </rPh>
    <rPh sb="40" eb="42">
      <t>ジョウキョウ</t>
    </rPh>
    <rPh sb="144" eb="146">
      <t>ヒジョウ</t>
    </rPh>
    <rPh sb="146" eb="148">
      <t>サイガイ</t>
    </rPh>
    <rPh sb="149" eb="150">
      <t>カン</t>
    </rPh>
    <rPh sb="152" eb="157">
      <t>グタイテキケイカク</t>
    </rPh>
    <rPh sb="293" eb="296">
      <t>サンポトウ</t>
    </rPh>
    <rPh sb="297" eb="299">
      <t>ジッシ</t>
    </rPh>
    <rPh sb="299" eb="301">
      <t>ジョウキョウ</t>
    </rPh>
    <rPh sb="318" eb="322">
      <t>アンゼンケイカク</t>
    </rPh>
    <rPh sb="323" eb="327">
      <t>サクテイジョウキョウ</t>
    </rPh>
    <rPh sb="332" eb="338">
      <t>ギョウムケイゾクケイカク</t>
    </rPh>
    <rPh sb="339" eb="343">
      <t>サクテイジョウキョウ</t>
    </rPh>
    <phoneticPr fontId="2"/>
  </si>
  <si>
    <t>②保育短時間</t>
    <phoneticPr fontId="2"/>
  </si>
  <si>
    <t>③開所時間</t>
    <rPh sb="1" eb="5">
      <t>カイショジカン</t>
    </rPh>
    <phoneticPr fontId="2"/>
  </si>
  <si>
    <t>終了時間</t>
    <phoneticPr fontId="2"/>
  </si>
  <si>
    <t>開所時間</t>
    <rPh sb="0" eb="2">
      <t>カイショ</t>
    </rPh>
    <rPh sb="2" eb="4">
      <t>ジカン</t>
    </rPh>
    <phoneticPr fontId="2"/>
  </si>
  <si>
    <t>時間　　　分</t>
    <rPh sb="1" eb="2">
      <t>カン</t>
    </rPh>
    <phoneticPr fontId="2"/>
  </si>
  <si>
    <t>日　用　品　費</t>
    <rPh sb="0" eb="1">
      <t>ヒ</t>
    </rPh>
    <rPh sb="2" eb="3">
      <t>ヨウ</t>
    </rPh>
    <rPh sb="4" eb="5">
      <t>ヒン</t>
    </rPh>
    <rPh sb="6" eb="7">
      <t>ヒ</t>
    </rPh>
    <phoneticPr fontId="49"/>
  </si>
  <si>
    <t>洪水浸水想定区域内（水防法）</t>
    <rPh sb="0" eb="2">
      <t>コウズイ</t>
    </rPh>
    <rPh sb="2" eb="4">
      <t>シンスイ</t>
    </rPh>
    <rPh sb="4" eb="6">
      <t>ソウテイ</t>
    </rPh>
    <rPh sb="6" eb="9">
      <t>クイキナイ</t>
    </rPh>
    <phoneticPr fontId="2"/>
  </si>
  <si>
    <t>平成29年6月19日に改正された水防法及び土砂災害防止法の規定により、洪水浸水想定区域や土砂災害警戒区域内にある要配慮者利用施設（市町村地域防災計画にその名称及び所在地が定められた施設）の管理者等に対し、避難確保計画の作成等が義務づけられました。</t>
    <rPh sb="35" eb="37">
      <t>コウズイ</t>
    </rPh>
    <phoneticPr fontId="2"/>
  </si>
  <si>
    <t>児童の国籍、信条、社会的身分又は入所に要する費用を負担するか否かによつて、差別的取扱いをしていませんか。</t>
    <phoneticPr fontId="2"/>
  </si>
  <si>
    <t>入所児童に対する虐待やその心身に有害な影響を与える行為（「不適切な保育」）をしていませんか。</t>
    <rPh sb="29" eb="32">
      <t>フテキセツ</t>
    </rPh>
    <rPh sb="33" eb="35">
      <t>ホイク</t>
    </rPh>
    <phoneticPr fontId="2"/>
  </si>
  <si>
    <t>子ども一人一人の人格を尊重しない関わりをしていませんか。</t>
    <phoneticPr fontId="2"/>
  </si>
  <si>
    <t>物事を強要するような関わり・脅迫的な言葉がけをしていませんか。</t>
    <phoneticPr fontId="2"/>
  </si>
  <si>
    <t>罰を与える・乱暴な関わりをしていませんか。</t>
    <phoneticPr fontId="2"/>
  </si>
  <si>
    <t>子ども一人一人の育ちや家庭環境への配慮に欠ける関わりをしていませんか。</t>
    <phoneticPr fontId="2"/>
  </si>
  <si>
    <t>差別的な関わりをしていませんか。</t>
    <phoneticPr fontId="2"/>
  </si>
  <si>
    <t>（有の場合の具体的内容）</t>
    <rPh sb="1" eb="2">
      <t>ユウ</t>
    </rPh>
    <rPh sb="3" eb="5">
      <t>バアイ</t>
    </rPh>
    <rPh sb="6" eb="11">
      <t>グタイテキナイヨウ</t>
    </rPh>
    <phoneticPr fontId="2"/>
  </si>
  <si>
    <t>施設外での活動、取組等のための移動その他の児童の移動のために自動車を運行する場合、乗車・降車の際に点呼等により児童の所在を確実に確認していますか。</t>
    <rPh sb="0" eb="3">
      <t>シセツガイ</t>
    </rPh>
    <rPh sb="5" eb="7">
      <t>カツドウ</t>
    </rPh>
    <rPh sb="8" eb="11">
      <t>トリクミトウ</t>
    </rPh>
    <rPh sb="30" eb="33">
      <t>ジドウシャ</t>
    </rPh>
    <rPh sb="34" eb="36">
      <t>ウンコウ</t>
    </rPh>
    <rPh sb="38" eb="40">
      <t>バアイ</t>
    </rPh>
    <rPh sb="41" eb="43">
      <t>ジョウシャ</t>
    </rPh>
    <rPh sb="44" eb="46">
      <t>コウシャ</t>
    </rPh>
    <rPh sb="47" eb="48">
      <t>サイ</t>
    </rPh>
    <rPh sb="49" eb="51">
      <t>テンコ</t>
    </rPh>
    <rPh sb="51" eb="52">
      <t>トウ</t>
    </rPh>
    <rPh sb="55" eb="57">
      <t>ジドウ</t>
    </rPh>
    <rPh sb="58" eb="60">
      <t>ショザイ</t>
    </rPh>
    <rPh sb="61" eb="63">
      <t>カクジツ</t>
    </rPh>
    <rPh sb="64" eb="66">
      <t>カクニン</t>
    </rPh>
    <phoneticPr fontId="2"/>
  </si>
  <si>
    <t>安全計画の策定の有無</t>
    <rPh sb="0" eb="4">
      <t>アンゼンケイカク</t>
    </rPh>
    <rPh sb="5" eb="7">
      <t>サクテイ</t>
    </rPh>
    <rPh sb="8" eb="10">
      <t>ウム</t>
    </rPh>
    <phoneticPr fontId="49"/>
  </si>
  <si>
    <t>令和　　年　　月　　日</t>
    <rPh sb="0" eb="2">
      <t>レイワ</t>
    </rPh>
    <rPh sb="4" eb="5">
      <t>ネン</t>
    </rPh>
    <rPh sb="7" eb="8">
      <t>ツキ</t>
    </rPh>
    <rPh sb="10" eb="11">
      <t>ニチ</t>
    </rPh>
    <phoneticPr fontId="2"/>
  </si>
  <si>
    <t>業務継続計画の策定の有無</t>
    <rPh sb="0" eb="6">
      <t>ギョウムケイゾクケイカク</t>
    </rPh>
    <rPh sb="7" eb="9">
      <t>サクテイ</t>
    </rPh>
    <rPh sb="10" eb="12">
      <t>ウム</t>
    </rPh>
    <phoneticPr fontId="49"/>
  </si>
  <si>
    <t>（策定している場合）安全計画の策定日</t>
    <rPh sb="1" eb="3">
      <t>サクテイ</t>
    </rPh>
    <rPh sb="7" eb="9">
      <t>バアイ</t>
    </rPh>
    <rPh sb="10" eb="14">
      <t>アンゼンケイカク</t>
    </rPh>
    <rPh sb="15" eb="18">
      <t>サクテイビ</t>
    </rPh>
    <phoneticPr fontId="2"/>
  </si>
  <si>
    <t>（策定している場合）業務継続計画の策定日</t>
    <rPh sb="1" eb="3">
      <t>サクテイ</t>
    </rPh>
    <rPh sb="7" eb="9">
      <t>バアイ</t>
    </rPh>
    <rPh sb="10" eb="12">
      <t>ギョウム</t>
    </rPh>
    <rPh sb="12" eb="14">
      <t>ケイゾク</t>
    </rPh>
    <rPh sb="14" eb="16">
      <t>ケイカク</t>
    </rPh>
    <rPh sb="17" eb="20">
      <t>サクテイビ</t>
    </rPh>
    <phoneticPr fontId="2"/>
  </si>
  <si>
    <t>感染症及び食中毒の予防及びまん延防止のための研修・訓練の実施状況
（努力義務）</t>
    <rPh sb="25" eb="27">
      <t>クンレン</t>
    </rPh>
    <rPh sb="28" eb="32">
      <t>ジッシジョウキョウ</t>
    </rPh>
    <rPh sb="34" eb="38">
      <t>ドリョクギム</t>
    </rPh>
    <phoneticPr fontId="2"/>
  </si>
  <si>
    <t>定期的に業務継続計画の見直しを行い、必要に応じて業務継続計画の変更を行っていますか。</t>
    <rPh sb="0" eb="3">
      <t>テイキテキ</t>
    </rPh>
    <rPh sb="4" eb="6">
      <t>ギョウム</t>
    </rPh>
    <rPh sb="6" eb="8">
      <t>ケイゾク</t>
    </rPh>
    <rPh sb="8" eb="10">
      <t>ケイカク</t>
    </rPh>
    <rPh sb="11" eb="13">
      <t>ミナオ</t>
    </rPh>
    <rPh sb="15" eb="16">
      <t>オコナ</t>
    </rPh>
    <rPh sb="18" eb="20">
      <t>ヒツヨウ</t>
    </rPh>
    <rPh sb="21" eb="22">
      <t>オウ</t>
    </rPh>
    <rPh sb="24" eb="26">
      <t>ギョウム</t>
    </rPh>
    <rPh sb="26" eb="28">
      <t>ケイゾク</t>
    </rPh>
    <rPh sb="28" eb="30">
      <t>ケイカク</t>
    </rPh>
    <rPh sb="31" eb="33">
      <t>ヘンコウ</t>
    </rPh>
    <rPh sb="34" eb="35">
      <t>オコナ</t>
    </rPh>
    <phoneticPr fontId="2"/>
  </si>
  <si>
    <t>職員に対して業務継続計画を周知するとともに、研修及び訓練を定期的に実施していますか。</t>
    <rPh sb="0" eb="2">
      <t>ショクイン</t>
    </rPh>
    <rPh sb="3" eb="4">
      <t>タイ</t>
    </rPh>
    <rPh sb="6" eb="8">
      <t>ギョウム</t>
    </rPh>
    <rPh sb="8" eb="10">
      <t>ケイゾク</t>
    </rPh>
    <rPh sb="10" eb="12">
      <t>ケイカク</t>
    </rPh>
    <rPh sb="13" eb="15">
      <t>シュウチ</t>
    </rPh>
    <rPh sb="22" eb="25">
      <t>ケンシュウオヨ</t>
    </rPh>
    <rPh sb="26" eb="28">
      <t>クンレン</t>
    </rPh>
    <rPh sb="29" eb="32">
      <t>テイキテキ</t>
    </rPh>
    <rPh sb="33" eb="35">
      <t>ジッシ</t>
    </rPh>
    <phoneticPr fontId="2"/>
  </si>
  <si>
    <t>機器点検</t>
    <rPh sb="0" eb="2">
      <t>キキ</t>
    </rPh>
    <rPh sb="2" eb="4">
      <t>テンケン</t>
    </rPh>
    <phoneticPr fontId="49"/>
  </si>
  <si>
    <t>腸チフス</t>
    <rPh sb="0" eb="1">
      <t>チョウ</t>
    </rPh>
    <phoneticPr fontId="2"/>
  </si>
  <si>
    <t>パラチフス</t>
    <phoneticPr fontId="2"/>
  </si>
  <si>
    <t>ノロウイルス
（　月～　月）</t>
    <rPh sb="9" eb="10">
      <t>ツキ</t>
    </rPh>
    <rPh sb="12" eb="13">
      <t>ツキ</t>
    </rPh>
    <phoneticPr fontId="2"/>
  </si>
  <si>
    <t>設置無し</t>
    <rPh sb="0" eb="3">
      <t>セッチナ</t>
    </rPh>
    <phoneticPr fontId="49"/>
  </si>
  <si>
    <t>（注）おやつについても含めること</t>
    <rPh sb="1" eb="2">
      <t>チュウ</t>
    </rPh>
    <rPh sb="11" eb="12">
      <t>フク</t>
    </rPh>
    <phoneticPr fontId="2"/>
  </si>
  <si>
    <t>主食費</t>
    <rPh sb="0" eb="3">
      <t>シュショクヒ</t>
    </rPh>
    <phoneticPr fontId="2"/>
  </si>
  <si>
    <t>副食費</t>
    <rPh sb="0" eb="1">
      <t>フク</t>
    </rPh>
    <rPh sb="1" eb="3">
      <t>ショクヒ</t>
    </rPh>
    <phoneticPr fontId="2"/>
  </si>
  <si>
    <t>月額</t>
    <rPh sb="0" eb="2">
      <t>ゲツガク</t>
    </rPh>
    <phoneticPr fontId="2"/>
  </si>
  <si>
    <t>最低限必要なもの　：　体温計、水まくら、絆創膏類</t>
    <phoneticPr fontId="2"/>
  </si>
  <si>
    <t>職  員  給  食  費</t>
    <rPh sb="0" eb="1">
      <t>ショク</t>
    </rPh>
    <rPh sb="3" eb="4">
      <t>イン</t>
    </rPh>
    <rPh sb="6" eb="7">
      <t>キュウ</t>
    </rPh>
    <rPh sb="9" eb="10">
      <t>ショク</t>
    </rPh>
    <rPh sb="12" eb="13">
      <t>ヒ</t>
    </rPh>
    <phoneticPr fontId="49"/>
  </si>
  <si>
    <t>積算根拠</t>
    <rPh sb="0" eb="2">
      <t>セキサン</t>
    </rPh>
    <rPh sb="2" eb="4">
      <t>コンキョ</t>
    </rPh>
    <phoneticPr fontId="2"/>
  </si>
  <si>
    <t>（例）主食費〇〇円、副食費〇〇円</t>
    <rPh sb="1" eb="2">
      <t>レイ</t>
    </rPh>
    <rPh sb="3" eb="6">
      <t>シュショクヒ</t>
    </rPh>
    <rPh sb="8" eb="9">
      <t>エン</t>
    </rPh>
    <rPh sb="10" eb="12">
      <t>フクショク</t>
    </rPh>
    <rPh sb="12" eb="13">
      <t>ヒ</t>
    </rPh>
    <rPh sb="15" eb="16">
      <t>エン</t>
    </rPh>
    <phoneticPr fontId="2"/>
  </si>
  <si>
    <t>（例）１食〇〇円+牛乳〇〇円×〇〇回</t>
    <rPh sb="1" eb="2">
      <t>レイ</t>
    </rPh>
    <rPh sb="4" eb="5">
      <t>ショク</t>
    </rPh>
    <rPh sb="7" eb="8">
      <t>エン</t>
    </rPh>
    <rPh sb="9" eb="11">
      <t>ギュウニュウ</t>
    </rPh>
    <rPh sb="13" eb="14">
      <t>エン</t>
    </rPh>
    <rPh sb="17" eb="18">
      <t>カイ</t>
    </rPh>
    <phoneticPr fontId="2"/>
  </si>
  <si>
    <t>諸手当（令和　　年　　月分）</t>
    <rPh sb="0" eb="3">
      <t>ショテアテ</t>
    </rPh>
    <rPh sb="4" eb="6">
      <t>レイワ</t>
    </rPh>
    <rPh sb="8" eb="9">
      <t>ネン</t>
    </rPh>
    <rPh sb="11" eb="13">
      <t>ツキブン</t>
    </rPh>
    <phoneticPr fontId="2"/>
  </si>
  <si>
    <t>住居手当</t>
    <rPh sb="0" eb="4">
      <t>ジュウキョテアテ</t>
    </rPh>
    <phoneticPr fontId="2"/>
  </si>
  <si>
    <t>扶養手当</t>
    <rPh sb="0" eb="4">
      <t>フヨウテアテ</t>
    </rPh>
    <phoneticPr fontId="2"/>
  </si>
  <si>
    <t>通勤手当</t>
    <rPh sb="0" eb="4">
      <t>ツウキンテアテ</t>
    </rPh>
    <phoneticPr fontId="2"/>
  </si>
  <si>
    <t>支給状況</t>
    <rPh sb="0" eb="2">
      <t>シキュウ</t>
    </rPh>
    <rPh sb="2" eb="4">
      <t>ジョウキョウ</t>
    </rPh>
    <phoneticPr fontId="2"/>
  </si>
  <si>
    <t>児童給食費（１号）</t>
    <rPh sb="0" eb="2">
      <t>ジドウ</t>
    </rPh>
    <rPh sb="2" eb="3">
      <t>キュウ</t>
    </rPh>
    <rPh sb="3" eb="4">
      <t>ショク</t>
    </rPh>
    <rPh sb="4" eb="5">
      <t>ヒ</t>
    </rPh>
    <rPh sb="7" eb="8">
      <t>ゴウ</t>
    </rPh>
    <phoneticPr fontId="49"/>
  </si>
  <si>
    <t>児童給食費（２号）</t>
    <rPh sb="0" eb="2">
      <t>ジドウ</t>
    </rPh>
    <rPh sb="2" eb="3">
      <t>キュウ</t>
    </rPh>
    <rPh sb="3" eb="4">
      <t>ショク</t>
    </rPh>
    <rPh sb="4" eb="5">
      <t>ヒ</t>
    </rPh>
    <rPh sb="7" eb="8">
      <t>ゴウ</t>
    </rPh>
    <phoneticPr fontId="49"/>
  </si>
  <si>
    <r>
      <t>必要保育士数欄は、最低基準（0歳児3:1，1･2歳児6:1，3歳児</t>
    </r>
    <r>
      <rPr>
        <sz val="8"/>
        <color rgb="FFFF0000"/>
        <rFont val="ＭＳ Ｐゴシック"/>
        <family val="3"/>
        <charset val="128"/>
      </rPr>
      <t>15</t>
    </r>
    <r>
      <rPr>
        <sz val="8"/>
        <rFont val="ＭＳ Ｐゴシック"/>
        <family val="3"/>
        <charset val="128"/>
      </rPr>
      <t>:1，4歳以上児</t>
    </r>
    <r>
      <rPr>
        <sz val="8"/>
        <color rgb="FFFF0000"/>
        <rFont val="ＭＳ Ｐゴシック"/>
        <family val="3"/>
        <charset val="128"/>
      </rPr>
      <t>25</t>
    </r>
    <r>
      <rPr>
        <sz val="8"/>
        <rFont val="ＭＳ Ｐゴシック"/>
        <family val="3"/>
        <charset val="128"/>
      </rPr>
      <t>:1）により算出した保育士数を記入してください。</t>
    </r>
    <rPh sb="0" eb="2">
      <t>ヒツヨウ</t>
    </rPh>
    <rPh sb="2" eb="6">
      <t>ホイクシスウ</t>
    </rPh>
    <rPh sb="6" eb="7">
      <t>ラン</t>
    </rPh>
    <rPh sb="9" eb="11">
      <t>サイテイ</t>
    </rPh>
    <rPh sb="11" eb="13">
      <t>キジュン</t>
    </rPh>
    <rPh sb="15" eb="17">
      <t>サイジ</t>
    </rPh>
    <rPh sb="24" eb="26">
      <t>サイジ</t>
    </rPh>
    <rPh sb="31" eb="33">
      <t>サイジ</t>
    </rPh>
    <rPh sb="39" eb="40">
      <t>サイ</t>
    </rPh>
    <rPh sb="40" eb="42">
      <t>イジョウ</t>
    </rPh>
    <rPh sb="42" eb="43">
      <t>ジ</t>
    </rPh>
    <rPh sb="51" eb="53">
      <t>サンシュツ</t>
    </rPh>
    <rPh sb="55" eb="59">
      <t>ホイクシスウ</t>
    </rPh>
    <rPh sb="60" eb="62">
      <t>キニュウ</t>
    </rPh>
    <phoneticPr fontId="2"/>
  </si>
  <si>
    <r>
      <t>諸手当（</t>
    </r>
    <r>
      <rPr>
        <sz val="8.5"/>
        <color rgb="FFEE0000"/>
        <rFont val="ＭＳ Ｐゴシック"/>
        <family val="3"/>
        <charset val="128"/>
      </rPr>
      <t>令和</t>
    </r>
    <r>
      <rPr>
        <sz val="8.5"/>
        <rFont val="ＭＳ Ｐゴシック"/>
        <family val="3"/>
        <charset val="128"/>
      </rPr>
      <t>　　年　　月分）</t>
    </r>
    <rPh sb="0" eb="3">
      <t>ショテアテ</t>
    </rPh>
    <rPh sb="4" eb="6">
      <t>レイワ</t>
    </rPh>
    <rPh sb="8" eb="9">
      <t>ネン</t>
    </rPh>
    <rPh sb="11" eb="13">
      <t>ツキブン</t>
    </rPh>
    <phoneticPr fontId="2"/>
  </si>
  <si>
    <r>
      <t>年度当初時点の年齢でクラスを編成している等の理由により、監査資料作成基準日現在で満1歳児と満2歳児が同じクラス（保育室）にいる場合は、年齢別人数費等合理的な方法</t>
    </r>
    <r>
      <rPr>
        <sz val="8.5"/>
        <color rgb="FFEE0000"/>
        <rFont val="ＭＳ Ｐゴシック"/>
        <family val="3"/>
        <charset val="128"/>
      </rPr>
      <t>に</t>
    </r>
    <r>
      <rPr>
        <sz val="8.5"/>
        <rFont val="ＭＳ Ｐゴシック"/>
        <family val="3"/>
        <charset val="128"/>
      </rPr>
      <t>より部屋面積を按分し、認可（現有）面積を算出すること（2歳未満と2歳以上で二重に面積を計上しないこと。）</t>
    </r>
    <phoneticPr fontId="2"/>
  </si>
  <si>
    <t>3歳児数の15分の1</t>
    <rPh sb="1" eb="4">
      <t>サイジスウ</t>
    </rPh>
    <phoneticPr fontId="2"/>
  </si>
  <si>
    <t>4歳以上児数25分の1</t>
    <rPh sb="1" eb="2">
      <t>サイ</t>
    </rPh>
    <rPh sb="2" eb="4">
      <t>イジョウ</t>
    </rPh>
    <rPh sb="4" eb="5">
      <t>ジ</t>
    </rPh>
    <rPh sb="5" eb="6">
      <t>スウ</t>
    </rPh>
    <phoneticPr fontId="2"/>
  </si>
  <si>
    <r>
      <t>　　　2　保育所内で一時預かり</t>
    </r>
    <r>
      <rPr>
        <strike/>
        <sz val="8"/>
        <color rgb="FFEE0000"/>
        <rFont val="ＭＳ Ｐゴシック"/>
        <family val="3"/>
        <charset val="128"/>
      </rPr>
      <t>i</t>
    </r>
    <r>
      <rPr>
        <sz val="8"/>
        <color theme="1"/>
        <rFont val="ＭＳ Ｐゴシック"/>
        <family val="3"/>
        <charset val="128"/>
      </rPr>
      <t>事業等を実施していない場合は、別途積算が必要であること。</t>
    </r>
    <rPh sb="5" eb="8">
      <t>ホイクショ</t>
    </rPh>
    <rPh sb="8" eb="9">
      <t>ナイ</t>
    </rPh>
    <rPh sb="10" eb="12">
      <t>イチジ</t>
    </rPh>
    <rPh sb="12" eb="13">
      <t>アズ</t>
    </rPh>
    <rPh sb="16" eb="18">
      <t>ジギョウ</t>
    </rPh>
    <rPh sb="18" eb="19">
      <t>トウ</t>
    </rPh>
    <rPh sb="20" eb="22">
      <t>ジッシ</t>
    </rPh>
    <rPh sb="27" eb="29">
      <t>バアイ</t>
    </rPh>
    <rPh sb="31" eb="33">
      <t>ベット</t>
    </rPh>
    <rPh sb="33" eb="35">
      <t>セキサン</t>
    </rPh>
    <rPh sb="36" eb="38">
      <t>ヒツヨウ</t>
    </rPh>
    <phoneticPr fontId="2"/>
  </si>
  <si>
    <t>（6）監査直近月の献立表</t>
    <phoneticPr fontId="2"/>
  </si>
  <si>
    <t>（7）全体的な計画</t>
    <phoneticPr fontId="2"/>
  </si>
  <si>
    <t>（8）財務諸表（前年度分）　※民間保育所（当該施設分のみ）</t>
    <rPh sb="15" eb="17">
      <t>ミンカン</t>
    </rPh>
    <rPh sb="17" eb="20">
      <t>ホ</t>
    </rPh>
    <rPh sb="21" eb="23">
      <t>トウガイ</t>
    </rPh>
    <rPh sb="23" eb="25">
      <t>シセツ</t>
    </rPh>
    <rPh sb="25" eb="26">
      <t>ブン</t>
    </rPh>
    <phoneticPr fontId="2"/>
  </si>
  <si>
    <t>（9）調理業務を業者に委託している場合　委託契約書の写し</t>
    <rPh sb="3" eb="5">
      <t>チョウリ</t>
    </rPh>
    <rPh sb="5" eb="7">
      <t>ギョウム</t>
    </rPh>
    <rPh sb="8" eb="10">
      <t>ギョウシャ</t>
    </rPh>
    <rPh sb="11" eb="13">
      <t>イタク</t>
    </rPh>
    <rPh sb="17" eb="19">
      <t>バアイ</t>
    </rPh>
    <rPh sb="20" eb="22">
      <t>イタク</t>
    </rPh>
    <rPh sb="22" eb="25">
      <t>ケイヤクショ</t>
    </rPh>
    <rPh sb="26" eb="27">
      <t>ウツ</t>
    </rPh>
    <phoneticPr fontId="2"/>
  </si>
  <si>
    <r>
      <t>（</t>
    </r>
    <r>
      <rPr>
        <sz val="9"/>
        <color rgb="FFEE0000"/>
        <rFont val="ＭＳ Ｐゴシック"/>
        <family val="3"/>
        <charset val="128"/>
      </rPr>
      <t>11</t>
    </r>
    <r>
      <rPr>
        <sz val="9"/>
        <color theme="1"/>
        <rFont val="ＭＳ Ｐゴシック"/>
        <family val="3"/>
        <charset val="128"/>
      </rPr>
      <t>）入園のしおり（入園時等に保護者へ渡す案内）</t>
    </r>
    <rPh sb="4" eb="6">
      <t>ニュウエン</t>
    </rPh>
    <rPh sb="11" eb="13">
      <t>ニュウエン</t>
    </rPh>
    <rPh sb="13" eb="15">
      <t>ジナド</t>
    </rPh>
    <rPh sb="16" eb="19">
      <t>ホゴシャ</t>
    </rPh>
    <rPh sb="20" eb="21">
      <t>ワタ</t>
    </rPh>
    <rPh sb="22" eb="24">
      <t>アンナイ</t>
    </rPh>
    <phoneticPr fontId="2"/>
  </si>
  <si>
    <t>必要保育士数欄は、最低基準（0歳児3:1，1･2歳児6:1，3歳児15:1，4歳以上児25:1）により算出した保育士数を記入してください。</t>
    <rPh sb="0" eb="2">
      <t>ヒツヨウ</t>
    </rPh>
    <rPh sb="2" eb="6">
      <t>ホイクシスウ</t>
    </rPh>
    <rPh sb="6" eb="7">
      <t>ラン</t>
    </rPh>
    <rPh sb="9" eb="11">
      <t>サイテイ</t>
    </rPh>
    <rPh sb="11" eb="13">
      <t>キジュン</t>
    </rPh>
    <rPh sb="15" eb="17">
      <t>サイジ</t>
    </rPh>
    <rPh sb="24" eb="26">
      <t>サイジ</t>
    </rPh>
    <rPh sb="31" eb="33">
      <t>サイジ</t>
    </rPh>
    <rPh sb="39" eb="40">
      <t>サイ</t>
    </rPh>
    <rPh sb="40" eb="42">
      <t>イジョウ</t>
    </rPh>
    <rPh sb="42" eb="43">
      <t>ジ</t>
    </rPh>
    <rPh sb="51" eb="53">
      <t>サンシュツ</t>
    </rPh>
    <rPh sb="55" eb="59">
      <t>ホイクシスウ</t>
    </rPh>
    <rPh sb="60" eb="62">
      <t>キニュウ</t>
    </rPh>
    <phoneticPr fontId="2"/>
  </si>
  <si>
    <r>
      <t>（5）給与規程又はこれに代わる規程等の写し　</t>
    </r>
    <r>
      <rPr>
        <sz val="9"/>
        <color rgb="FFEE0000"/>
        <rFont val="ＭＳ Ｐゴシック"/>
        <family val="3"/>
        <charset val="128"/>
      </rPr>
      <t>※民間保育所</t>
    </r>
    <rPh sb="3" eb="5">
      <t>キュウヨ</t>
    </rPh>
    <rPh sb="5" eb="7">
      <t>キテイ</t>
    </rPh>
    <rPh sb="7" eb="8">
      <t>マタ</t>
    </rPh>
    <rPh sb="12" eb="13">
      <t>カ</t>
    </rPh>
    <phoneticPr fontId="2"/>
  </si>
  <si>
    <r>
      <t>（4）就業規則又はこれに代わる規則等の写し（職員の労働条件（勤務時間、休憩時間等）が確認できるもの。）　</t>
    </r>
    <r>
      <rPr>
        <sz val="9"/>
        <color rgb="FFEE0000"/>
        <rFont val="ＭＳ Ｐゴシック"/>
        <family val="3"/>
        <charset val="128"/>
      </rPr>
      <t>※民間保育所</t>
    </r>
    <rPh sb="7" eb="8">
      <t>マタ</t>
    </rPh>
    <rPh sb="12" eb="13">
      <t>カ</t>
    </rPh>
    <phoneticPr fontId="2"/>
  </si>
  <si>
    <t>区分Ⅰ</t>
    <rPh sb="0" eb="2">
      <t>クブン</t>
    </rPh>
    <phoneticPr fontId="2"/>
  </si>
  <si>
    <t>区分Ⅱ</t>
    <rPh sb="0" eb="2">
      <t>クブン</t>
    </rPh>
    <phoneticPr fontId="2"/>
  </si>
  <si>
    <t>区分Ⅲ</t>
    <rPh sb="0" eb="2">
      <t>クブン</t>
    </rPh>
    <phoneticPr fontId="2"/>
  </si>
  <si>
    <r>
      <t>監査資料作成基準日の直近</t>
    </r>
    <r>
      <rPr>
        <sz val="8"/>
        <color rgb="FFFF0000"/>
        <rFont val="ＭＳ Ｐゴシック"/>
        <family val="3"/>
        <charset val="128"/>
      </rPr>
      <t>（対象年度以前も含む）</t>
    </r>
    <r>
      <rPr>
        <sz val="8"/>
        <color indexed="0"/>
        <rFont val="ＭＳ Ｐゴシック"/>
        <family val="3"/>
        <charset val="128"/>
      </rPr>
      <t>の検査結果等について記入してください。</t>
    </r>
    <rPh sb="13" eb="17">
      <t>タイショウネンド</t>
    </rPh>
    <rPh sb="17" eb="18">
      <t>イ</t>
    </rPh>
    <rPh sb="18" eb="19">
      <t>マエ</t>
    </rPh>
    <rPh sb="20" eb="21">
      <t>フク</t>
    </rPh>
    <phoneticPr fontId="2"/>
  </si>
  <si>
    <r>
      <t>監査資料作成基準日の直近</t>
    </r>
    <r>
      <rPr>
        <sz val="8"/>
        <color rgb="FFFF0000"/>
        <rFont val="ＭＳ Ｐゴシック"/>
        <family val="3"/>
        <charset val="128"/>
      </rPr>
      <t>（対象年度以前も含む）</t>
    </r>
    <r>
      <rPr>
        <sz val="8"/>
        <color indexed="0"/>
        <rFont val="ＭＳ Ｐゴシック"/>
        <family val="3"/>
        <charset val="128"/>
      </rPr>
      <t>の検査結果等について記入してください。</t>
    </r>
    <phoneticPr fontId="2"/>
  </si>
  <si>
    <t>積立資産の目的外使用</t>
    <rPh sb="0" eb="2">
      <t>ツミタテ</t>
    </rPh>
    <rPh sb="2" eb="4">
      <t>シサン</t>
    </rPh>
    <rPh sb="5" eb="8">
      <t>モクテキガイ</t>
    </rPh>
    <rPh sb="8" eb="10">
      <t>シヨウ</t>
    </rPh>
    <phoneticPr fontId="2"/>
  </si>
  <si>
    <t>目的外使用
使途範囲（※）</t>
    <phoneticPr fontId="93"/>
  </si>
  <si>
    <t>県の承認
※経理等通知１（３）</t>
    <rPh sb="0" eb="1">
      <t>ケン</t>
    </rPh>
    <rPh sb="2" eb="4">
      <t>ショウニン</t>
    </rPh>
    <rPh sb="6" eb="11">
      <t>ケイリトウツウチ</t>
    </rPh>
    <phoneticPr fontId="2"/>
  </si>
  <si>
    <t>理事会の承認
※経理等通知１（３）</t>
    <rPh sb="0" eb="3">
      <t>リジカイ</t>
    </rPh>
    <rPh sb="4" eb="6">
      <t>ショウニン</t>
    </rPh>
    <phoneticPr fontId="93"/>
  </si>
  <si>
    <t>不可</t>
    <rPh sb="0" eb="2">
      <t>フカ</t>
    </rPh>
    <phoneticPr fontId="2"/>
  </si>
  <si>
    <t>理事会の承認
※経理等通知１（６）</t>
    <rPh sb="0" eb="3">
      <t>リジカイ</t>
    </rPh>
    <rPh sb="4" eb="6">
      <t>ショウニン</t>
    </rPh>
    <phoneticPr fontId="93"/>
  </si>
  <si>
    <t>県の承認
※経理等通知１（６）</t>
    <rPh sb="0" eb="1">
      <t>ケン</t>
    </rPh>
    <rPh sb="2" eb="4">
      <t>ショウニン</t>
    </rPh>
    <phoneticPr fontId="2"/>
  </si>
  <si>
    <t>修繕積立資産</t>
    <phoneticPr fontId="93"/>
  </si>
  <si>
    <t>備品等購入積立資産</t>
  </si>
  <si>
    <t>県の承認
※経理等通知１（４）</t>
  </si>
  <si>
    <t>県の承認
※経理等通知１（４）</t>
    <phoneticPr fontId="2"/>
  </si>
  <si>
    <t>理事会の承認
※経理等通知１（４）</t>
    <rPh sb="0" eb="3">
      <t>リジカイ</t>
    </rPh>
    <rPh sb="4" eb="6">
      <t>ショウニン</t>
    </rPh>
    <phoneticPr fontId="93"/>
  </si>
  <si>
    <t>不可</t>
    <phoneticPr fontId="2"/>
  </si>
  <si>
    <t>※　目的外使用使途範囲</t>
    <rPh sb="9" eb="11">
      <t>ハンイ</t>
    </rPh>
    <phoneticPr fontId="2"/>
  </si>
  <si>
    <t>■当該保育所の①～⑥に係る経費に充てようとするとき
①人件費、光熱水料等通常経費　　　②建物の修繕、模様替え等　　③建物附属設備の更新　
④省力化機器並びにｿｰﾗｰｼｽﾃﾑ集中冷暖房、給湯設備、ﾌｪﾝｽ、ｽﾌﾟﾘﾝｸ　ﾗｰ、防火設備等の設備の整備
⑤花壇、遊歩道等の環境の整備、その施設の用に供する駐車場、道路の舗装等　　⑥登所バス等の購入、修理等</t>
    <rPh sb="1" eb="6">
      <t>トウガイホイクショ</t>
    </rPh>
    <rPh sb="11" eb="12">
      <t>カカ</t>
    </rPh>
    <rPh sb="13" eb="15">
      <t>ケイヒ</t>
    </rPh>
    <rPh sb="16" eb="17">
      <t>ア</t>
    </rPh>
    <rPh sb="35" eb="36">
      <t>リョウ</t>
    </rPh>
    <rPh sb="39" eb="41">
      <t>ケイヒ</t>
    </rPh>
    <phoneticPr fontId="2"/>
  </si>
  <si>
    <t>■同一の設置者が設置する他の保育所等の施設・設備①～③に充てようとするとき
①保育所等の建物、設備の整備・修繕、環境の改善等に要する経費
②保育所等の土地又は建物の賃借料
③以上の経費に係る借入金(利息部分を含む。)の償還又は積立（保育所施設・設備整備積立金）のための支出</t>
    <rPh sb="1" eb="3">
      <t>ドウイツ</t>
    </rPh>
    <rPh sb="4" eb="7">
      <t>セッチシャ</t>
    </rPh>
    <rPh sb="8" eb="10">
      <t>セッチ</t>
    </rPh>
    <rPh sb="12" eb="13">
      <t>ホカ</t>
    </rPh>
    <rPh sb="14" eb="17">
      <t>ホイクショ</t>
    </rPh>
    <rPh sb="17" eb="18">
      <t>トウ</t>
    </rPh>
    <rPh sb="19" eb="21">
      <t>シセツ</t>
    </rPh>
    <rPh sb="22" eb="24">
      <t>セツビ</t>
    </rPh>
    <rPh sb="28" eb="29">
      <t>ア</t>
    </rPh>
    <rPh sb="43" eb="44">
      <t>ナド</t>
    </rPh>
    <rPh sb="74" eb="75">
      <t>ナド</t>
    </rPh>
    <rPh sb="119" eb="120">
      <t>ショ</t>
    </rPh>
    <phoneticPr fontId="2"/>
  </si>
  <si>
    <t>■同一の設置者の当該保育所以外の社会福祉施設等の新築又は増改築に係る経費（土地取得費を含む。）に充当する等、法人の経営上やむを得ない場合に限られるものに充てようとするとき</t>
    <rPh sb="76" eb="77">
      <t>ア</t>
    </rPh>
    <phoneticPr fontId="2"/>
  </si>
  <si>
    <t>害虫駆除</t>
    <rPh sb="0" eb="2">
      <t>ガイチュウ</t>
    </rPh>
    <rPh sb="2" eb="4">
      <t>クジョ</t>
    </rPh>
    <phoneticPr fontId="49"/>
  </si>
  <si>
    <t>生息調査
実施回数</t>
    <phoneticPr fontId="49"/>
  </si>
  <si>
    <t>駆除作業
実施回数</t>
    <rPh sb="0" eb="2">
      <t>クジョ</t>
    </rPh>
    <rPh sb="2" eb="4">
      <t>サギョウ</t>
    </rPh>
    <phoneticPr fontId="49"/>
  </si>
  <si>
    <t>実施記録</t>
    <rPh sb="0" eb="2">
      <t>ジッシ</t>
    </rPh>
    <rPh sb="2" eb="4">
      <t>キロク</t>
    </rPh>
    <phoneticPr fontId="49"/>
  </si>
  <si>
    <r>
      <t>イ　貸借対照表</t>
    </r>
    <r>
      <rPr>
        <sz val="9"/>
        <color rgb="FFFF0000"/>
        <rFont val="ＭＳ Ｐゴシック"/>
        <family val="3"/>
        <charset val="128"/>
      </rPr>
      <t>（社会福祉法人の場合は拠点区分貸借対照表）</t>
    </r>
    <rPh sb="2" eb="4">
      <t>タイシャク</t>
    </rPh>
    <rPh sb="8" eb="14">
      <t>シャカイフクシホウジン</t>
    </rPh>
    <rPh sb="15" eb="17">
      <t>バアイ</t>
    </rPh>
    <rPh sb="18" eb="22">
      <t>キョテンクブン</t>
    </rPh>
    <rPh sb="22" eb="27">
      <t>タイシャクタイショウヒョウ</t>
    </rPh>
    <phoneticPr fontId="2"/>
  </si>
  <si>
    <r>
      <t>（10）収支計算分析表</t>
    </r>
    <r>
      <rPr>
        <sz val="9"/>
        <color rgb="FFFF0000"/>
        <rFont val="ＭＳ Ｐゴシック"/>
        <family val="3"/>
        <charset val="128"/>
      </rPr>
      <t>　（必要な場合）※</t>
    </r>
    <r>
      <rPr>
        <sz val="9"/>
        <color rgb="FFEE0000"/>
        <rFont val="ＭＳ Ｐゴシック"/>
        <family val="3"/>
        <charset val="128"/>
      </rPr>
      <t>民間保育所</t>
    </r>
    <rPh sb="4" eb="11">
      <t>シュウシケイサンブンセキヒョウ</t>
    </rPh>
    <rPh sb="13" eb="15">
      <t>ヒツヨウ</t>
    </rPh>
    <rPh sb="16" eb="18">
      <t>バアイ</t>
    </rPh>
    <phoneticPr fontId="2"/>
  </si>
  <si>
    <r>
      <t>エ　各種手当</t>
    </r>
    <r>
      <rPr>
        <b/>
        <sz val="9"/>
        <color theme="1"/>
        <rFont val="ＭＳ Ｐゴシック"/>
        <family val="3"/>
        <charset val="128"/>
      </rPr>
      <t>（民間保育所）</t>
    </r>
    <rPh sb="2" eb="6">
      <t>カクシュテアテ</t>
    </rPh>
    <rPh sb="7" eb="9">
      <t>ミンカン</t>
    </rPh>
    <rPh sb="9" eb="12">
      <t>ホ</t>
    </rPh>
    <phoneticPr fontId="2"/>
  </si>
  <si>
    <t>保有資格</t>
    <rPh sb="0" eb="4">
      <t>ホユウシカク</t>
    </rPh>
    <phoneticPr fontId="2"/>
  </si>
  <si>
    <t>中番</t>
    <rPh sb="0" eb="1">
      <t>ナカ</t>
    </rPh>
    <rPh sb="1" eb="2">
      <t>バン</t>
    </rPh>
    <phoneticPr fontId="2"/>
  </si>
  <si>
    <t>令和８年度</t>
    <rPh sb="0" eb="2">
      <t>レイワ</t>
    </rPh>
    <rPh sb="3" eb="5">
      <t>ネンド</t>
    </rPh>
    <phoneticPr fontId="2"/>
  </si>
  <si>
    <t>③　施設に係る経理区分の事業活動収入計(予算額)</t>
    <rPh sb="7" eb="9">
      <t>ケイリ</t>
    </rPh>
    <rPh sb="12" eb="14">
      <t>ジギョウ</t>
    </rPh>
    <rPh sb="14" eb="16">
      <t>カツドウ</t>
    </rPh>
    <phoneticPr fontId="4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</si>
</sst>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Red]&quot;¥&quot;\-#,##0"/>
    <numFmt numFmtId="176" formatCode="General&quot;人&quot;"/>
    <numFmt numFmtId="177" formatCode="&quot;（&quot;#,##0&quot;）&quot;\ "/>
    <numFmt numFmtId="178" formatCode="#,##0.00_ "/>
    <numFmt numFmtId="179" formatCode="#,##0.00_);[Red]\(#,##0.00\)"/>
    <numFmt numFmtId="180" formatCode="#,##0.0_);[Red]\(#,##0.0\)"/>
    <numFmt numFmtId="181" formatCode="#,##0_ "/>
    <numFmt numFmtId="182" formatCode="#,##0&quot;人&quot;;[Red]\-#,##0"/>
    <numFmt numFmtId="183" formatCode="#,##0&quot;h/m&quot;;[Red]\-#,##0"/>
    <numFmt numFmtId="184" formatCode="#,##0&quot;日&quot;;[Red]\-#,##0"/>
    <numFmt numFmtId="185" formatCode="#,##0&quot;円&quot;;[Red]\-#,##0"/>
    <numFmt numFmtId="186" formatCode="#,##0&quot;Kcal&quot;;[Red]\-#,##0"/>
    <numFmt numFmtId="187" formatCode="General&quot;歳&quot;"/>
    <numFmt numFmtId="188" formatCode="&quot;｢&quot;#,##0&quot;｣&quot;\ "/>
    <numFmt numFmtId="189" formatCode="h:mm;@"/>
    <numFmt numFmtId="190" formatCode="#,##0;&quot;△ &quot;#,##0"/>
    <numFmt numFmtId="191" formatCode="0_);[Red]\(0\)"/>
  </numFmts>
  <fonts count="114">
    <font>
      <sz val="11"/>
      <name val="ＭＳ Ｐゴシック"/>
      <family val="3"/>
      <charset val="128"/>
    </font>
    <font>
      <sz val="11"/>
      <name val="ＭＳ Ｐゴシック"/>
      <family val="3"/>
      <charset val="128"/>
    </font>
    <font>
      <sz val="6"/>
      <name val="ＭＳ Ｐゴシック"/>
      <family val="3"/>
      <charset val="128"/>
    </font>
    <font>
      <sz val="8.5"/>
      <name val="ＭＳ 明朝"/>
      <family val="1"/>
      <charset val="128"/>
    </font>
    <font>
      <u/>
      <sz val="11"/>
      <color indexed="12"/>
      <name val="ＭＳ Ｐゴシック"/>
      <family val="3"/>
      <charset val="128"/>
    </font>
    <font>
      <sz val="10"/>
      <name val="ＭＳ Ｐゴシック"/>
      <family val="3"/>
      <charset val="128"/>
    </font>
    <font>
      <sz val="9"/>
      <name val="ＭＳ Ｐゴシック"/>
      <family val="3"/>
      <charset val="128"/>
    </font>
    <font>
      <sz val="8.5"/>
      <name val="ＭＳ Ｐゴシック"/>
      <family val="3"/>
      <charset val="128"/>
    </font>
    <font>
      <sz val="8"/>
      <name val="ＭＳ Ｐゴシック"/>
      <family val="3"/>
      <charset val="128"/>
    </font>
    <font>
      <sz val="11"/>
      <name val="ＭＳ Ｐゴシック"/>
      <family val="3"/>
      <charset val="128"/>
    </font>
    <font>
      <u/>
      <sz val="8.5"/>
      <name val="ＭＳ Ｐゴシック"/>
      <family val="3"/>
      <charset val="128"/>
    </font>
    <font>
      <sz val="7"/>
      <name val="ＭＳ Ｐゴシック"/>
      <family val="3"/>
      <charset val="128"/>
    </font>
    <font>
      <sz val="16"/>
      <name val="ＭＳ Ｐゴシック"/>
      <family val="3"/>
      <charset val="128"/>
    </font>
    <font>
      <sz val="11"/>
      <name val="ＭＳ Ｐゴシック"/>
      <family val="3"/>
      <charset val="128"/>
    </font>
    <font>
      <u/>
      <sz val="8"/>
      <name val="ＭＳ Ｐゴシック"/>
      <family val="3"/>
      <charset val="128"/>
    </font>
    <font>
      <b/>
      <sz val="10"/>
      <name val="ＭＳ Ｐゴシック"/>
      <family val="3"/>
      <charset val="128"/>
    </font>
    <font>
      <b/>
      <sz val="12"/>
      <name val="ＭＳ Ｐゴシック"/>
      <family val="3"/>
      <charset val="128"/>
    </font>
    <font>
      <sz val="10"/>
      <color indexed="16"/>
      <name val="ＭＳ Ｐゴシック"/>
      <family val="3"/>
      <charset val="128"/>
    </font>
    <font>
      <sz val="10"/>
      <color indexed="10"/>
      <name val="ＭＳ Ｐゴシック"/>
      <family val="3"/>
      <charset val="128"/>
    </font>
    <font>
      <u/>
      <sz val="10"/>
      <name val="ＭＳ Ｐゴシック"/>
      <family val="3"/>
      <charset val="128"/>
    </font>
    <font>
      <sz val="8"/>
      <color indexed="81"/>
      <name val="ＭＳ Ｐゴシック"/>
      <family val="3"/>
      <charset val="128"/>
    </font>
    <font>
      <sz val="8.3000000000000007"/>
      <name val="ＭＳ Ｐゴシック"/>
      <family val="3"/>
      <charset val="128"/>
    </font>
    <font>
      <sz val="14"/>
      <name val="ＭＳ Ｐゴシック"/>
      <family val="3"/>
      <charset val="128"/>
    </font>
    <font>
      <sz val="8.5"/>
      <name val="ＭＳ ゴシック"/>
      <family val="3"/>
      <charset val="128"/>
    </font>
    <font>
      <sz val="8"/>
      <name val="HGｺﾞｼｯｸM"/>
      <family val="3"/>
      <charset val="128"/>
    </font>
    <font>
      <sz val="9"/>
      <name val="HGｺﾞｼｯｸM"/>
      <family val="3"/>
      <charset val="128"/>
    </font>
    <font>
      <sz val="8.5"/>
      <name val="HGｺﾞｼｯｸM"/>
      <family val="3"/>
      <charset val="128"/>
    </font>
    <font>
      <sz val="10"/>
      <name val="HGｺﾞｼｯｸM"/>
      <family val="3"/>
      <charset val="128"/>
    </font>
    <font>
      <sz val="11"/>
      <name val="HGｺﾞｼｯｸM"/>
      <family val="3"/>
      <charset val="128"/>
    </font>
    <font>
      <u/>
      <sz val="10"/>
      <name val="HGｺﾞｼｯｸM"/>
      <family val="3"/>
      <charset val="128"/>
    </font>
    <font>
      <sz val="8"/>
      <name val="ＭＳ ゴシック"/>
      <family val="3"/>
      <charset val="128"/>
    </font>
    <font>
      <sz val="10"/>
      <name val="ＭＳ ゴシック"/>
      <family val="3"/>
      <charset val="128"/>
    </font>
    <font>
      <sz val="9"/>
      <name val="ＭＳ ゴシック"/>
      <family val="3"/>
      <charset val="128"/>
    </font>
    <font>
      <sz val="9.5"/>
      <name val="ＭＳ Ｐゴシック"/>
      <family val="3"/>
      <charset val="128"/>
    </font>
    <font>
      <sz val="11"/>
      <name val="ＭＳ Ｐゴシック"/>
      <family val="3"/>
      <charset val="128"/>
    </font>
    <font>
      <sz val="8.5"/>
      <color indexed="12"/>
      <name val="HGｺﾞｼｯｸM"/>
      <family val="3"/>
      <charset val="128"/>
    </font>
    <font>
      <sz val="6"/>
      <name val="ＭＳ ゴシック"/>
      <family val="3"/>
      <charset val="128"/>
    </font>
    <font>
      <sz val="8.5"/>
      <color indexed="9"/>
      <name val="ＭＳ Ｐゴシック"/>
      <family val="3"/>
      <charset val="128"/>
    </font>
    <font>
      <sz val="11"/>
      <color indexed="9"/>
      <name val="ＭＳ Ｐゴシック"/>
      <family val="3"/>
      <charset val="128"/>
    </font>
    <font>
      <sz val="8.5"/>
      <color indexed="9"/>
      <name val="ＭＳ ゴシック"/>
      <family val="3"/>
      <charset val="128"/>
    </font>
    <font>
      <b/>
      <sz val="9"/>
      <name val="ＭＳ Ｐゴシック"/>
      <family val="3"/>
      <charset val="128"/>
    </font>
    <font>
      <sz val="10"/>
      <color indexed="9"/>
      <name val="ＭＳ Ｐゴシック"/>
      <family val="3"/>
      <charset val="128"/>
    </font>
    <font>
      <b/>
      <sz val="8.5"/>
      <name val="ＭＳ Ｐゴシック"/>
      <family val="3"/>
      <charset val="128"/>
    </font>
    <font>
      <b/>
      <sz val="8.5"/>
      <color indexed="9"/>
      <name val="ＭＳ Ｐゴシック"/>
      <family val="3"/>
      <charset val="128"/>
    </font>
    <font>
      <b/>
      <sz val="9"/>
      <color indexed="81"/>
      <name val="ＭＳ Ｐゴシック"/>
      <family val="3"/>
      <charset val="128"/>
    </font>
    <font>
      <sz val="12"/>
      <name val="ＭＳ Ｐゴシック"/>
      <family val="3"/>
      <charset val="128"/>
    </font>
    <font>
      <strike/>
      <sz val="8.5"/>
      <name val="ＭＳ Ｐゴシック"/>
      <family val="3"/>
      <charset val="128"/>
    </font>
    <font>
      <sz val="11"/>
      <color indexed="0"/>
      <name val="ＭＳ Ｐゴシック"/>
      <family val="3"/>
      <charset val="128"/>
    </font>
    <font>
      <sz val="9"/>
      <color indexed="0"/>
      <name val="ＭＳ Ｐゴシック"/>
      <family val="3"/>
      <charset val="128"/>
    </font>
    <font>
      <sz val="6"/>
      <color indexed="0"/>
      <name val="ＭＳ Ｐゴシック"/>
      <family val="3"/>
      <charset val="128"/>
    </font>
    <font>
      <b/>
      <sz val="9"/>
      <color indexed="0"/>
      <name val="ＭＳ Ｐゴシック"/>
      <family val="3"/>
      <charset val="128"/>
    </font>
    <font>
      <sz val="9"/>
      <color indexed="0"/>
      <name val="ＭＳ ゴシック"/>
      <family val="3"/>
      <charset val="128"/>
    </font>
    <font>
      <sz val="8.5"/>
      <color indexed="0"/>
      <name val="ＭＳ Ｐゴシック"/>
      <family val="3"/>
      <charset val="128"/>
    </font>
    <font>
      <sz val="8.5"/>
      <color indexed="1"/>
      <name val="ＭＳ Ｐゴシック"/>
      <family val="3"/>
      <charset val="128"/>
    </font>
    <font>
      <sz val="8.5"/>
      <color indexed="1"/>
      <name val="ＭＳ ゴシック"/>
      <family val="3"/>
      <charset val="128"/>
    </font>
    <font>
      <sz val="8.5"/>
      <color indexed="0"/>
      <name val="ＭＳ ゴシック"/>
      <family val="3"/>
      <charset val="128"/>
    </font>
    <font>
      <sz val="10"/>
      <color indexed="0"/>
      <name val="ＭＳ Ｐゴシック"/>
      <family val="3"/>
      <charset val="128"/>
    </font>
    <font>
      <sz val="10"/>
      <color indexed="0"/>
      <name val="ＭＳ ゴシック"/>
      <family val="3"/>
      <charset val="128"/>
    </font>
    <font>
      <sz val="8"/>
      <color indexed="0"/>
      <name val="ＭＳ ゴシック"/>
      <family val="3"/>
      <charset val="128"/>
    </font>
    <font>
      <sz val="8"/>
      <color indexed="0"/>
      <name val="ＭＳ Ｐゴシック"/>
      <family val="3"/>
      <charset val="128"/>
    </font>
    <font>
      <sz val="7"/>
      <color indexed="1"/>
      <name val="ＭＳ Ｐゴシック"/>
      <family val="3"/>
      <charset val="128"/>
    </font>
    <font>
      <sz val="8.5"/>
      <color indexed="0"/>
      <name val="Times New Roman"/>
      <family val="1"/>
    </font>
    <font>
      <sz val="7"/>
      <color indexed="0"/>
      <name val="ＭＳ Ｐゴシック"/>
      <family val="3"/>
      <charset val="128"/>
    </font>
    <font>
      <sz val="11"/>
      <color indexed="0"/>
      <name val="ＭＳ ゴシック"/>
      <family val="3"/>
      <charset val="128"/>
    </font>
    <font>
      <b/>
      <sz val="8"/>
      <color indexed="0"/>
      <name val="ＭＳ Ｐゴシック"/>
      <family val="3"/>
      <charset val="128"/>
    </font>
    <font>
      <b/>
      <sz val="8"/>
      <color indexed="0"/>
      <name val="ＭＳ ゴシック"/>
      <family val="3"/>
      <charset val="128"/>
    </font>
    <font>
      <sz val="6"/>
      <color indexed="0"/>
      <name val="ＭＳ ゴシック"/>
      <family val="3"/>
      <charset val="128"/>
    </font>
    <font>
      <sz val="11"/>
      <color indexed="1"/>
      <name val="ＭＳ Ｐゴシック"/>
      <family val="3"/>
      <charset val="128"/>
    </font>
    <font>
      <b/>
      <sz val="8.5"/>
      <name val="ＭＳ ゴシック"/>
      <family val="3"/>
      <charset val="128"/>
    </font>
    <font>
      <u/>
      <sz val="8.5"/>
      <color indexed="0"/>
      <name val="ＭＳ Ｐゴシック"/>
      <family val="3"/>
      <charset val="128"/>
    </font>
    <font>
      <u/>
      <sz val="10"/>
      <color indexed="0"/>
      <name val="ＭＳ Ｐゴシック"/>
      <family val="3"/>
      <charset val="128"/>
    </font>
    <font>
      <sz val="8"/>
      <color indexed="1"/>
      <name val="ＭＳ ゴシック"/>
      <family val="3"/>
      <charset val="128"/>
    </font>
    <font>
      <u/>
      <sz val="8"/>
      <color indexed="0"/>
      <name val="ＭＳ ゴシック"/>
      <family val="3"/>
      <charset val="128"/>
    </font>
    <font>
      <sz val="8.5"/>
      <color indexed="8"/>
      <name val="ＭＳ Ｐゴシック"/>
      <family val="3"/>
      <charset val="128"/>
    </font>
    <font>
      <strike/>
      <sz val="9"/>
      <name val="ＭＳ Ｐゴシック"/>
      <family val="3"/>
      <charset val="128"/>
    </font>
    <font>
      <b/>
      <u/>
      <sz val="8.5"/>
      <name val="ＭＳ Ｐゴシック"/>
      <family val="3"/>
      <charset val="128"/>
    </font>
    <font>
      <b/>
      <u/>
      <sz val="8.5"/>
      <color indexed="8"/>
      <name val="ＭＳ Ｐゴシック"/>
      <family val="3"/>
      <charset val="128"/>
    </font>
    <font>
      <sz val="8.5"/>
      <color indexed="10"/>
      <name val="ＭＳ Ｐゴシック"/>
      <family val="3"/>
      <charset val="128"/>
    </font>
    <font>
      <sz val="6"/>
      <name val="ＭＳ 明朝"/>
      <family val="1"/>
      <charset val="128"/>
    </font>
    <font>
      <sz val="8"/>
      <color theme="1"/>
      <name val="ＭＳ Ｐゴシック"/>
      <family val="3"/>
      <charset val="128"/>
    </font>
    <font>
      <u/>
      <sz val="8"/>
      <color theme="1"/>
      <name val="ＭＳ Ｐゴシック"/>
      <family val="3"/>
      <charset val="128"/>
    </font>
    <font>
      <u/>
      <sz val="9"/>
      <color rgb="FFFF0000"/>
      <name val="ＭＳ Ｐゴシック"/>
      <family val="3"/>
      <charset val="128"/>
    </font>
    <font>
      <sz val="9"/>
      <color rgb="FFFF0000"/>
      <name val="ＭＳ Ｐゴシック"/>
      <family val="3"/>
      <charset val="128"/>
    </font>
    <font>
      <sz val="8"/>
      <color rgb="FFFF0000"/>
      <name val="ＭＳ Ｐゴシック"/>
      <family val="3"/>
      <charset val="128"/>
    </font>
    <font>
      <sz val="8.5"/>
      <color rgb="FFFF0000"/>
      <name val="ＭＳ Ｐゴシック"/>
      <family val="3"/>
      <charset val="128"/>
    </font>
    <font>
      <sz val="10"/>
      <color rgb="FFFF0000"/>
      <name val="ＭＳ Ｐゴシック"/>
      <family val="3"/>
      <charset val="128"/>
    </font>
    <font>
      <sz val="8"/>
      <name val="ＭＳ Ｐゴシック"/>
      <family val="3"/>
      <charset val="128"/>
      <scheme val="minor"/>
    </font>
    <font>
      <sz val="8.5"/>
      <name val="ＭＳ Ｐゴシック"/>
      <family val="3"/>
      <charset val="128"/>
      <scheme val="minor"/>
    </font>
    <font>
      <sz val="9"/>
      <color theme="1"/>
      <name val="ＭＳ Ｐゴシック"/>
      <family val="3"/>
      <charset val="128"/>
    </font>
    <font>
      <sz val="8"/>
      <color rgb="FFFF0000"/>
      <name val="ＭＳ ゴシック"/>
      <family val="3"/>
      <charset val="128"/>
    </font>
    <font>
      <sz val="8.5"/>
      <color theme="0"/>
      <name val="ＭＳ Ｐゴシック"/>
      <family val="3"/>
      <charset val="128"/>
    </font>
    <font>
      <sz val="8.5"/>
      <color theme="1"/>
      <name val="ＭＳ Ｐゴシック"/>
      <family val="3"/>
      <charset val="128"/>
    </font>
    <font>
      <sz val="11"/>
      <color theme="1"/>
      <name val="ＭＳ Ｐゴシック"/>
      <family val="3"/>
      <charset val="128"/>
    </font>
    <font>
      <sz val="6"/>
      <name val="ＭＳ Ｐゴシック"/>
      <family val="3"/>
      <charset val="128"/>
      <scheme val="minor"/>
    </font>
    <font>
      <sz val="8"/>
      <color indexed="1"/>
      <name val="ＭＳ Ｐゴシック"/>
      <family val="3"/>
      <charset val="128"/>
    </font>
    <font>
      <u/>
      <sz val="8"/>
      <color indexed="0"/>
      <name val="ＭＳ Ｐゴシック"/>
      <family val="3"/>
      <charset val="128"/>
    </font>
    <font>
      <sz val="6"/>
      <color indexed="81"/>
      <name val="MS P ゴシック"/>
      <family val="3"/>
      <charset val="128"/>
    </font>
    <font>
      <sz val="20"/>
      <name val="ＭＳ Ｐゴシック"/>
      <family val="3"/>
      <charset val="128"/>
    </font>
    <font>
      <sz val="8"/>
      <color indexed="12"/>
      <name val="ＭＳ Ｐゴシック"/>
      <family val="3"/>
      <charset val="128"/>
    </font>
    <font>
      <sz val="8.5"/>
      <color rgb="FFEE0000"/>
      <name val="ＭＳ Ｐゴシック"/>
      <family val="3"/>
      <charset val="128"/>
    </font>
    <font>
      <strike/>
      <sz val="8"/>
      <color rgb="FFEE0000"/>
      <name val="ＭＳ Ｐゴシック"/>
      <family val="3"/>
      <charset val="128"/>
    </font>
    <font>
      <sz val="14"/>
      <color theme="1"/>
      <name val="ＭＳ Ｐゴシック"/>
      <family val="3"/>
      <charset val="128"/>
    </font>
    <font>
      <sz val="10"/>
      <color theme="1"/>
      <name val="ＭＳ Ｐゴシック"/>
      <family val="3"/>
      <charset val="128"/>
    </font>
    <font>
      <u/>
      <sz val="9"/>
      <color theme="1"/>
      <name val="ＭＳ Ｐゴシック"/>
      <family val="3"/>
      <charset val="128"/>
    </font>
    <font>
      <sz val="9"/>
      <color theme="1"/>
      <name val="ＭＳ ゴシック"/>
      <family val="3"/>
      <charset val="128"/>
    </font>
    <font>
      <u/>
      <sz val="8.5"/>
      <color theme="1"/>
      <name val="ＭＳ Ｐゴシック"/>
      <family val="3"/>
      <charset val="128"/>
    </font>
    <font>
      <sz val="8.5"/>
      <color theme="1"/>
      <name val="ＭＳ ゴシック"/>
      <family val="3"/>
      <charset val="128"/>
    </font>
    <font>
      <b/>
      <sz val="11"/>
      <color theme="1"/>
      <name val="ＭＳ Ｐゴシック"/>
      <family val="3"/>
      <charset val="128"/>
    </font>
    <font>
      <sz val="9"/>
      <color theme="1"/>
      <name val="Times New Roman"/>
      <family val="1"/>
    </font>
    <font>
      <sz val="9"/>
      <color rgb="FFEE0000"/>
      <name val="ＭＳ Ｐゴシック"/>
      <family val="3"/>
      <charset val="128"/>
    </font>
    <font>
      <sz val="11"/>
      <color rgb="FFEE0000"/>
      <name val="ＭＳ Ｐゴシック"/>
      <family val="3"/>
      <charset val="128"/>
    </font>
    <font>
      <sz val="8.5"/>
      <color rgb="FFFF0000"/>
      <name val="ＭＳ ゴシック"/>
      <family val="3"/>
      <charset val="128"/>
    </font>
    <font>
      <b/>
      <sz val="9"/>
      <color theme="1"/>
      <name val="ＭＳ Ｐゴシック"/>
      <family val="3"/>
      <charset val="128"/>
    </font>
    <font>
      <b/>
      <sz val="11"/>
      <name val="ＭＳ Ｐゴシック"/>
      <family val="3"/>
      <charset val="128"/>
    </font>
  </fonts>
  <fills count="25">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lightUp">
        <fgColor indexed="44"/>
      </patternFill>
    </fill>
    <fill>
      <patternFill patternType="gray125">
        <fgColor indexed="45"/>
      </patternFill>
    </fill>
    <fill>
      <patternFill patternType="solid">
        <fgColor indexed="48"/>
        <bgColor indexed="64"/>
      </patternFill>
    </fill>
    <fill>
      <patternFill patternType="solid">
        <fgColor indexed="43"/>
        <bgColor indexed="64"/>
      </patternFill>
    </fill>
    <fill>
      <patternFill patternType="solid">
        <fgColor indexed="10"/>
        <bgColor indexed="64"/>
      </patternFill>
    </fill>
    <fill>
      <patternFill patternType="solid">
        <fgColor indexed="11"/>
        <bgColor indexed="64"/>
      </patternFill>
    </fill>
    <fill>
      <patternFill patternType="solid">
        <fgColor indexed="48"/>
        <bgColor indexed="44"/>
      </patternFill>
    </fill>
    <fill>
      <patternFill patternType="solid">
        <fgColor rgb="FFFFFF99"/>
        <bgColor indexed="64"/>
      </patternFill>
    </fill>
    <fill>
      <patternFill patternType="solid">
        <fgColor theme="0"/>
        <bgColor indexed="64"/>
      </patternFill>
    </fill>
    <fill>
      <patternFill patternType="solid">
        <fgColor rgb="FF0070C0"/>
        <bgColor indexed="64"/>
      </patternFill>
    </fill>
    <fill>
      <patternFill patternType="solid">
        <fgColor rgb="FF3366FF"/>
        <bgColor indexed="64"/>
      </patternFill>
    </fill>
    <fill>
      <patternFill patternType="solid">
        <fgColor rgb="FFCCFFCC"/>
        <bgColor indexed="64"/>
      </patternFill>
    </fill>
    <fill>
      <patternFill patternType="solid">
        <fgColor rgb="FFFFFF00"/>
        <bgColor indexed="64"/>
      </patternFill>
    </fill>
    <fill>
      <patternFill patternType="solid">
        <fgColor theme="8" tint="0.79998168889431442"/>
        <bgColor indexed="64"/>
      </patternFill>
    </fill>
    <fill>
      <patternFill patternType="solid">
        <fgColor theme="4"/>
        <bgColor indexed="64"/>
      </patternFill>
    </fill>
    <fill>
      <patternFill patternType="solid">
        <fgColor indexed="13"/>
        <bgColor indexed="64"/>
      </patternFill>
    </fill>
    <fill>
      <patternFill patternType="lightUp">
        <fgColor indexed="44"/>
        <bgColor rgb="FFFFFF99"/>
      </patternFill>
    </fill>
    <fill>
      <patternFill patternType="lightUp">
        <fgColor indexed="44"/>
        <bgColor rgb="FFCCFFCC"/>
      </patternFill>
    </fill>
    <fill>
      <patternFill patternType="solid">
        <fgColor theme="0"/>
        <bgColor theme="0"/>
      </patternFill>
    </fill>
    <fill>
      <patternFill patternType="lightDown">
        <fgColor theme="3" tint="0.59996337778862885"/>
        <bgColor indexed="65"/>
      </patternFill>
    </fill>
    <fill>
      <patternFill patternType="lightDown">
        <fgColor theme="3" tint="0.59996337778862885"/>
        <bgColor indexed="10"/>
      </patternFill>
    </fill>
  </fills>
  <borders count="222">
    <border>
      <left/>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style="medium">
        <color indexed="64"/>
      </right>
      <top style="thin">
        <color indexed="64"/>
      </top>
      <bottom/>
      <diagonal/>
    </border>
    <border>
      <left/>
      <right style="double">
        <color indexed="64"/>
      </right>
      <top style="thin">
        <color indexed="64"/>
      </top>
      <bottom style="thin">
        <color indexed="64"/>
      </bottom>
      <diagonal/>
    </border>
    <border>
      <left/>
      <right style="double">
        <color indexed="64"/>
      </right>
      <top style="thin">
        <color indexed="64"/>
      </top>
      <bottom style="medium">
        <color indexed="64"/>
      </bottom>
      <diagonal/>
    </border>
    <border>
      <left/>
      <right style="medium">
        <color indexed="64"/>
      </right>
      <top/>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dashed">
        <color indexed="64"/>
      </top>
      <bottom style="thin">
        <color indexed="64"/>
      </bottom>
      <diagonal/>
    </border>
    <border>
      <left/>
      <right style="thin">
        <color indexed="64"/>
      </right>
      <top style="double">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diagonalUp="1">
      <left style="thin">
        <color indexed="64"/>
      </left>
      <right style="thin">
        <color indexed="64"/>
      </right>
      <top style="thin">
        <color indexed="64"/>
      </top>
      <bottom style="thin">
        <color indexed="64"/>
      </bottom>
      <diagonal style="hair">
        <color indexed="64"/>
      </diagonal>
    </border>
    <border diagonalDown="1">
      <left style="thin">
        <color indexed="64"/>
      </left>
      <right/>
      <top style="thin">
        <color indexed="64"/>
      </top>
      <bottom style="thin">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double">
        <color indexed="64"/>
      </right>
      <top style="thin">
        <color indexed="64"/>
      </top>
      <bottom style="thin">
        <color indexed="64"/>
      </bottom>
      <diagonal style="hair">
        <color indexed="64"/>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diagonalUp="1">
      <left/>
      <right style="thin">
        <color indexed="64"/>
      </right>
      <top style="thin">
        <color indexed="64"/>
      </top>
      <bottom style="thin">
        <color indexed="64"/>
      </bottom>
      <diagonal style="hair">
        <color indexed="64"/>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double">
        <color indexed="64"/>
      </top>
      <bottom/>
      <diagonal/>
    </border>
    <border>
      <left style="thin">
        <color indexed="64"/>
      </left>
      <right/>
      <top style="double">
        <color indexed="64"/>
      </top>
      <bottom/>
      <diagonal/>
    </border>
    <border>
      <left style="double">
        <color indexed="64"/>
      </left>
      <right/>
      <top style="medium">
        <color indexed="64"/>
      </top>
      <bottom/>
      <diagonal/>
    </border>
    <border>
      <left/>
      <right style="medium">
        <color indexed="64"/>
      </right>
      <top style="medium">
        <color indexed="64"/>
      </top>
      <bottom/>
      <diagonal/>
    </border>
    <border>
      <left/>
      <right style="medium">
        <color indexed="64"/>
      </right>
      <top/>
      <bottom style="double">
        <color indexed="64"/>
      </bottom>
      <diagonal/>
    </border>
    <border>
      <left/>
      <right style="hair">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double">
        <color indexed="64"/>
      </right>
      <top style="thin">
        <color indexed="64"/>
      </top>
      <bottom/>
      <diagonal style="hair">
        <color indexed="64"/>
      </diagonal>
    </border>
    <border diagonalUp="1">
      <left style="thin">
        <color indexed="64"/>
      </left>
      <right/>
      <top/>
      <bottom/>
      <diagonal style="hair">
        <color indexed="64"/>
      </diagonal>
    </border>
    <border diagonalUp="1">
      <left/>
      <right/>
      <top/>
      <bottom/>
      <diagonal style="hair">
        <color indexed="64"/>
      </diagonal>
    </border>
    <border diagonalUp="1">
      <left/>
      <right style="double">
        <color indexed="64"/>
      </right>
      <top/>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double">
        <color indexed="64"/>
      </right>
      <top/>
      <bottom style="thin">
        <color indexed="64"/>
      </bottom>
      <diagonal style="hair">
        <color indexed="64"/>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medium">
        <color indexed="64"/>
      </left>
      <right/>
      <top/>
      <bottom/>
      <diagonal/>
    </border>
    <border>
      <left style="thin">
        <color indexed="64"/>
      </left>
      <right style="thin">
        <color indexed="64"/>
      </right>
      <top style="hair">
        <color indexed="64"/>
      </top>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double">
        <color indexed="64"/>
      </right>
      <top style="medium">
        <color indexed="64"/>
      </top>
      <bottom/>
      <diagonal style="hair">
        <color indexed="64"/>
      </diagonal>
    </border>
    <border diagonalUp="1">
      <left style="thin">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double">
        <color indexed="64"/>
      </right>
      <top/>
      <bottom style="medium">
        <color indexed="64"/>
      </bottom>
      <diagonal style="hair">
        <color indexed="64"/>
      </diagonal>
    </border>
    <border>
      <left/>
      <right style="medium">
        <color indexed="64"/>
      </right>
      <top/>
      <bottom style="medium">
        <color indexed="64"/>
      </bottom>
      <diagonal/>
    </border>
    <border diagonalUp="1">
      <left style="thin">
        <color indexed="64"/>
      </left>
      <right/>
      <top style="medium">
        <color indexed="64"/>
      </top>
      <bottom style="thin">
        <color indexed="64"/>
      </bottom>
      <diagonal style="hair">
        <color indexed="64"/>
      </diagonal>
    </border>
    <border diagonalUp="1">
      <left/>
      <right/>
      <top style="medium">
        <color indexed="64"/>
      </top>
      <bottom style="thin">
        <color indexed="64"/>
      </bottom>
      <diagonal style="hair">
        <color indexed="64"/>
      </diagonal>
    </border>
    <border diagonalUp="1">
      <left/>
      <right style="double">
        <color indexed="64"/>
      </right>
      <top style="medium">
        <color indexed="64"/>
      </top>
      <bottom style="thin">
        <color indexed="64"/>
      </bottom>
      <diagonal style="hair">
        <color indexed="64"/>
      </diagonal>
    </border>
    <border diagonalUp="1">
      <left/>
      <right style="thin">
        <color indexed="64"/>
      </right>
      <top style="medium">
        <color indexed="64"/>
      </top>
      <bottom/>
      <diagonal style="hair">
        <color indexed="64"/>
      </diagonal>
    </border>
    <border diagonalUp="1">
      <left/>
      <right style="thin">
        <color indexed="64"/>
      </right>
      <top/>
      <bottom/>
      <diagonal style="hair">
        <color indexed="64"/>
      </diagonal>
    </border>
    <border diagonalUp="1">
      <left/>
      <right style="thin">
        <color indexed="64"/>
      </right>
      <top/>
      <bottom style="medium">
        <color indexed="64"/>
      </bottom>
      <diagonal style="hair">
        <color indexed="64"/>
      </diagonal>
    </border>
    <border diagonalUp="1">
      <left/>
      <right style="thin">
        <color indexed="64"/>
      </right>
      <top style="thin">
        <color indexed="64"/>
      </top>
      <bottom/>
      <diagonal style="hair">
        <color indexed="64"/>
      </diagonal>
    </border>
    <border>
      <left style="double">
        <color indexed="64"/>
      </left>
      <right/>
      <top style="thin">
        <color indexed="64"/>
      </top>
      <bottom/>
      <diagonal/>
    </border>
    <border>
      <left style="thin">
        <color indexed="64"/>
      </left>
      <right style="thin">
        <color indexed="64"/>
      </right>
      <top/>
      <bottom style="medium">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double">
        <color indexed="64"/>
      </bottom>
      <diagonal/>
    </border>
    <border diagonalUp="1">
      <left style="thin">
        <color indexed="64"/>
      </left>
      <right/>
      <top style="double">
        <color indexed="64"/>
      </top>
      <bottom/>
      <diagonal style="hair">
        <color indexed="64"/>
      </diagonal>
    </border>
    <border>
      <left/>
      <right style="thin">
        <color indexed="64"/>
      </right>
      <top/>
      <bottom style="double">
        <color indexed="64"/>
      </bottom>
      <diagonal/>
    </border>
    <border diagonalUp="1">
      <left/>
      <right style="thin">
        <color indexed="64"/>
      </right>
      <top style="double">
        <color indexed="64"/>
      </top>
      <bottom/>
      <diagonal style="hair">
        <color indexed="64"/>
      </diagonal>
    </border>
    <border diagonalUp="1">
      <left/>
      <right style="thin">
        <color indexed="64"/>
      </right>
      <top/>
      <bottom style="thin">
        <color indexed="64"/>
      </bottom>
      <diagonal style="hair">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hair">
        <color indexed="64"/>
      </left>
      <right/>
      <top style="thin">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diagonalDown="1">
      <left/>
      <right/>
      <top style="thin">
        <color indexed="64"/>
      </top>
      <bottom style="thin">
        <color indexed="64"/>
      </bottom>
      <diagonal style="hair">
        <color indexed="64"/>
      </diagonal>
    </border>
    <border diagonalDown="1">
      <left/>
      <right style="thin">
        <color indexed="64"/>
      </right>
      <top style="thin">
        <color indexed="64"/>
      </top>
      <bottom style="thin">
        <color indexed="64"/>
      </bottom>
      <diagonal style="hair">
        <color indexed="64"/>
      </diagonal>
    </border>
    <border>
      <left style="hair">
        <color indexed="64"/>
      </left>
      <right/>
      <top style="hair">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diagonalUp="1">
      <left/>
      <right style="medium">
        <color indexed="64"/>
      </right>
      <top style="thin">
        <color indexed="64"/>
      </top>
      <bottom/>
      <diagonal style="thin">
        <color indexed="64"/>
      </diagonal>
    </border>
    <border diagonalUp="1">
      <left/>
      <right style="medium">
        <color indexed="64"/>
      </right>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right style="hair">
        <color indexed="64"/>
      </right>
      <top style="hair">
        <color indexed="64"/>
      </top>
      <bottom/>
      <diagonal/>
    </border>
    <border>
      <left/>
      <right style="thin">
        <color rgb="FFFF0000"/>
      </right>
      <top/>
      <bottom style="double">
        <color indexed="64"/>
      </bottom>
      <diagonal/>
    </border>
    <border>
      <left style="thin">
        <color rgb="FFFF0000"/>
      </left>
      <right/>
      <top/>
      <bottom style="double">
        <color indexed="64"/>
      </bottom>
      <diagonal/>
    </border>
    <border>
      <left style="thin">
        <color indexed="64"/>
      </left>
      <right/>
      <top style="thin">
        <color rgb="FFFF0000"/>
      </top>
      <bottom/>
      <diagonal/>
    </border>
    <border>
      <left/>
      <right/>
      <top style="thin">
        <color rgb="FFFF0000"/>
      </top>
      <bottom/>
      <diagonal/>
    </border>
    <border>
      <left/>
      <right style="thin">
        <color indexed="64"/>
      </right>
      <top style="thin">
        <color rgb="FFFF0000"/>
      </top>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style="thin">
        <color rgb="FFFF0000"/>
      </left>
      <right/>
      <top style="thin">
        <color indexed="64"/>
      </top>
      <bottom style="thin">
        <color indexed="64"/>
      </bottom>
      <diagonal/>
    </border>
    <border>
      <left style="thin">
        <color indexed="64"/>
      </left>
      <right/>
      <top/>
      <bottom style="thin">
        <color rgb="FFFF0000"/>
      </bottom>
      <diagonal/>
    </border>
    <border>
      <left/>
      <right/>
      <top/>
      <bottom style="thin">
        <color rgb="FFFF0000"/>
      </bottom>
      <diagonal/>
    </border>
    <border>
      <left/>
      <right style="thin">
        <color indexed="64"/>
      </right>
      <top/>
      <bottom style="thin">
        <color rgb="FFFF0000"/>
      </bottom>
      <diagonal/>
    </border>
    <border>
      <left style="thin">
        <color indexed="64"/>
      </left>
      <right/>
      <top style="thin">
        <color rgb="FFFF0000"/>
      </top>
      <bottom style="thin">
        <color rgb="FFFF0000"/>
      </bottom>
      <diagonal/>
    </border>
    <border>
      <left/>
      <right/>
      <top style="thin">
        <color rgb="FFFF0000"/>
      </top>
      <bottom style="thin">
        <color rgb="FFFF0000"/>
      </bottom>
      <diagonal/>
    </border>
    <border>
      <left/>
      <right style="thin">
        <color indexed="64"/>
      </right>
      <top style="thin">
        <color rgb="FFFF0000"/>
      </top>
      <bottom style="thin">
        <color rgb="FFFF0000"/>
      </bottom>
      <diagonal/>
    </border>
    <border>
      <left style="double">
        <color indexed="64"/>
      </left>
      <right style="thin">
        <color rgb="FFFF0000"/>
      </right>
      <top style="double">
        <color indexed="64"/>
      </top>
      <bottom/>
      <diagonal/>
    </border>
    <border>
      <left style="thin">
        <color rgb="FFFF0000"/>
      </left>
      <right style="thin">
        <color rgb="FFFF0000"/>
      </right>
      <top style="double">
        <color indexed="64"/>
      </top>
      <bottom/>
      <diagonal/>
    </border>
    <border>
      <left style="thin">
        <color rgb="FFFF0000"/>
      </left>
      <right style="thin">
        <color indexed="64"/>
      </right>
      <top style="double">
        <color indexed="64"/>
      </top>
      <bottom/>
      <diagonal/>
    </border>
    <border>
      <left style="double">
        <color indexed="64"/>
      </left>
      <right style="thin">
        <color rgb="FFFF0000"/>
      </right>
      <top/>
      <bottom style="double">
        <color indexed="64"/>
      </bottom>
      <diagonal/>
    </border>
    <border>
      <left style="thin">
        <color rgb="FFFF0000"/>
      </left>
      <right style="thin">
        <color rgb="FFFF0000"/>
      </right>
      <top/>
      <bottom style="double">
        <color indexed="64"/>
      </bottom>
      <diagonal/>
    </border>
    <border>
      <left style="thin">
        <color rgb="FFFF0000"/>
      </left>
      <right style="thin">
        <color indexed="64"/>
      </right>
      <top/>
      <bottom style="double">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dashed">
        <color indexed="64"/>
      </left>
      <right/>
      <top style="thin">
        <color indexed="64"/>
      </top>
      <bottom/>
      <diagonal/>
    </border>
    <border>
      <left style="dashed">
        <color indexed="64"/>
      </left>
      <right/>
      <top style="dashed">
        <color indexed="64"/>
      </top>
      <bottom style="dashed">
        <color indexed="64"/>
      </bottom>
      <diagonal/>
    </border>
    <border>
      <left style="dashed">
        <color indexed="64"/>
      </left>
      <right/>
      <top/>
      <bottom style="thin">
        <color indexed="64"/>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medium">
        <color indexed="64"/>
      </left>
      <right/>
      <top/>
      <bottom style="medium">
        <color indexed="64"/>
      </bottom>
      <diagonal/>
    </border>
    <border>
      <left style="thin">
        <color indexed="64"/>
      </left>
      <right style="thin">
        <color rgb="FFFF0000"/>
      </right>
      <top style="double">
        <color indexed="64"/>
      </top>
      <bottom/>
      <diagonal/>
    </border>
    <border>
      <left style="thin">
        <color rgb="FFFF0000"/>
      </left>
      <right/>
      <top style="double">
        <color indexed="64"/>
      </top>
      <bottom/>
      <diagonal/>
    </border>
    <border>
      <left/>
      <right style="thin">
        <color rgb="FFFF0000"/>
      </right>
      <top style="double">
        <color indexed="64"/>
      </top>
      <bottom/>
      <diagonal/>
    </border>
    <border>
      <left style="thin">
        <color indexed="64"/>
      </left>
      <right style="thin">
        <color rgb="FFFF0000"/>
      </right>
      <top/>
      <bottom style="double">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top style="thin">
        <color rgb="FFFF0000"/>
      </top>
      <bottom style="thin">
        <color indexed="64"/>
      </bottom>
      <diagonal/>
    </border>
    <border>
      <left/>
      <right/>
      <top style="thin">
        <color rgb="FFFF0000"/>
      </top>
      <bottom style="thin">
        <color indexed="64"/>
      </bottom>
      <diagonal/>
    </border>
    <border>
      <left/>
      <right style="thin">
        <color indexed="64"/>
      </right>
      <top style="thin">
        <color rgb="FFFF0000"/>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style="thin">
        <color indexed="64"/>
      </bottom>
      <diagonal/>
    </border>
  </borders>
  <cellStyleXfs count="9">
    <xf numFmtId="0" fontId="0" fillId="0" borderId="0"/>
    <xf numFmtId="0" fontId="8" fillId="0" borderId="1" applyBorder="0">
      <alignment horizontal="lef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xf numFmtId="38" fontId="47" fillId="0" borderId="0" applyFont="0" applyFill="0" applyBorder="0" applyAlignment="0" applyProtection="0"/>
    <xf numFmtId="6" fontId="1" fillId="0" borderId="0" applyFont="0" applyFill="0" applyBorder="0" applyAlignment="0" applyProtection="0"/>
    <xf numFmtId="0" fontId="47" fillId="0" borderId="0"/>
    <xf numFmtId="0" fontId="1" fillId="0" borderId="0"/>
    <xf numFmtId="6" fontId="1" fillId="0" borderId="0" applyFont="0" applyFill="0" applyBorder="0" applyAlignment="0" applyProtection="0"/>
  </cellStyleXfs>
  <cellXfs count="2749">
    <xf numFmtId="0" fontId="0" fillId="0" borderId="0" xfId="0"/>
    <xf numFmtId="0" fontId="6" fillId="0" borderId="0" xfId="0" applyFont="1" applyAlignment="1">
      <alignment horizontal="left" vertical="center"/>
    </xf>
    <xf numFmtId="0" fontId="6" fillId="0" borderId="0" xfId="0" applyFont="1" applyAlignment="1">
      <alignment vertical="center"/>
    </xf>
    <xf numFmtId="0" fontId="7" fillId="0" borderId="0" xfId="0" applyFont="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0" xfId="0" applyFont="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center" vertical="center"/>
    </xf>
    <xf numFmtId="0" fontId="7" fillId="0" borderId="2" xfId="0" applyFont="1" applyBorder="1" applyAlignment="1">
      <alignment horizontal="left" vertical="center"/>
    </xf>
    <xf numFmtId="0" fontId="7" fillId="0" borderId="2" xfId="0" applyFont="1" applyBorder="1" applyAlignment="1">
      <alignment vertical="center"/>
    </xf>
    <xf numFmtId="0" fontId="7" fillId="0" borderId="4" xfId="0" applyFont="1" applyBorder="1" applyAlignment="1">
      <alignment horizontal="center" vertical="center"/>
    </xf>
    <xf numFmtId="0" fontId="7" fillId="0" borderId="6" xfId="0" applyFont="1" applyBorder="1" applyAlignment="1">
      <alignment vertical="center"/>
    </xf>
    <xf numFmtId="0" fontId="7" fillId="0" borderId="1" xfId="0" applyFont="1" applyBorder="1" applyAlignment="1">
      <alignment vertical="center"/>
    </xf>
    <xf numFmtId="0" fontId="7" fillId="0" borderId="4" xfId="0" applyFont="1" applyBorder="1" applyAlignment="1">
      <alignment vertical="center"/>
    </xf>
    <xf numFmtId="0" fontId="7" fillId="0" borderId="8" xfId="0" applyFont="1" applyBorder="1" applyAlignment="1">
      <alignment horizontal="center" vertical="center"/>
    </xf>
    <xf numFmtId="0" fontId="5" fillId="0" borderId="0" xfId="0" applyFont="1" applyAlignment="1">
      <alignment vertical="center"/>
    </xf>
    <xf numFmtId="0" fontId="7" fillId="0" borderId="0" xfId="0" applyFont="1" applyAlignment="1">
      <alignment horizontal="right" vertical="center"/>
    </xf>
    <xf numFmtId="0" fontId="7" fillId="0" borderId="5" xfId="0" applyFont="1" applyBorder="1" applyAlignment="1">
      <alignment vertical="center"/>
    </xf>
    <xf numFmtId="0" fontId="7" fillId="0" borderId="9" xfId="0" applyFont="1" applyBorder="1" applyAlignment="1">
      <alignment vertical="center"/>
    </xf>
    <xf numFmtId="0" fontId="7" fillId="0" borderId="10"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7" fillId="0" borderId="11" xfId="0" applyFont="1" applyBorder="1" applyAlignment="1">
      <alignment horizontal="centerContinuous" vertical="center"/>
    </xf>
    <xf numFmtId="0" fontId="7" fillId="0" borderId="3" xfId="0" applyFont="1" applyBorder="1" applyAlignment="1">
      <alignment horizontal="centerContinuous" vertical="center"/>
    </xf>
    <xf numFmtId="0" fontId="7" fillId="0" borderId="2" xfId="0" applyFont="1" applyBorder="1" applyAlignment="1">
      <alignment horizontal="centerContinuous" vertical="center"/>
    </xf>
    <xf numFmtId="0" fontId="7" fillId="0" borderId="0" xfId="0" applyFont="1" applyAlignment="1">
      <alignment horizontal="centerContinuous"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9" fillId="0" borderId="0" xfId="0" applyFont="1" applyAlignment="1">
      <alignment vertical="center"/>
    </xf>
    <xf numFmtId="0" fontId="6" fillId="0" borderId="0" xfId="0" applyFont="1" applyAlignment="1">
      <alignment horizontal="center" vertical="center"/>
    </xf>
    <xf numFmtId="0" fontId="8"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vertical="center"/>
    </xf>
    <xf numFmtId="0" fontId="13" fillId="0" borderId="0" xfId="0" applyFont="1" applyAlignment="1">
      <alignment vertical="center"/>
    </xf>
    <xf numFmtId="0" fontId="1" fillId="0" borderId="0" xfId="0" applyFont="1" applyAlignment="1">
      <alignment vertical="center"/>
    </xf>
    <xf numFmtId="0" fontId="7" fillId="0" borderId="12" xfId="0" applyFont="1" applyBorder="1" applyAlignment="1">
      <alignment vertical="center"/>
    </xf>
    <xf numFmtId="0" fontId="8" fillId="0" borderId="0" xfId="0" applyFont="1" applyAlignment="1">
      <alignment horizontal="left" vertical="center"/>
    </xf>
    <xf numFmtId="0" fontId="7" fillId="0" borderId="11" xfId="0" applyFont="1" applyBorder="1" applyAlignment="1">
      <alignment vertical="center"/>
    </xf>
    <xf numFmtId="0" fontId="5" fillId="0" borderId="0" xfId="0" applyFont="1" applyAlignment="1">
      <alignment horizontal="center" vertical="center"/>
    </xf>
    <xf numFmtId="0" fontId="6" fillId="0" borderId="0" xfId="0" applyFont="1" applyAlignment="1">
      <alignment horizontal="centerContinuous" vertical="center"/>
    </xf>
    <xf numFmtId="0" fontId="7" fillId="0" borderId="13" xfId="0" applyFont="1" applyBorder="1" applyAlignment="1">
      <alignment vertical="center"/>
    </xf>
    <xf numFmtId="0" fontId="7" fillId="0" borderId="14" xfId="0" applyFont="1" applyBorder="1" applyAlignment="1">
      <alignment horizontal="center"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8" fillId="0" borderId="0" xfId="0" applyFont="1" applyAlignment="1">
      <alignment vertical="top"/>
    </xf>
    <xf numFmtId="0" fontId="7" fillId="0" borderId="0" xfId="0" applyFont="1" applyAlignment="1">
      <alignment horizontal="center" vertical="center" wrapText="1"/>
    </xf>
    <xf numFmtId="0" fontId="7" fillId="0" borderId="0" xfId="0" applyFont="1" applyAlignment="1">
      <alignment horizontal="right" vertical="center" wrapText="1"/>
    </xf>
    <xf numFmtId="0" fontId="7" fillId="0" borderId="11" xfId="0" applyFont="1" applyBorder="1" applyAlignment="1">
      <alignment horizontal="left" vertical="center"/>
    </xf>
    <xf numFmtId="0" fontId="6" fillId="0" borderId="0" xfId="0" applyFont="1" applyAlignment="1">
      <alignment horizontal="right" vertical="center"/>
    </xf>
    <xf numFmtId="49" fontId="6" fillId="0" borderId="0" xfId="0" applyNumberFormat="1" applyFont="1" applyAlignment="1">
      <alignment horizontal="right" vertical="center"/>
    </xf>
    <xf numFmtId="20" fontId="6" fillId="0" borderId="0" xfId="0" applyNumberFormat="1" applyFont="1" applyAlignment="1">
      <alignment horizontal="center" vertical="center"/>
    </xf>
    <xf numFmtId="20" fontId="7" fillId="0" borderId="0" xfId="0" applyNumberFormat="1" applyFont="1" applyAlignment="1">
      <alignment horizontal="center" vertical="center"/>
    </xf>
    <xf numFmtId="0" fontId="5" fillId="0" borderId="4" xfId="0" applyFont="1" applyBorder="1" applyAlignment="1">
      <alignment vertical="center"/>
    </xf>
    <xf numFmtId="0" fontId="5" fillId="0" borderId="5" xfId="0" applyFont="1" applyBorder="1" applyAlignment="1">
      <alignment vertical="center"/>
    </xf>
    <xf numFmtId="0" fontId="8" fillId="0" borderId="0" xfId="0" applyFont="1" applyAlignment="1">
      <alignment horizontal="center" vertical="center"/>
    </xf>
    <xf numFmtId="0" fontId="8" fillId="0" borderId="0" xfId="0" applyFont="1" applyAlignment="1">
      <alignment horizontal="right" vertical="center"/>
    </xf>
    <xf numFmtId="0" fontId="1" fillId="0" borderId="0" xfId="0" applyFont="1" applyAlignment="1">
      <alignment horizontal="center" vertical="center"/>
    </xf>
    <xf numFmtId="0" fontId="1" fillId="0" borderId="15" xfId="0" applyFont="1" applyBorder="1" applyAlignment="1">
      <alignment vertical="center"/>
    </xf>
    <xf numFmtId="0" fontId="1" fillId="0" borderId="12" xfId="0" applyFont="1" applyBorder="1" applyAlignment="1">
      <alignment vertical="center"/>
    </xf>
    <xf numFmtId="0" fontId="1" fillId="0" borderId="4" xfId="0" applyFont="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0" fontId="1" fillId="0" borderId="7" xfId="0" applyFont="1" applyBorder="1" applyAlignment="1">
      <alignment horizontal="center" vertical="center"/>
    </xf>
    <xf numFmtId="0" fontId="1" fillId="0" borderId="7" xfId="0" applyFont="1" applyBorder="1" applyAlignment="1">
      <alignment vertical="center"/>
    </xf>
    <xf numFmtId="0" fontId="1" fillId="0" borderId="16" xfId="0" applyFont="1" applyBorder="1" applyAlignment="1">
      <alignment vertical="center"/>
    </xf>
    <xf numFmtId="0" fontId="1" fillId="0" borderId="17" xfId="0" applyFont="1" applyBorder="1" applyAlignment="1">
      <alignment vertical="center"/>
    </xf>
    <xf numFmtId="0" fontId="15" fillId="0" borderId="0" xfId="0" applyFont="1" applyAlignment="1">
      <alignment vertical="center"/>
    </xf>
    <xf numFmtId="49" fontId="5" fillId="0" borderId="0" xfId="0" applyNumberFormat="1" applyFont="1" applyAlignment="1">
      <alignment horizontal="center" vertical="center"/>
    </xf>
    <xf numFmtId="0" fontId="5" fillId="0" borderId="0" xfId="0" quotePrefix="1" applyFont="1" applyAlignment="1">
      <alignment vertical="center"/>
    </xf>
    <xf numFmtId="0" fontId="16" fillId="0" borderId="0" xfId="0" applyFont="1" applyAlignment="1">
      <alignment horizontal="center" vertical="center"/>
    </xf>
    <xf numFmtId="0" fontId="17" fillId="0" borderId="0" xfId="0" applyFont="1" applyAlignment="1">
      <alignment vertical="center"/>
    </xf>
    <xf numFmtId="0" fontId="18" fillId="0" borderId="0" xfId="0" applyFont="1" applyAlignment="1">
      <alignment vertical="center"/>
    </xf>
    <xf numFmtId="0" fontId="19" fillId="0" borderId="0" xfId="0" applyFont="1" applyAlignment="1">
      <alignment vertical="center"/>
    </xf>
    <xf numFmtId="0" fontId="14" fillId="0" borderId="0" xfId="0" applyFont="1" applyAlignment="1">
      <alignment vertical="center"/>
    </xf>
    <xf numFmtId="0" fontId="10" fillId="0" borderId="0" xfId="0" applyFont="1" applyAlignment="1">
      <alignment vertical="center"/>
    </xf>
    <xf numFmtId="0" fontId="6" fillId="0" borderId="0" xfId="0" applyFont="1" applyAlignment="1">
      <alignment horizontal="center" vertical="center" wrapText="1"/>
    </xf>
    <xf numFmtId="0" fontId="6" fillId="0" borderId="0" xfId="0" applyFont="1" applyAlignment="1">
      <alignment horizontal="right" vertical="center" wrapText="1"/>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21" fillId="0" borderId="0" xfId="0" applyFont="1" applyAlignment="1">
      <alignment horizontal="center" vertical="center" shrinkToFit="1"/>
    </xf>
    <xf numFmtId="0" fontId="7" fillId="0" borderId="3" xfId="0" applyFont="1" applyBorder="1" applyAlignment="1">
      <alignment horizontal="left" vertical="center"/>
    </xf>
    <xf numFmtId="0" fontId="7" fillId="2" borderId="18" xfId="0" applyFont="1" applyFill="1" applyBorder="1" applyAlignment="1">
      <alignment horizontal="center" vertical="center"/>
    </xf>
    <xf numFmtId="0" fontId="7" fillId="0" borderId="18" xfId="0" applyFont="1" applyBorder="1" applyAlignment="1">
      <alignment horizontal="center" vertical="center"/>
    </xf>
    <xf numFmtId="0" fontId="7" fillId="0" borderId="2" xfId="0" applyFont="1" applyBorder="1" applyAlignment="1">
      <alignment horizontal="right" vertical="center"/>
    </xf>
    <xf numFmtId="0" fontId="7" fillId="0" borderId="18" xfId="0" applyFont="1" applyBorder="1" applyAlignment="1">
      <alignment vertical="center"/>
    </xf>
    <xf numFmtId="0" fontId="22" fillId="0" borderId="0" xfId="0" applyFont="1" applyAlignment="1">
      <alignment vertical="center"/>
    </xf>
    <xf numFmtId="0" fontId="7" fillId="4" borderId="18" xfId="0" applyFont="1" applyFill="1" applyBorder="1" applyAlignment="1">
      <alignment horizontal="centerContinuous" vertical="center"/>
    </xf>
    <xf numFmtId="0" fontId="7" fillId="4" borderId="18" xfId="0" applyFont="1" applyFill="1" applyBorder="1" applyAlignment="1">
      <alignment horizontal="center" vertical="center"/>
    </xf>
    <xf numFmtId="0" fontId="7" fillId="4" borderId="1" xfId="0" applyFont="1" applyFill="1" applyBorder="1" applyAlignment="1">
      <alignment horizontal="left" vertical="center"/>
    </xf>
    <xf numFmtId="0" fontId="7" fillId="4" borderId="4" xfId="0" applyFont="1" applyFill="1" applyBorder="1" applyAlignment="1">
      <alignment horizontal="left" vertical="center"/>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2" xfId="0" applyFont="1" applyFill="1" applyBorder="1" applyAlignment="1">
      <alignment horizontal="left" vertical="center"/>
    </xf>
    <xf numFmtId="0" fontId="7" fillId="4" borderId="11" xfId="0" applyFont="1" applyFill="1" applyBorder="1" applyAlignment="1">
      <alignment horizontal="left" vertical="center"/>
    </xf>
    <xf numFmtId="0" fontId="7" fillId="4" borderId="3" xfId="0" applyFont="1" applyFill="1" applyBorder="1" applyAlignment="1">
      <alignment horizontal="left" vertical="center"/>
    </xf>
    <xf numFmtId="49" fontId="7" fillId="2" borderId="19" xfId="0" applyNumberFormat="1" applyFont="1" applyFill="1" applyBorder="1" applyAlignment="1">
      <alignment horizontal="center" vertical="center"/>
    </xf>
    <xf numFmtId="49" fontId="7" fillId="2" borderId="18" xfId="0" applyNumberFormat="1" applyFont="1" applyFill="1" applyBorder="1" applyAlignment="1">
      <alignment horizontal="center" vertical="center"/>
    </xf>
    <xf numFmtId="0" fontId="7" fillId="4" borderId="5" xfId="0" applyFont="1" applyFill="1" applyBorder="1" applyAlignment="1">
      <alignment horizontal="left" vertical="center"/>
    </xf>
    <xf numFmtId="0" fontId="7" fillId="4" borderId="1" xfId="0" applyFont="1" applyFill="1" applyBorder="1" applyAlignment="1">
      <alignment horizontal="centerContinuous" vertical="center"/>
    </xf>
    <xf numFmtId="0" fontId="7" fillId="4" borderId="4" xfId="0" applyFont="1" applyFill="1" applyBorder="1" applyAlignment="1">
      <alignment horizontal="centerContinuous" vertical="center"/>
    </xf>
    <xf numFmtId="0" fontId="7" fillId="4" borderId="5" xfId="0" applyFont="1" applyFill="1" applyBorder="1" applyAlignment="1">
      <alignment horizontal="centerContinuous" vertical="center"/>
    </xf>
    <xf numFmtId="0" fontId="7" fillId="4" borderId="11" xfId="0" applyFont="1" applyFill="1" applyBorder="1" applyAlignment="1">
      <alignment horizontal="centerContinuous" vertical="center" wrapText="1"/>
    </xf>
    <xf numFmtId="0" fontId="7" fillId="4" borderId="2" xfId="0" applyFont="1" applyFill="1" applyBorder="1" applyAlignment="1">
      <alignment horizontal="centerContinuous" vertical="center"/>
    </xf>
    <xf numFmtId="0" fontId="7" fillId="4" borderId="3" xfId="0" applyFont="1" applyFill="1" applyBorder="1" applyAlignment="1">
      <alignment horizontal="centerContinuous" vertical="center"/>
    </xf>
    <xf numFmtId="0" fontId="7" fillId="4" borderId="11" xfId="0" applyFont="1" applyFill="1" applyBorder="1" applyAlignment="1">
      <alignment horizontal="centerContinuous" vertical="center"/>
    </xf>
    <xf numFmtId="0" fontId="7" fillId="4" borderId="0" xfId="0" applyFont="1" applyFill="1" applyAlignment="1">
      <alignment horizontal="centerContinuous" vertical="center"/>
    </xf>
    <xf numFmtId="0" fontId="7" fillId="4" borderId="6" xfId="0" applyFont="1" applyFill="1" applyBorder="1" applyAlignment="1">
      <alignment horizontal="centerContinuous" vertical="center"/>
    </xf>
    <xf numFmtId="57" fontId="7" fillId="4" borderId="9" xfId="0" applyNumberFormat="1" applyFont="1" applyFill="1" applyBorder="1" applyAlignment="1">
      <alignment horizontal="centerContinuous" vertical="center"/>
    </xf>
    <xf numFmtId="0" fontId="7" fillId="5" borderId="0" xfId="0" applyFont="1" applyFill="1" applyAlignment="1">
      <alignment horizontal="center" vertical="center"/>
    </xf>
    <xf numFmtId="0" fontId="7" fillId="5" borderId="2" xfId="0" applyFont="1" applyFill="1" applyBorder="1" applyAlignment="1">
      <alignment horizontal="center" vertical="center"/>
    </xf>
    <xf numFmtId="38" fontId="7" fillId="0" borderId="0" xfId="3" applyFont="1" applyFill="1" applyBorder="1" applyAlignment="1">
      <alignment horizontal="right" vertical="center"/>
    </xf>
    <xf numFmtId="0" fontId="8" fillId="0" borderId="0" xfId="0" applyFont="1" applyAlignment="1">
      <alignment horizontal="centerContinuous" vertical="center"/>
    </xf>
    <xf numFmtId="0" fontId="8" fillId="0" borderId="0" xfId="0" applyFont="1" applyAlignment="1">
      <alignment horizontal="center" vertical="center" textRotation="255"/>
    </xf>
    <xf numFmtId="0" fontId="23" fillId="0" borderId="9" xfId="0" applyFont="1" applyBorder="1" applyAlignment="1">
      <alignment horizontal="centerContinuous" vertical="center"/>
    </xf>
    <xf numFmtId="0" fontId="23" fillId="0" borderId="0" xfId="0" applyFont="1" applyAlignment="1">
      <alignment horizontal="left" vertical="center"/>
    </xf>
    <xf numFmtId="0" fontId="23" fillId="0" borderId="11" xfId="0" applyFont="1" applyBorder="1" applyAlignment="1">
      <alignment horizontal="centerContinuous" vertical="center"/>
    </xf>
    <xf numFmtId="0" fontId="23" fillId="0" borderId="2" xfId="0" applyFont="1" applyBorder="1" applyAlignment="1">
      <alignment horizontal="left" vertical="center"/>
    </xf>
    <xf numFmtId="0" fontId="23" fillId="0" borderId="6" xfId="0" applyFont="1" applyBorder="1" applyAlignment="1">
      <alignment horizontal="center" vertical="center"/>
    </xf>
    <xf numFmtId="0" fontId="23" fillId="0" borderId="3" xfId="0" applyFont="1" applyBorder="1" applyAlignment="1">
      <alignment horizontal="center" vertical="center"/>
    </xf>
    <xf numFmtId="0" fontId="25" fillId="0" borderId="0" xfId="0" applyFont="1" applyAlignment="1">
      <alignment vertical="center"/>
    </xf>
    <xf numFmtId="0" fontId="26" fillId="0" borderId="0" xfId="0" applyFont="1" applyAlignment="1">
      <alignment vertical="center"/>
    </xf>
    <xf numFmtId="0" fontId="27" fillId="0" borderId="0" xfId="0" applyFont="1" applyAlignment="1">
      <alignment vertical="center"/>
    </xf>
    <xf numFmtId="0" fontId="24" fillId="0" borderId="0" xfId="0" applyFont="1" applyAlignment="1">
      <alignment vertical="center"/>
    </xf>
    <xf numFmtId="0" fontId="28" fillId="0" borderId="0" xfId="0" applyFont="1" applyAlignment="1">
      <alignment vertical="center"/>
    </xf>
    <xf numFmtId="0" fontId="29" fillId="0" borderId="0" xfId="0" applyFont="1" applyAlignment="1">
      <alignment vertical="center"/>
    </xf>
    <xf numFmtId="0" fontId="31" fillId="0" borderId="0" xfId="0" applyFont="1" applyAlignment="1">
      <alignment vertical="center"/>
    </xf>
    <xf numFmtId="0" fontId="23" fillId="0" borderId="0" xfId="0" applyFont="1" applyAlignment="1">
      <alignment vertical="center"/>
    </xf>
    <xf numFmtId="0" fontId="30" fillId="0" borderId="0" xfId="0" applyFont="1" applyAlignment="1">
      <alignment vertical="center"/>
    </xf>
    <xf numFmtId="0" fontId="32" fillId="0" borderId="0" xfId="0" applyFont="1" applyAlignment="1">
      <alignment vertical="center"/>
    </xf>
    <xf numFmtId="58" fontId="7" fillId="0" borderId="0" xfId="0" applyNumberFormat="1" applyFont="1" applyAlignment="1">
      <alignment horizontal="center" vertical="center"/>
    </xf>
    <xf numFmtId="0" fontId="5" fillId="0" borderId="1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34" fillId="0" borderId="0" xfId="0" applyFont="1" applyAlignment="1">
      <alignment vertical="center"/>
    </xf>
    <xf numFmtId="0" fontId="7" fillId="4" borderId="0" xfId="0" applyFont="1" applyFill="1" applyAlignment="1">
      <alignment horizontal="center" vertical="center"/>
    </xf>
    <xf numFmtId="0" fontId="7" fillId="4" borderId="7" xfId="0" applyFont="1" applyFill="1" applyBorder="1" applyAlignment="1">
      <alignment horizontal="centerContinuous" vertical="center"/>
    </xf>
    <xf numFmtId="0" fontId="7" fillId="4" borderId="6" xfId="0" applyFont="1" applyFill="1" applyBorder="1" applyAlignment="1">
      <alignment horizontal="center" vertical="center"/>
    </xf>
    <xf numFmtId="0" fontId="9" fillId="4" borderId="0" xfId="0" applyFont="1" applyFill="1" applyAlignment="1">
      <alignment horizontal="left" vertical="center" wrapText="1"/>
    </xf>
    <xf numFmtId="0" fontId="9" fillId="4" borderId="6" xfId="0" applyFont="1" applyFill="1" applyBorder="1" applyAlignment="1">
      <alignment horizontal="left" vertical="center" wrapText="1"/>
    </xf>
    <xf numFmtId="0" fontId="7" fillId="4" borderId="3" xfId="0" applyFont="1" applyFill="1" applyBorder="1" applyAlignment="1">
      <alignment horizontal="center" vertical="center"/>
    </xf>
    <xf numFmtId="185" fontId="7" fillId="0" borderId="3" xfId="3" applyNumberFormat="1" applyFont="1" applyFill="1" applyBorder="1" applyAlignment="1">
      <alignment horizontal="center" vertical="center"/>
    </xf>
    <xf numFmtId="176" fontId="7" fillId="0" borderId="3" xfId="3" applyNumberFormat="1" applyFont="1" applyFill="1" applyBorder="1" applyAlignment="1">
      <alignment horizontal="center" vertical="center"/>
    </xf>
    <xf numFmtId="38" fontId="7" fillId="0" borderId="3" xfId="3" applyFont="1" applyFill="1" applyBorder="1" applyAlignment="1">
      <alignment horizontal="center" vertical="center"/>
    </xf>
    <xf numFmtId="38" fontId="7" fillId="4" borderId="3" xfId="3" applyFont="1" applyFill="1" applyBorder="1" applyAlignment="1">
      <alignment horizontal="center" vertical="center"/>
    </xf>
    <xf numFmtId="38" fontId="7" fillId="0" borderId="3" xfId="3" applyFont="1" applyFill="1" applyBorder="1" applyAlignment="1">
      <alignment horizontal="right" vertical="center"/>
    </xf>
    <xf numFmtId="0" fontId="35" fillId="0" borderId="0" xfId="0" applyFont="1" applyAlignment="1">
      <alignment vertical="center"/>
    </xf>
    <xf numFmtId="0" fontId="7" fillId="0" borderId="0" xfId="0" applyFont="1" applyAlignment="1">
      <alignment horizontal="left" vertical="top" wrapText="1"/>
    </xf>
    <xf numFmtId="49" fontId="7" fillId="2" borderId="11" xfId="0" applyNumberFormat="1" applyFont="1" applyFill="1" applyBorder="1" applyAlignment="1">
      <alignment horizontal="right" vertical="center" wrapText="1"/>
    </xf>
    <xf numFmtId="177" fontId="6" fillId="0" borderId="7" xfId="0" applyNumberFormat="1" applyFont="1" applyBorder="1" applyAlignment="1">
      <alignment horizontal="center" vertical="center"/>
    </xf>
    <xf numFmtId="0" fontId="7" fillId="4" borderId="2" xfId="0" applyFont="1" applyFill="1" applyBorder="1" applyAlignment="1">
      <alignment horizontal="center" vertical="center"/>
    </xf>
    <xf numFmtId="0" fontId="30" fillId="0" borderId="0" xfId="0" applyFont="1" applyAlignment="1">
      <alignment horizontal="center" vertical="center"/>
    </xf>
    <xf numFmtId="0" fontId="30" fillId="0" borderId="0" xfId="0" applyFont="1" applyAlignment="1">
      <alignment horizontal="left" vertical="center"/>
    </xf>
    <xf numFmtId="49" fontId="7" fillId="4" borderId="11" xfId="0" applyNumberFormat="1" applyFont="1" applyFill="1" applyBorder="1" applyAlignment="1">
      <alignment horizontal="right" vertical="center" wrapText="1"/>
    </xf>
    <xf numFmtId="1" fontId="7" fillId="0" borderId="2" xfId="0" applyNumberFormat="1" applyFont="1" applyBorder="1" applyAlignment="1">
      <alignment horizontal="right" vertical="center"/>
    </xf>
    <xf numFmtId="0" fontId="40" fillId="0" borderId="0" xfId="0" applyFont="1" applyAlignment="1">
      <alignment vertical="center"/>
    </xf>
    <xf numFmtId="0" fontId="37" fillId="6" borderId="11" xfId="0" applyFont="1" applyFill="1" applyBorder="1" applyAlignment="1">
      <alignment horizontal="center" vertical="center"/>
    </xf>
    <xf numFmtId="0" fontId="37" fillId="6" borderId="11" xfId="0" applyFont="1" applyFill="1" applyBorder="1" applyAlignment="1">
      <alignment horizontal="centerContinuous" vertical="center"/>
    </xf>
    <xf numFmtId="0" fontId="37" fillId="6" borderId="2" xfId="0" applyFont="1" applyFill="1" applyBorder="1" applyAlignment="1">
      <alignment horizontal="centerContinuous" vertical="center"/>
    </xf>
    <xf numFmtId="0" fontId="37" fillId="6" borderId="3" xfId="0" applyFont="1" applyFill="1" applyBorder="1" applyAlignment="1">
      <alignment horizontal="centerContinuous" vertical="center"/>
    </xf>
    <xf numFmtId="0" fontId="37" fillId="6" borderId="18" xfId="0" applyFont="1" applyFill="1" applyBorder="1" applyAlignment="1">
      <alignment horizontal="center" vertical="center"/>
    </xf>
    <xf numFmtId="0" fontId="37" fillId="6" borderId="1" xfId="0" applyFont="1" applyFill="1" applyBorder="1" applyAlignment="1">
      <alignment horizontal="right" vertical="center"/>
    </xf>
    <xf numFmtId="0" fontId="37" fillId="6" borderId="1" xfId="0" applyFont="1" applyFill="1" applyBorder="1" applyAlignment="1">
      <alignment horizontal="centerContinuous" vertical="center"/>
    </xf>
    <xf numFmtId="0" fontId="37" fillId="6" borderId="4" xfId="0" applyFont="1" applyFill="1" applyBorder="1" applyAlignment="1">
      <alignment horizontal="centerContinuous" vertical="center"/>
    </xf>
    <xf numFmtId="0" fontId="37" fillId="6" borderId="5" xfId="0" applyFont="1" applyFill="1" applyBorder="1" applyAlignment="1">
      <alignment horizontal="centerContinuous" vertical="center"/>
    </xf>
    <xf numFmtId="0" fontId="37" fillId="6" borderId="7" xfId="0" applyFont="1" applyFill="1" applyBorder="1" applyAlignment="1">
      <alignment horizontal="centerContinuous" vertical="center"/>
    </xf>
    <xf numFmtId="0" fontId="37" fillId="6" borderId="8" xfId="0" applyFont="1" applyFill="1" applyBorder="1" applyAlignment="1">
      <alignment horizontal="centerContinuous" vertical="center"/>
    </xf>
    <xf numFmtId="0" fontId="37" fillId="6" borderId="10" xfId="0" applyFont="1" applyFill="1" applyBorder="1" applyAlignment="1">
      <alignment horizontal="centerContinuous" vertical="center"/>
    </xf>
    <xf numFmtId="0" fontId="37" fillId="6" borderId="5" xfId="0" applyFont="1" applyFill="1" applyBorder="1" applyAlignment="1">
      <alignment vertical="center"/>
    </xf>
    <xf numFmtId="0" fontId="37" fillId="6" borderId="10" xfId="0" applyFont="1" applyFill="1" applyBorder="1" applyAlignment="1">
      <alignment vertical="center"/>
    </xf>
    <xf numFmtId="0" fontId="37" fillId="6" borderId="8" xfId="0" applyFont="1" applyFill="1" applyBorder="1" applyAlignment="1">
      <alignment vertical="center"/>
    </xf>
    <xf numFmtId="20" fontId="7" fillId="0" borderId="2" xfId="0" applyNumberFormat="1" applyFont="1" applyBorder="1" applyAlignment="1">
      <alignment horizontal="center" vertical="center"/>
    </xf>
    <xf numFmtId="0" fontId="10" fillId="4" borderId="2" xfId="0" applyFont="1" applyFill="1" applyBorder="1" applyAlignment="1">
      <alignment horizontal="centerContinuous" vertical="center"/>
    </xf>
    <xf numFmtId="0" fontId="10" fillId="4" borderId="3" xfId="0" applyFont="1" applyFill="1" applyBorder="1" applyAlignment="1">
      <alignment horizontal="centerContinuous" vertical="center"/>
    </xf>
    <xf numFmtId="0" fontId="7" fillId="2" borderId="0" xfId="0" applyFont="1" applyFill="1" applyAlignment="1">
      <alignment horizontal="center" vertical="center"/>
    </xf>
    <xf numFmtId="0" fontId="79" fillId="0" borderId="0" xfId="0" applyFont="1" applyAlignment="1">
      <alignment vertical="center"/>
    </xf>
    <xf numFmtId="0" fontId="80" fillId="0" borderId="0" xfId="0" applyFont="1" applyAlignment="1">
      <alignment vertical="center"/>
    </xf>
    <xf numFmtId="0" fontId="5" fillId="0" borderId="0" xfId="0" applyFont="1" applyAlignment="1">
      <alignment horizontal="left" vertical="center"/>
    </xf>
    <xf numFmtId="0" fontId="81" fillId="0" borderId="0" xfId="0" applyFont="1" applyAlignment="1">
      <alignment horizontal="center" vertical="center"/>
    </xf>
    <xf numFmtId="0" fontId="7" fillId="4" borderId="5" xfId="0" applyFont="1" applyFill="1" applyBorder="1" applyAlignment="1">
      <alignment horizontal="center" vertical="center"/>
    </xf>
    <xf numFmtId="0" fontId="7" fillId="4" borderId="4" xfId="0" applyFont="1" applyFill="1" applyBorder="1" applyAlignment="1">
      <alignment horizontal="center" vertical="center"/>
    </xf>
    <xf numFmtId="0" fontId="0" fillId="0" borderId="0" xfId="0" applyAlignment="1">
      <alignment vertical="center"/>
    </xf>
    <xf numFmtId="0" fontId="37" fillId="0" borderId="0" xfId="0" applyFont="1" applyAlignment="1">
      <alignment horizontal="center" vertical="center"/>
    </xf>
    <xf numFmtId="0" fontId="37" fillId="0" borderId="0" xfId="0" applyFont="1" applyAlignment="1">
      <alignment vertical="center" wrapText="1"/>
    </xf>
    <xf numFmtId="184" fontId="7" fillId="0" borderId="0" xfId="0" applyNumberFormat="1" applyFont="1" applyAlignment="1">
      <alignment vertical="center"/>
    </xf>
    <xf numFmtId="0" fontId="7" fillId="0" borderId="0" xfId="0" applyFont="1" applyAlignment="1">
      <alignment horizontal="left" vertical="top"/>
    </xf>
    <xf numFmtId="0" fontId="43" fillId="6" borderId="10" xfId="0" applyFont="1" applyFill="1" applyBorder="1" applyAlignment="1">
      <alignment horizontal="centerContinuous" vertical="center"/>
    </xf>
    <xf numFmtId="0" fontId="7" fillId="0" borderId="0" xfId="0" applyFont="1" applyAlignment="1">
      <alignment vertical="center" wrapText="1"/>
    </xf>
    <xf numFmtId="0" fontId="7" fillId="0" borderId="0" xfId="0" applyFont="1" applyAlignment="1">
      <alignment horizontal="left" vertical="center" wrapText="1"/>
    </xf>
    <xf numFmtId="0" fontId="5" fillId="0" borderId="0" xfId="0" applyFont="1"/>
    <xf numFmtId="0" fontId="8" fillId="0" borderId="0" xfId="0" applyFont="1" applyAlignment="1">
      <alignment horizontal="left" vertical="top" wrapText="1"/>
    </xf>
    <xf numFmtId="0" fontId="7" fillId="0" borderId="0" xfId="0" applyFont="1" applyAlignment="1">
      <alignment horizontal="left" vertical="center" shrinkToFit="1"/>
    </xf>
    <xf numFmtId="38" fontId="7" fillId="0" borderId="0" xfId="3" applyFont="1" applyFill="1" applyBorder="1" applyAlignment="1">
      <alignment horizontal="center" vertical="center"/>
    </xf>
    <xf numFmtId="0" fontId="46" fillId="0" borderId="0" xfId="0" applyFont="1" applyAlignment="1">
      <alignment horizontal="center" vertical="center"/>
    </xf>
    <xf numFmtId="0" fontId="7" fillId="0" borderId="0" xfId="0" applyFont="1" applyAlignment="1">
      <alignment horizontal="center" vertical="center" shrinkToFit="1"/>
    </xf>
    <xf numFmtId="184" fontId="7" fillId="0" borderId="0" xfId="0" applyNumberFormat="1" applyFont="1" applyAlignment="1">
      <alignment horizontal="right" vertical="center"/>
    </xf>
    <xf numFmtId="0" fontId="37" fillId="0" borderId="0" xfId="0" applyFont="1" applyAlignment="1">
      <alignment horizontal="center" vertical="center" wrapText="1"/>
    </xf>
    <xf numFmtId="0" fontId="37" fillId="0" borderId="0" xfId="0" applyFont="1" applyAlignment="1">
      <alignment horizontal="center" vertical="center" shrinkToFit="1"/>
    </xf>
    <xf numFmtId="0" fontId="37" fillId="0" borderId="0" xfId="0" applyFont="1" applyAlignment="1">
      <alignment horizontal="centerContinuous" vertical="center"/>
    </xf>
    <xf numFmtId="0" fontId="39" fillId="0" borderId="0" xfId="0" applyFont="1" applyAlignment="1">
      <alignment horizontal="centerContinuous" vertical="center"/>
    </xf>
    <xf numFmtId="0" fontId="39" fillId="0" borderId="0" xfId="0" applyFont="1" applyAlignment="1">
      <alignment horizontal="center" vertical="center"/>
    </xf>
    <xf numFmtId="0" fontId="37" fillId="0" borderId="0" xfId="0" applyFont="1" applyAlignment="1">
      <alignment horizontal="centerContinuous" vertical="center" shrinkToFit="1"/>
    </xf>
    <xf numFmtId="0" fontId="37" fillId="0" borderId="0" xfId="0" applyFont="1" applyAlignment="1">
      <alignment horizontal="right"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23" fillId="0" borderId="23" xfId="0" applyFont="1" applyBorder="1" applyAlignment="1">
      <alignment horizontal="centerContinuous" vertical="center"/>
    </xf>
    <xf numFmtId="0" fontId="23" fillId="0" borderId="24" xfId="0" applyFont="1" applyBorder="1" applyAlignment="1">
      <alignment horizontal="left" vertical="center"/>
    </xf>
    <xf numFmtId="0" fontId="23" fillId="0" borderId="25" xfId="0" applyFont="1" applyBorder="1" applyAlignment="1">
      <alignment horizontal="center" vertical="center"/>
    </xf>
    <xf numFmtId="0" fontId="7" fillId="0" borderId="26" xfId="0" applyFont="1" applyBorder="1" applyAlignment="1">
      <alignment horizontal="center" vertical="center"/>
    </xf>
    <xf numFmtId="0" fontId="23" fillId="0" borderId="27" xfId="0" applyFont="1" applyBorder="1" applyAlignment="1">
      <alignment horizontal="centerContinuous" vertical="center"/>
    </xf>
    <xf numFmtId="0" fontId="23" fillId="0" borderId="28" xfId="0" applyFont="1" applyBorder="1" applyAlignment="1">
      <alignment horizontal="left" vertical="center"/>
    </xf>
    <xf numFmtId="0" fontId="23" fillId="0" borderId="26" xfId="0" applyFont="1" applyBorder="1" applyAlignment="1">
      <alignment horizontal="center" vertical="center"/>
    </xf>
    <xf numFmtId="0" fontId="7" fillId="0" borderId="29" xfId="0" applyFont="1" applyBorder="1" applyAlignment="1">
      <alignment horizontal="centerContinuous" vertical="center"/>
    </xf>
    <xf numFmtId="0" fontId="7" fillId="0" borderId="30" xfId="0" applyFont="1" applyBorder="1" applyAlignment="1">
      <alignment horizontal="centerContinuous" vertical="center"/>
    </xf>
    <xf numFmtId="0" fontId="7" fillId="0" borderId="21" xfId="0" applyFont="1" applyBorder="1" applyAlignment="1">
      <alignment horizontal="centerContinuous" vertical="center"/>
    </xf>
    <xf numFmtId="180" fontId="7" fillId="7" borderId="3" xfId="0" applyNumberFormat="1" applyFont="1" applyFill="1" applyBorder="1" applyAlignment="1">
      <alignment vertical="center"/>
    </xf>
    <xf numFmtId="0" fontId="7" fillId="0" borderId="2" xfId="0" applyFont="1" applyBorder="1" applyAlignment="1">
      <alignment vertical="center" shrinkToFit="1"/>
    </xf>
    <xf numFmtId="38" fontId="7" fillId="7" borderId="31" xfId="3" applyFont="1" applyFill="1" applyBorder="1" applyAlignment="1">
      <alignment horizontal="center" vertical="center"/>
    </xf>
    <xf numFmtId="0" fontId="33" fillId="0" borderId="0" xfId="0" applyFont="1" applyAlignment="1" applyProtection="1">
      <alignment vertical="center"/>
      <protection locked="0"/>
    </xf>
    <xf numFmtId="0" fontId="33" fillId="0" borderId="0" xfId="0" applyFont="1" applyAlignment="1" applyProtection="1">
      <alignment horizontal="center" vertical="center"/>
      <protection locked="0"/>
    </xf>
    <xf numFmtId="0" fontId="33" fillId="0" borderId="0" xfId="0" applyFont="1" applyAlignment="1" applyProtection="1">
      <alignment horizontal="right" vertical="center"/>
      <protection locked="0"/>
    </xf>
    <xf numFmtId="0" fontId="6" fillId="0" borderId="19" xfId="0" applyFont="1" applyBorder="1" applyAlignment="1" applyProtection="1">
      <alignment horizontal="center" vertical="center"/>
      <protection locked="0"/>
    </xf>
    <xf numFmtId="0" fontId="6" fillId="0" borderId="0" xfId="0" applyFont="1" applyAlignment="1" applyProtection="1">
      <alignment vertical="center"/>
      <protection locked="0"/>
    </xf>
    <xf numFmtId="0" fontId="6" fillId="0" borderId="32" xfId="0" applyFont="1" applyBorder="1" applyAlignment="1" applyProtection="1">
      <alignment horizontal="center" vertical="center" textRotation="255"/>
      <protection locked="0"/>
    </xf>
    <xf numFmtId="0" fontId="6" fillId="0" borderId="7" xfId="0" applyFont="1" applyBorder="1" applyAlignment="1" applyProtection="1">
      <alignment horizontal="center" vertical="center"/>
      <protection locked="0"/>
    </xf>
    <xf numFmtId="0" fontId="6" fillId="0" borderId="32"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7" fillId="2" borderId="18" xfId="0" applyFont="1" applyFill="1" applyBorder="1" applyAlignment="1" applyProtection="1">
      <alignment horizontal="center" vertical="center"/>
      <protection locked="0"/>
    </xf>
    <xf numFmtId="0" fontId="6" fillId="0" borderId="18" xfId="0" applyFont="1" applyBorder="1" applyAlignment="1" applyProtection="1">
      <alignment vertical="center"/>
      <protection locked="0"/>
    </xf>
    <xf numFmtId="0" fontId="6" fillId="0" borderId="18" xfId="0" applyFont="1" applyBorder="1" applyAlignment="1" applyProtection="1">
      <alignment horizontal="center" vertical="center"/>
      <protection locked="0"/>
    </xf>
    <xf numFmtId="0" fontId="6" fillId="0" borderId="1" xfId="0" applyFont="1" applyBorder="1" applyAlignment="1" applyProtection="1">
      <alignment vertical="center"/>
      <protection locked="0"/>
    </xf>
    <xf numFmtId="0" fontId="6" fillId="0" borderId="4" xfId="0" applyFont="1" applyBorder="1" applyAlignment="1" applyProtection="1">
      <alignment vertical="center"/>
      <protection locked="0"/>
    </xf>
    <xf numFmtId="0" fontId="6" fillId="0" borderId="5" xfId="0" applyFont="1" applyBorder="1" applyAlignment="1" applyProtection="1">
      <alignment vertical="center"/>
      <protection locked="0"/>
    </xf>
    <xf numFmtId="0" fontId="6" fillId="0" borderId="9" xfId="0" applyFont="1" applyBorder="1" applyAlignment="1" applyProtection="1">
      <alignment vertical="center"/>
      <protection locked="0"/>
    </xf>
    <xf numFmtId="0" fontId="6" fillId="0" borderId="6" xfId="0" applyFont="1" applyBorder="1" applyAlignment="1" applyProtection="1">
      <alignment vertical="center"/>
      <protection locked="0"/>
    </xf>
    <xf numFmtId="0" fontId="6" fillId="2" borderId="18" xfId="0" applyFont="1" applyFill="1" applyBorder="1" applyAlignment="1" applyProtection="1">
      <alignment horizontal="center" vertical="center"/>
      <protection locked="0"/>
    </xf>
    <xf numFmtId="0" fontId="6" fillId="0" borderId="11" xfId="0" applyFont="1" applyBorder="1" applyAlignment="1" applyProtection="1">
      <alignment vertical="center"/>
      <protection locked="0"/>
    </xf>
    <xf numFmtId="0" fontId="6" fillId="0" borderId="3" xfId="0" applyFont="1" applyBorder="1" applyAlignment="1" applyProtection="1">
      <alignment vertical="center"/>
      <protection locked="0"/>
    </xf>
    <xf numFmtId="0" fontId="6" fillId="0" borderId="10" xfId="0" applyFont="1" applyBorder="1" applyAlignment="1" applyProtection="1">
      <alignment vertical="center"/>
      <protection locked="0"/>
    </xf>
    <xf numFmtId="0" fontId="6" fillId="0" borderId="8" xfId="0" applyFont="1" applyBorder="1" applyAlignment="1" applyProtection="1">
      <alignment vertical="center"/>
      <protection locked="0"/>
    </xf>
    <xf numFmtId="0" fontId="6" fillId="0" borderId="7" xfId="0" applyFont="1" applyBorder="1" applyAlignment="1" applyProtection="1">
      <alignment vertical="center"/>
      <protection locked="0"/>
    </xf>
    <xf numFmtId="0" fontId="8" fillId="0" borderId="0" xfId="0" applyFont="1" applyAlignment="1" applyProtection="1">
      <alignment horizontal="left" vertical="center"/>
      <protection locked="0"/>
    </xf>
    <xf numFmtId="0" fontId="8" fillId="0" borderId="0" xfId="0" applyFont="1" applyAlignment="1" applyProtection="1">
      <alignment vertical="center"/>
      <protection locked="0"/>
    </xf>
    <xf numFmtId="0" fontId="5" fillId="0" borderId="0" xfId="0" applyFont="1" applyAlignment="1" applyProtection="1">
      <alignment vertical="center"/>
      <protection locked="0"/>
    </xf>
    <xf numFmtId="0" fontId="7" fillId="0" borderId="0" xfId="0" applyFont="1" applyAlignment="1" applyProtection="1">
      <alignment vertical="center"/>
      <protection locked="0"/>
    </xf>
    <xf numFmtId="0" fontId="45" fillId="0" borderId="0" xfId="0" applyFont="1" applyAlignment="1" applyProtection="1">
      <alignment vertical="center"/>
      <protection locked="0"/>
    </xf>
    <xf numFmtId="0" fontId="6" fillId="7" borderId="18" xfId="0" applyFont="1" applyFill="1" applyBorder="1" applyAlignment="1">
      <alignment horizontal="center" vertical="center"/>
    </xf>
    <xf numFmtId="0" fontId="7" fillId="12" borderId="0" xfId="0" applyFont="1" applyFill="1" applyAlignment="1">
      <alignment horizontal="center" vertical="center" wrapText="1"/>
    </xf>
    <xf numFmtId="0" fontId="7" fillId="5" borderId="7" xfId="0" applyFont="1" applyFill="1" applyBorder="1" applyAlignment="1">
      <alignment horizontal="center" vertical="center"/>
    </xf>
    <xf numFmtId="0" fontId="7" fillId="0" borderId="31" xfId="0" applyFont="1" applyBorder="1" applyAlignment="1">
      <alignment horizontal="center" vertical="center"/>
    </xf>
    <xf numFmtId="0" fontId="7" fillId="0" borderId="33" xfId="0" applyFont="1" applyBorder="1" applyAlignment="1">
      <alignment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9" xfId="0" applyFont="1" applyBorder="1" applyAlignment="1">
      <alignment horizontal="centerContinuous" vertical="center"/>
    </xf>
    <xf numFmtId="0" fontId="7" fillId="0" borderId="4" xfId="0" applyFont="1" applyBorder="1" applyAlignment="1">
      <alignment horizontal="centerContinuous" vertical="center"/>
    </xf>
    <xf numFmtId="0" fontId="7" fillId="0" borderId="5" xfId="0" applyFont="1" applyBorder="1" applyAlignment="1">
      <alignment horizontal="centerContinuous" vertical="center"/>
    </xf>
    <xf numFmtId="182" fontId="7" fillId="7" borderId="4" xfId="0" applyNumberFormat="1" applyFont="1" applyFill="1" applyBorder="1" applyAlignment="1">
      <alignment horizontal="center" vertical="center"/>
    </xf>
    <xf numFmtId="182" fontId="7" fillId="7" borderId="37" xfId="0" applyNumberFormat="1" applyFont="1" applyFill="1" applyBorder="1" applyAlignment="1">
      <alignment horizontal="center" vertical="center"/>
    </xf>
    <xf numFmtId="38" fontId="7" fillId="7" borderId="38" xfId="3" applyFont="1" applyFill="1" applyBorder="1" applyAlignment="1">
      <alignment horizontal="center" vertical="center"/>
    </xf>
    <xf numFmtId="0" fontId="7" fillId="2" borderId="32" xfId="0" applyFont="1" applyFill="1" applyBorder="1" applyAlignment="1">
      <alignment horizontal="center" vertical="center"/>
    </xf>
    <xf numFmtId="38" fontId="7" fillId="7" borderId="39" xfId="3" applyFont="1" applyFill="1" applyBorder="1" applyAlignment="1">
      <alignment horizontal="center" vertical="center"/>
    </xf>
    <xf numFmtId="0" fontId="7" fillId="5" borderId="40" xfId="0" applyFont="1" applyFill="1" applyBorder="1" applyAlignment="1">
      <alignment horizontal="center" vertical="center" textRotation="255"/>
    </xf>
    <xf numFmtId="0" fontId="7" fillId="5" borderId="33" xfId="0" applyFont="1" applyFill="1" applyBorder="1" applyAlignment="1">
      <alignment horizontal="center" vertical="center" textRotation="255"/>
    </xf>
    <xf numFmtId="0" fontId="7" fillId="6" borderId="11" xfId="0" applyFont="1" applyFill="1" applyBorder="1" applyAlignment="1">
      <alignment horizontal="centerContinuous" vertical="center"/>
    </xf>
    <xf numFmtId="0" fontId="7" fillId="6" borderId="2" xfId="0" applyFont="1" applyFill="1" applyBorder="1" applyAlignment="1">
      <alignment horizontal="centerContinuous" vertical="center"/>
    </xf>
    <xf numFmtId="0" fontId="7" fillId="6" borderId="3" xfId="0" applyFont="1" applyFill="1" applyBorder="1" applyAlignment="1">
      <alignment horizontal="centerContinuous" vertical="center"/>
    </xf>
    <xf numFmtId="0" fontId="26" fillId="6" borderId="18" xfId="0" applyFont="1" applyFill="1" applyBorder="1" applyAlignment="1">
      <alignment horizontal="centerContinuous" vertical="center"/>
    </xf>
    <xf numFmtId="0" fontId="0" fillId="0" borderId="33" xfId="0" applyBorder="1" applyAlignment="1">
      <alignment vertical="center"/>
    </xf>
    <xf numFmtId="0" fontId="0" fillId="0" borderId="34" xfId="0" applyBorder="1" applyAlignment="1">
      <alignment vertical="center"/>
    </xf>
    <xf numFmtId="0" fontId="0" fillId="0" borderId="41" xfId="0" applyBorder="1" applyAlignment="1">
      <alignment vertical="center"/>
    </xf>
    <xf numFmtId="0" fontId="0" fillId="0" borderId="35" xfId="0" applyBorder="1" applyAlignment="1">
      <alignment vertical="center"/>
    </xf>
    <xf numFmtId="0" fontId="0" fillId="0" borderId="42" xfId="0" applyBorder="1" applyAlignment="1">
      <alignment vertical="center"/>
    </xf>
    <xf numFmtId="0" fontId="0" fillId="0" borderId="43" xfId="0" applyBorder="1" applyAlignment="1">
      <alignment vertical="center"/>
    </xf>
    <xf numFmtId="0" fontId="0" fillId="0" borderId="44" xfId="0" applyBorder="1" applyAlignment="1">
      <alignment vertical="center"/>
    </xf>
    <xf numFmtId="0" fontId="7" fillId="6" borderId="18" xfId="0" applyFont="1" applyFill="1" applyBorder="1" applyAlignment="1">
      <alignment horizontal="left" vertical="center"/>
    </xf>
    <xf numFmtId="0" fontId="23" fillId="6" borderId="18" xfId="0" applyFont="1" applyFill="1" applyBorder="1" applyAlignment="1">
      <alignment horizontal="centerContinuous" vertical="center"/>
    </xf>
    <xf numFmtId="0" fontId="0" fillId="6" borderId="2" xfId="0" applyFill="1" applyBorder="1" applyAlignment="1">
      <alignment horizontal="centerContinuous" vertical="center"/>
    </xf>
    <xf numFmtId="0" fontId="7" fillId="6" borderId="1" xfId="0" applyFont="1" applyFill="1" applyBorder="1" applyAlignment="1">
      <alignment horizontal="centerContinuous" vertical="center"/>
    </xf>
    <xf numFmtId="0" fontId="7" fillId="6" borderId="4" xfId="0" applyFont="1" applyFill="1" applyBorder="1" applyAlignment="1">
      <alignment horizontal="centerContinuous" vertical="center"/>
    </xf>
    <xf numFmtId="0" fontId="7" fillId="6" borderId="5" xfId="0" applyFont="1" applyFill="1" applyBorder="1" applyAlignment="1">
      <alignment horizontal="centerContinuous" vertical="center"/>
    </xf>
    <xf numFmtId="0" fontId="7" fillId="6" borderId="18" xfId="0" applyFont="1" applyFill="1" applyBorder="1" applyAlignment="1">
      <alignment horizontal="centerContinuous" vertical="center"/>
    </xf>
    <xf numFmtId="0" fontId="7" fillId="6" borderId="18" xfId="0" applyFont="1" applyFill="1" applyBorder="1" applyAlignment="1">
      <alignment horizontal="centerContinuous" vertical="center" shrinkToFit="1"/>
    </xf>
    <xf numFmtId="0" fontId="48" fillId="0" borderId="0" xfId="6" applyFont="1" applyAlignment="1">
      <alignment horizontal="left" vertical="center"/>
    </xf>
    <xf numFmtId="0" fontId="48" fillId="0" borderId="0" xfId="6" applyFont="1" applyAlignment="1">
      <alignment vertical="center"/>
    </xf>
    <xf numFmtId="0" fontId="50" fillId="0" borderId="0" xfId="6" applyFont="1" applyAlignment="1">
      <alignment vertical="center"/>
    </xf>
    <xf numFmtId="0" fontId="51" fillId="0" borderId="0" xfId="6" applyFont="1" applyAlignment="1">
      <alignment vertical="center"/>
    </xf>
    <xf numFmtId="0" fontId="52" fillId="0" borderId="0" xfId="6" applyFont="1" applyAlignment="1">
      <alignment vertical="center"/>
    </xf>
    <xf numFmtId="0" fontId="53" fillId="6" borderId="11" xfId="6" applyFont="1" applyFill="1" applyBorder="1" applyAlignment="1">
      <alignment horizontal="centerContinuous" vertical="center"/>
    </xf>
    <xf numFmtId="0" fontId="53" fillId="6" borderId="2" xfId="6" applyFont="1" applyFill="1" applyBorder="1" applyAlignment="1">
      <alignment horizontal="centerContinuous" vertical="center"/>
    </xf>
    <xf numFmtId="0" fontId="54" fillId="6" borderId="1" xfId="6" applyFont="1" applyFill="1" applyBorder="1" applyAlignment="1">
      <alignment horizontal="centerContinuous" vertical="center"/>
    </xf>
    <xf numFmtId="0" fontId="54" fillId="6" borderId="5" xfId="6" applyFont="1" applyFill="1" applyBorder="1" applyAlignment="1">
      <alignment horizontal="centerContinuous" vertical="center"/>
    </xf>
    <xf numFmtId="0" fontId="54" fillId="6" borderId="4" xfId="6" applyFont="1" applyFill="1" applyBorder="1" applyAlignment="1">
      <alignment horizontal="centerContinuous" vertical="center"/>
    </xf>
    <xf numFmtId="0" fontId="53" fillId="6" borderId="4" xfId="6" applyFont="1" applyFill="1" applyBorder="1" applyAlignment="1">
      <alignment horizontal="centerContinuous" vertical="center"/>
    </xf>
    <xf numFmtId="0" fontId="53" fillId="6" borderId="3" xfId="6" applyFont="1" applyFill="1" applyBorder="1" applyAlignment="1">
      <alignment horizontal="centerContinuous" vertical="center"/>
    </xf>
    <xf numFmtId="0" fontId="55" fillId="0" borderId="0" xfId="6" applyFont="1" applyAlignment="1">
      <alignment vertical="center"/>
    </xf>
    <xf numFmtId="0" fontId="52" fillId="0" borderId="1" xfId="6" applyFont="1" applyBorder="1" applyAlignment="1">
      <alignment horizontal="left" vertical="center"/>
    </xf>
    <xf numFmtId="0" fontId="52" fillId="0" borderId="4" xfId="6" applyFont="1" applyBorder="1" applyAlignment="1">
      <alignment horizontal="left" vertical="center"/>
    </xf>
    <xf numFmtId="0" fontId="52" fillId="2" borderId="18" xfId="6" applyFont="1" applyFill="1" applyBorder="1" applyAlignment="1">
      <alignment horizontal="center" vertical="center"/>
    </xf>
    <xf numFmtId="0" fontId="23" fillId="0" borderId="2" xfId="6" applyFont="1" applyBorder="1" applyAlignment="1">
      <alignment vertical="center"/>
    </xf>
    <xf numFmtId="0" fontId="1" fillId="0" borderId="3" xfId="6" applyFont="1" applyBorder="1"/>
    <xf numFmtId="0" fontId="23" fillId="0" borderId="2" xfId="6" applyFont="1" applyBorder="1" applyAlignment="1">
      <alignment horizontal="center" vertical="center"/>
    </xf>
    <xf numFmtId="0" fontId="52" fillId="0" borderId="11" xfId="6" applyFont="1" applyBorder="1" applyAlignment="1">
      <alignment horizontal="left" vertical="center"/>
    </xf>
    <xf numFmtId="0" fontId="52" fillId="0" borderId="2" xfId="6" applyFont="1" applyBorder="1" applyAlignment="1">
      <alignment horizontal="left" vertical="center"/>
    </xf>
    <xf numFmtId="0" fontId="56" fillId="0" borderId="0" xfId="6" applyFont="1" applyAlignment="1">
      <alignment vertical="center"/>
    </xf>
    <xf numFmtId="0" fontId="57" fillId="0" borderId="0" xfId="6" applyFont="1" applyAlignment="1">
      <alignment vertical="center"/>
    </xf>
    <xf numFmtId="0" fontId="52" fillId="0" borderId="11" xfId="6" applyFont="1" applyBorder="1" applyAlignment="1">
      <alignment vertical="center"/>
    </xf>
    <xf numFmtId="0" fontId="52" fillId="0" borderId="2" xfId="6" applyFont="1" applyBorder="1" applyAlignment="1">
      <alignment vertical="center"/>
    </xf>
    <xf numFmtId="0" fontId="55" fillId="0" borderId="2" xfId="6" applyFont="1" applyBorder="1" applyAlignment="1">
      <alignment vertical="center"/>
    </xf>
    <xf numFmtId="0" fontId="52" fillId="0" borderId="2" xfId="6" applyFont="1" applyBorder="1" applyAlignment="1">
      <alignment vertical="top"/>
    </xf>
    <xf numFmtId="0" fontId="52" fillId="0" borderId="3" xfId="6" applyFont="1" applyBorder="1" applyAlignment="1">
      <alignment vertical="top"/>
    </xf>
    <xf numFmtId="0" fontId="52" fillId="0" borderId="11" xfId="6" applyFont="1" applyBorder="1" applyAlignment="1">
      <alignment horizontal="centerContinuous" vertical="center"/>
    </xf>
    <xf numFmtId="0" fontId="52" fillId="0" borderId="2" xfId="6" applyFont="1" applyBorder="1" applyAlignment="1">
      <alignment horizontal="centerContinuous" vertical="center"/>
    </xf>
    <xf numFmtId="0" fontId="59" fillId="0" borderId="0" xfId="6" applyFont="1" applyAlignment="1">
      <alignment vertical="center"/>
    </xf>
    <xf numFmtId="0" fontId="58" fillId="0" borderId="0" xfId="6" applyFont="1" applyAlignment="1">
      <alignment vertical="center"/>
    </xf>
    <xf numFmtId="0" fontId="48" fillId="0" borderId="2" xfId="6" applyFont="1" applyBorder="1" applyAlignment="1">
      <alignment vertical="center"/>
    </xf>
    <xf numFmtId="0" fontId="48" fillId="0" borderId="3" xfId="6" applyFont="1" applyBorder="1" applyAlignment="1">
      <alignment vertical="center"/>
    </xf>
    <xf numFmtId="0" fontId="55" fillId="0" borderId="7" xfId="6" applyFont="1" applyBorder="1" applyAlignment="1">
      <alignment horizontal="left" vertical="center"/>
    </xf>
    <xf numFmtId="0" fontId="55" fillId="0" borderId="3" xfId="6" applyFont="1" applyBorder="1" applyAlignment="1">
      <alignment vertical="center"/>
    </xf>
    <xf numFmtId="0" fontId="55" fillId="0" borderId="0" xfId="6" applyFont="1" applyAlignment="1">
      <alignment horizontal="left" vertical="center"/>
    </xf>
    <xf numFmtId="0" fontId="55" fillId="0" borderId="6" xfId="6" applyFont="1" applyBorder="1" applyAlignment="1">
      <alignment vertical="center"/>
    </xf>
    <xf numFmtId="0" fontId="55" fillId="0" borderId="4" xfId="6" applyFont="1" applyBorder="1" applyAlignment="1">
      <alignment vertical="center"/>
    </xf>
    <xf numFmtId="0" fontId="52" fillId="0" borderId="4" xfId="6" applyFont="1" applyBorder="1" applyAlignment="1">
      <alignment vertical="top"/>
    </xf>
    <xf numFmtId="0" fontId="52" fillId="0" borderId="5" xfId="6" applyFont="1" applyBorder="1" applyAlignment="1">
      <alignment vertical="top"/>
    </xf>
    <xf numFmtId="0" fontId="8" fillId="0" borderId="0" xfId="6" applyFont="1" applyAlignment="1">
      <alignment vertical="center"/>
    </xf>
    <xf numFmtId="0" fontId="56" fillId="0" borderId="0" xfId="6" applyFont="1" applyAlignment="1">
      <alignment horizontal="center" vertical="center"/>
    </xf>
    <xf numFmtId="0" fontId="52" fillId="0" borderId="0" xfId="6" applyFont="1" applyAlignment="1">
      <alignment horizontal="center" vertical="center"/>
    </xf>
    <xf numFmtId="0" fontId="52" fillId="0" borderId="4" xfId="6" applyFont="1" applyBorder="1" applyAlignment="1">
      <alignment horizontal="center" vertical="center"/>
    </xf>
    <xf numFmtId="0" fontId="52" fillId="0" borderId="1" xfId="6" applyFont="1" applyBorder="1" applyAlignment="1">
      <alignment horizontal="centerContinuous" vertical="center"/>
    </xf>
    <xf numFmtId="0" fontId="52" fillId="0" borderId="4" xfId="6" applyFont="1" applyBorder="1" applyAlignment="1">
      <alignment horizontal="centerContinuous" vertical="center"/>
    </xf>
    <xf numFmtId="0" fontId="52" fillId="0" borderId="5" xfId="6" applyFont="1" applyBorder="1" applyAlignment="1">
      <alignment horizontal="centerContinuous" vertical="center"/>
    </xf>
    <xf numFmtId="0" fontId="52" fillId="0" borderId="3" xfId="6" applyFont="1" applyBorder="1" applyAlignment="1">
      <alignment horizontal="centerContinuous" vertical="center"/>
    </xf>
    <xf numFmtId="0" fontId="52" fillId="0" borderId="5" xfId="6" applyFont="1" applyBorder="1" applyAlignment="1">
      <alignment horizontal="left" vertical="center"/>
    </xf>
    <xf numFmtId="0" fontId="52" fillId="0" borderId="4" xfId="6" applyFont="1" applyBorder="1" applyAlignment="1">
      <alignment horizontal="right" vertical="center"/>
    </xf>
    <xf numFmtId="0" fontId="55" fillId="0" borderId="5" xfId="6" applyFont="1" applyBorder="1" applyAlignment="1">
      <alignment vertical="center"/>
    </xf>
    <xf numFmtId="0" fontId="55" fillId="0" borderId="1" xfId="6" applyFont="1" applyBorder="1" applyAlignment="1">
      <alignment vertical="center"/>
    </xf>
    <xf numFmtId="0" fontId="52" fillId="0" borderId="9" xfId="6" applyFont="1" applyBorder="1" applyAlignment="1">
      <alignment horizontal="left" vertical="center"/>
    </xf>
    <xf numFmtId="0" fontId="52" fillId="0" borderId="0" xfId="6" applyFont="1" applyAlignment="1">
      <alignment horizontal="left" vertical="center"/>
    </xf>
    <xf numFmtId="0" fontId="52" fillId="0" borderId="6" xfId="6" applyFont="1" applyBorder="1" applyAlignment="1">
      <alignment horizontal="left" vertical="center"/>
    </xf>
    <xf numFmtId="0" fontId="55" fillId="0" borderId="9" xfId="6" applyFont="1" applyBorder="1" applyAlignment="1">
      <alignment vertical="center"/>
    </xf>
    <xf numFmtId="0" fontId="47" fillId="0" borderId="9" xfId="6" applyBorder="1" applyAlignment="1">
      <alignment horizontal="left" vertical="center"/>
    </xf>
    <xf numFmtId="0" fontId="47" fillId="0" borderId="0" xfId="6" applyAlignment="1">
      <alignment horizontal="left" vertical="center"/>
    </xf>
    <xf numFmtId="0" fontId="47" fillId="0" borderId="10" xfId="6" applyBorder="1" applyAlignment="1">
      <alignment horizontal="left" vertical="center"/>
    </xf>
    <xf numFmtId="0" fontId="47" fillId="0" borderId="7" xfId="6" applyBorder="1" applyAlignment="1">
      <alignment horizontal="left" vertical="center"/>
    </xf>
    <xf numFmtId="0" fontId="55" fillId="0" borderId="7" xfId="6" applyFont="1" applyBorder="1" applyAlignment="1">
      <alignment vertical="center"/>
    </xf>
    <xf numFmtId="0" fontId="55" fillId="0" borderId="8" xfId="6" applyFont="1" applyBorder="1" applyAlignment="1">
      <alignment vertical="center"/>
    </xf>
    <xf numFmtId="0" fontId="55" fillId="0" borderId="10" xfId="6" applyFont="1" applyBorder="1" applyAlignment="1">
      <alignment vertical="center"/>
    </xf>
    <xf numFmtId="0" fontId="52" fillId="0" borderId="0" xfId="6" applyFont="1" applyAlignment="1">
      <alignment horizontal="center" vertical="top" wrapText="1"/>
    </xf>
    <xf numFmtId="0" fontId="52" fillId="0" borderId="0" xfId="6" applyFont="1" applyAlignment="1">
      <alignment horizontal="center" vertical="center" wrapText="1"/>
    </xf>
    <xf numFmtId="0" fontId="6" fillId="0" borderId="0" xfId="6" applyFont="1" applyAlignment="1">
      <alignment vertical="center"/>
    </xf>
    <xf numFmtId="0" fontId="53" fillId="6" borderId="18" xfId="6" applyFont="1" applyFill="1" applyBorder="1" applyAlignment="1">
      <alignment horizontal="centerContinuous" vertical="center"/>
    </xf>
    <xf numFmtId="182" fontId="52" fillId="0" borderId="3" xfId="6" applyNumberFormat="1" applyFont="1" applyBorder="1" applyAlignment="1">
      <alignment horizontal="center" vertical="center"/>
    </xf>
    <xf numFmtId="0" fontId="52" fillId="0" borderId="3" xfId="6" applyFont="1" applyBorder="1" applyAlignment="1">
      <alignment horizontal="left" vertical="center"/>
    </xf>
    <xf numFmtId="0" fontId="52" fillId="0" borderId="11" xfId="6" applyFont="1" applyBorder="1" applyAlignment="1">
      <alignment horizontal="center" vertical="center"/>
    </xf>
    <xf numFmtId="0" fontId="52" fillId="0" borderId="3" xfId="6" applyFont="1" applyBorder="1" applyAlignment="1">
      <alignment horizontal="center" vertical="center"/>
    </xf>
    <xf numFmtId="0" fontId="59" fillId="0" borderId="0" xfId="6" applyFont="1" applyAlignment="1">
      <alignment horizontal="left" vertical="top"/>
    </xf>
    <xf numFmtId="0" fontId="52" fillId="0" borderId="0" xfId="6" applyFont="1" applyAlignment="1">
      <alignment horizontal="centerContinuous" vertical="center"/>
    </xf>
    <xf numFmtId="0" fontId="52" fillId="0" borderId="2" xfId="6" applyFont="1" applyBorder="1" applyAlignment="1">
      <alignment horizontal="center" vertical="center"/>
    </xf>
    <xf numFmtId="0" fontId="52" fillId="0" borderId="18" xfId="6" applyFont="1" applyBorder="1" applyAlignment="1">
      <alignment horizontal="centerContinuous" vertical="center"/>
    </xf>
    <xf numFmtId="0" fontId="52" fillId="0" borderId="18" xfId="6" applyFont="1" applyBorder="1" applyAlignment="1">
      <alignment vertical="center"/>
    </xf>
    <xf numFmtId="0" fontId="7" fillId="0" borderId="0" xfId="6" applyFont="1" applyAlignment="1">
      <alignment vertical="center"/>
    </xf>
    <xf numFmtId="0" fontId="52" fillId="0" borderId="4" xfId="6" applyFont="1" applyBorder="1" applyAlignment="1">
      <alignment vertical="center"/>
    </xf>
    <xf numFmtId="0" fontId="52" fillId="0" borderId="5" xfId="6" applyFont="1" applyBorder="1" applyAlignment="1">
      <alignment vertical="center"/>
    </xf>
    <xf numFmtId="0" fontId="7" fillId="0" borderId="11" xfId="6" applyFont="1" applyBorder="1" applyAlignment="1">
      <alignment horizontal="left" vertical="center"/>
    </xf>
    <xf numFmtId="0" fontId="61" fillId="0" borderId="0" xfId="6" applyFont="1" applyAlignment="1">
      <alignment vertical="center"/>
    </xf>
    <xf numFmtId="0" fontId="7" fillId="0" borderId="1" xfId="6" applyFont="1" applyBorder="1" applyAlignment="1">
      <alignment horizontal="centerContinuous" vertical="center"/>
    </xf>
    <xf numFmtId="0" fontId="47" fillId="0" borderId="0" xfId="6" applyAlignment="1">
      <alignment vertical="center"/>
    </xf>
    <xf numFmtId="0" fontId="63" fillId="0" borderId="0" xfId="6" applyFont="1" applyAlignment="1">
      <alignment vertical="center"/>
    </xf>
    <xf numFmtId="0" fontId="52" fillId="7" borderId="3" xfId="6" applyFont="1" applyFill="1" applyBorder="1" applyAlignment="1">
      <alignment horizontal="center" vertical="center"/>
    </xf>
    <xf numFmtId="0" fontId="47" fillId="0" borderId="2" xfId="6" applyBorder="1"/>
    <xf numFmtId="0" fontId="47" fillId="0" borderId="3" xfId="6" applyBorder="1"/>
    <xf numFmtId="0" fontId="52" fillId="0" borderId="5" xfId="6" applyFont="1" applyBorder="1" applyAlignment="1">
      <alignment horizontal="right" vertical="center"/>
    </xf>
    <xf numFmtId="0" fontId="52" fillId="0" borderId="8" xfId="6" applyFont="1" applyBorder="1" applyAlignment="1">
      <alignment horizontal="right" vertical="center"/>
    </xf>
    <xf numFmtId="0" fontId="52" fillId="7" borderId="5" xfId="6" applyFont="1" applyFill="1" applyBorder="1" applyAlignment="1">
      <alignment horizontal="center" vertical="center"/>
    </xf>
    <xf numFmtId="0" fontId="52" fillId="0" borderId="6" xfId="6" applyFont="1" applyBorder="1" applyAlignment="1">
      <alignment vertical="center"/>
    </xf>
    <xf numFmtId="0" fontId="52" fillId="0" borderId="9" xfId="6" applyFont="1" applyBorder="1" applyAlignment="1">
      <alignment vertical="center"/>
    </xf>
    <xf numFmtId="0" fontId="56" fillId="0" borderId="10" xfId="6" applyFont="1" applyBorder="1" applyAlignment="1">
      <alignment vertical="center"/>
    </xf>
    <xf numFmtId="0" fontId="56" fillId="0" borderId="7" xfId="6" applyFont="1" applyBorder="1" applyAlignment="1">
      <alignment vertical="center"/>
    </xf>
    <xf numFmtId="0" fontId="56" fillId="0" borderId="8" xfId="6" applyFont="1" applyBorder="1" applyAlignment="1">
      <alignment vertical="center"/>
    </xf>
    <xf numFmtId="0" fontId="8" fillId="0" borderId="0" xfId="6" applyFont="1" applyAlignment="1">
      <alignment horizontal="left" vertical="center"/>
    </xf>
    <xf numFmtId="0" fontId="48" fillId="0" borderId="0" xfId="6" applyFont="1" applyAlignment="1">
      <alignment horizontal="center" vertical="center"/>
    </xf>
    <xf numFmtId="0" fontId="59" fillId="0" borderId="0" xfId="6" applyFont="1" applyAlignment="1">
      <alignment horizontal="center" vertical="center"/>
    </xf>
    <xf numFmtId="0" fontId="59" fillId="0" borderId="0" xfId="6" applyFont="1" applyAlignment="1">
      <alignment horizontal="centerContinuous" vertical="center"/>
    </xf>
    <xf numFmtId="0" fontId="59" fillId="0" borderId="0" xfId="6" applyFont="1" applyAlignment="1">
      <alignment horizontal="right" vertical="center"/>
    </xf>
    <xf numFmtId="0" fontId="47" fillId="0" borderId="4" xfId="6" applyBorder="1" applyAlignment="1">
      <alignment horizontal="left" vertical="center"/>
    </xf>
    <xf numFmtId="0" fontId="47" fillId="0" borderId="5" xfId="6" applyBorder="1" applyAlignment="1">
      <alignment horizontal="left" vertical="center"/>
    </xf>
    <xf numFmtId="0" fontId="5" fillId="0" borderId="0" xfId="6" applyFont="1" applyAlignment="1">
      <alignment vertical="center"/>
    </xf>
    <xf numFmtId="0" fontId="7" fillId="0" borderId="0" xfId="6" applyFont="1" applyAlignment="1">
      <alignment horizontal="center" vertical="center"/>
    </xf>
    <xf numFmtId="0" fontId="7" fillId="0" borderId="0" xfId="6" applyFont="1" applyAlignment="1">
      <alignment horizontal="left" vertical="center"/>
    </xf>
    <xf numFmtId="0" fontId="7" fillId="0" borderId="0" xfId="6" applyFont="1" applyAlignment="1">
      <alignment horizontal="center" vertical="center" wrapText="1"/>
    </xf>
    <xf numFmtId="0" fontId="52" fillId="0" borderId="1" xfId="6" applyFont="1" applyBorder="1" applyAlignment="1">
      <alignment vertical="center"/>
    </xf>
    <xf numFmtId="0" fontId="52" fillId="0" borderId="0" xfId="6" applyFont="1" applyAlignment="1">
      <alignment horizontal="left" vertical="center" wrapText="1"/>
    </xf>
    <xf numFmtId="0" fontId="52" fillId="0" borderId="10" xfId="6" applyFont="1" applyBorder="1" applyAlignment="1">
      <alignment vertical="center"/>
    </xf>
    <xf numFmtId="0" fontId="52" fillId="0" borderId="7" xfId="6" applyFont="1" applyBorder="1" applyAlignment="1">
      <alignment vertical="center"/>
    </xf>
    <xf numFmtId="0" fontId="52" fillId="0" borderId="8" xfId="6" applyFont="1" applyBorder="1" applyAlignment="1">
      <alignment vertical="center"/>
    </xf>
    <xf numFmtId="0" fontId="52" fillId="0" borderId="2" xfId="6" applyFont="1" applyBorder="1" applyAlignment="1">
      <alignment vertical="center" textRotation="255" shrinkToFit="1"/>
    </xf>
    <xf numFmtId="0" fontId="64" fillId="0" borderId="0" xfId="6" applyFont="1" applyAlignment="1">
      <alignment vertical="center"/>
    </xf>
    <xf numFmtId="0" fontId="64" fillId="0" borderId="0" xfId="6" applyFont="1" applyAlignment="1">
      <alignment horizontal="center" vertical="center"/>
    </xf>
    <xf numFmtId="0" fontId="64" fillId="0" borderId="0" xfId="6" applyFont="1" applyAlignment="1">
      <alignment horizontal="centerContinuous" vertical="center"/>
    </xf>
    <xf numFmtId="0" fontId="64" fillId="0" borderId="0" xfId="6" applyFont="1" applyAlignment="1">
      <alignment horizontal="left" vertical="center"/>
    </xf>
    <xf numFmtId="0" fontId="65" fillId="0" borderId="0" xfId="6" applyFont="1" applyAlignment="1">
      <alignment vertical="center"/>
    </xf>
    <xf numFmtId="0" fontId="59" fillId="0" borderId="0" xfId="6" applyFont="1" applyAlignment="1">
      <alignment horizontal="left" vertical="center"/>
    </xf>
    <xf numFmtId="0" fontId="52" fillId="0" borderId="2" xfId="6" applyFont="1" applyBorder="1" applyAlignment="1">
      <alignment horizontal="left" vertical="top" wrapText="1"/>
    </xf>
    <xf numFmtId="0" fontId="52" fillId="0" borderId="0" xfId="6" applyFont="1" applyAlignment="1">
      <alignment horizontal="right" vertical="center"/>
    </xf>
    <xf numFmtId="0" fontId="7" fillId="0" borderId="0" xfId="6" applyFont="1" applyAlignment="1">
      <alignment horizontal="left" vertical="center" shrinkToFit="1"/>
    </xf>
    <xf numFmtId="0" fontId="59" fillId="0" borderId="0" xfId="6" applyFont="1" applyAlignment="1">
      <alignment horizontal="center" vertical="center" textRotation="255"/>
    </xf>
    <xf numFmtId="0" fontId="85" fillId="0" borderId="0" xfId="6" applyFont="1" applyAlignment="1">
      <alignment vertical="center"/>
    </xf>
    <xf numFmtId="0" fontId="84" fillId="0" borderId="0" xfId="6" applyFont="1" applyAlignment="1">
      <alignment horizontal="center" vertical="center" wrapText="1"/>
    </xf>
    <xf numFmtId="0" fontId="49" fillId="0" borderId="0" xfId="6" applyFont="1" applyAlignment="1">
      <alignment vertical="center"/>
    </xf>
    <xf numFmtId="0" fontId="54" fillId="6" borderId="2" xfId="6" applyFont="1" applyFill="1" applyBorder="1" applyAlignment="1">
      <alignment horizontal="centerContinuous" vertical="center"/>
    </xf>
    <xf numFmtId="0" fontId="54" fillId="6" borderId="3" xfId="6" applyFont="1" applyFill="1" applyBorder="1" applyAlignment="1">
      <alignment horizontal="centerContinuous" vertical="center"/>
    </xf>
    <xf numFmtId="0" fontId="67" fillId="6" borderId="3" xfId="6" applyFont="1" applyFill="1" applyBorder="1" applyAlignment="1">
      <alignment horizontal="centerContinuous" vertical="center"/>
    </xf>
    <xf numFmtId="0" fontId="52" fillId="4" borderId="18" xfId="6" applyFont="1" applyFill="1" applyBorder="1" applyAlignment="1">
      <alignment horizontal="center" vertical="center"/>
    </xf>
    <xf numFmtId="0" fontId="55" fillId="0" borderId="32" xfId="6" applyFont="1" applyBorder="1" applyAlignment="1">
      <alignment horizontal="left" vertical="center"/>
    </xf>
    <xf numFmtId="0" fontId="30" fillId="0" borderId="0" xfId="6" applyFont="1" applyAlignment="1">
      <alignment vertical="center"/>
    </xf>
    <xf numFmtId="0" fontId="1" fillId="0" borderId="0" xfId="6" applyFont="1"/>
    <xf numFmtId="0" fontId="8" fillId="0" borderId="4" xfId="6" applyFont="1" applyBorder="1" applyAlignment="1">
      <alignment vertical="center"/>
    </xf>
    <xf numFmtId="0" fontId="53" fillId="6" borderId="5" xfId="6" applyFont="1" applyFill="1" applyBorder="1" applyAlignment="1">
      <alignment horizontal="right" vertical="center"/>
    </xf>
    <xf numFmtId="0" fontId="52" fillId="4" borderId="9" xfId="6" applyFont="1" applyFill="1" applyBorder="1" applyAlignment="1">
      <alignment vertical="center"/>
    </xf>
    <xf numFmtId="0" fontId="52" fillId="4" borderId="0" xfId="6" applyFont="1" applyFill="1" applyAlignment="1">
      <alignment vertical="center"/>
    </xf>
    <xf numFmtId="0" fontId="52" fillId="4" borderId="6" xfId="6" applyFont="1" applyFill="1" applyBorder="1" applyAlignment="1">
      <alignment vertical="center"/>
    </xf>
    <xf numFmtId="0" fontId="52" fillId="4" borderId="46" xfId="6" applyFont="1" applyFill="1" applyBorder="1" applyAlignment="1">
      <alignment vertical="center"/>
    </xf>
    <xf numFmtId="0" fontId="52" fillId="4" borderId="47" xfId="6" applyFont="1" applyFill="1" applyBorder="1" applyAlignment="1">
      <alignment vertical="center"/>
    </xf>
    <xf numFmtId="0" fontId="52" fillId="4" borderId="48" xfId="6" applyFont="1" applyFill="1" applyBorder="1" applyAlignment="1">
      <alignment vertical="center"/>
    </xf>
    <xf numFmtId="0" fontId="52" fillId="4" borderId="49" xfId="6" applyFont="1" applyFill="1" applyBorder="1" applyAlignment="1">
      <alignment vertical="center"/>
    </xf>
    <xf numFmtId="0" fontId="52" fillId="4" borderId="50" xfId="6" applyFont="1" applyFill="1" applyBorder="1" applyAlignment="1">
      <alignment vertical="center"/>
    </xf>
    <xf numFmtId="0" fontId="52" fillId="4" borderId="51" xfId="6" applyFont="1" applyFill="1" applyBorder="1" applyAlignment="1">
      <alignment vertical="center"/>
    </xf>
    <xf numFmtId="0" fontId="52" fillId="4" borderId="10" xfId="6" applyFont="1" applyFill="1" applyBorder="1" applyAlignment="1">
      <alignment vertical="center"/>
    </xf>
    <xf numFmtId="0" fontId="52" fillId="4" borderId="7" xfId="6" applyFont="1" applyFill="1" applyBorder="1" applyAlignment="1">
      <alignment vertical="center"/>
    </xf>
    <xf numFmtId="0" fontId="52" fillId="4" borderId="8" xfId="6" applyFont="1" applyFill="1" applyBorder="1" applyAlignment="1">
      <alignment vertical="center"/>
    </xf>
    <xf numFmtId="0" fontId="47" fillId="0" borderId="0" xfId="6"/>
    <xf numFmtId="0" fontId="7" fillId="0" borderId="18" xfId="6" applyFont="1" applyBorder="1" applyAlignment="1">
      <alignment horizontal="centerContinuous" vertical="center"/>
    </xf>
    <xf numFmtId="0" fontId="52" fillId="0" borderId="3" xfId="6" applyFont="1" applyBorder="1" applyAlignment="1">
      <alignment vertical="center"/>
    </xf>
    <xf numFmtId="0" fontId="52" fillId="2" borderId="19" xfId="6" applyFont="1" applyFill="1" applyBorder="1" applyAlignment="1">
      <alignment horizontal="center" vertical="center"/>
    </xf>
    <xf numFmtId="0" fontId="52" fillId="0" borderId="1" xfId="6" applyFont="1" applyBorder="1" applyAlignment="1">
      <alignment horizontal="center" vertical="center" textRotation="255"/>
    </xf>
    <xf numFmtId="0" fontId="52" fillId="0" borderId="9" xfId="6" applyFont="1" applyBorder="1" applyAlignment="1">
      <alignment horizontal="center" vertical="center" textRotation="255"/>
    </xf>
    <xf numFmtId="0" fontId="58" fillId="0" borderId="2" xfId="6" applyFont="1" applyBorder="1" applyAlignment="1">
      <alignment vertical="center"/>
    </xf>
    <xf numFmtId="0" fontId="58" fillId="0" borderId="3" xfId="6" applyFont="1" applyBorder="1" applyAlignment="1">
      <alignment vertical="center"/>
    </xf>
    <xf numFmtId="0" fontId="52" fillId="0" borderId="10" xfId="6" applyFont="1" applyBorder="1" applyAlignment="1">
      <alignment horizontal="center" vertical="center" textRotation="255"/>
    </xf>
    <xf numFmtId="0" fontId="7" fillId="0" borderId="4" xfId="6" applyFont="1" applyBorder="1" applyAlignment="1">
      <alignment vertical="center"/>
    </xf>
    <xf numFmtId="0" fontId="7" fillId="0" borderId="5" xfId="6" applyFont="1" applyBorder="1" applyAlignment="1">
      <alignment vertical="center"/>
    </xf>
    <xf numFmtId="0" fontId="7" fillId="0" borderId="0" xfId="6" applyFont="1" applyAlignment="1">
      <alignment horizontal="left" vertical="top"/>
    </xf>
    <xf numFmtId="0" fontId="84" fillId="0" borderId="0" xfId="6" applyFont="1" applyAlignment="1">
      <alignment horizontal="left" vertical="top"/>
    </xf>
    <xf numFmtId="0" fontId="31" fillId="0" borderId="0" xfId="6" applyFont="1" applyAlignment="1">
      <alignment vertical="center"/>
    </xf>
    <xf numFmtId="0" fontId="67" fillId="6" borderId="2" xfId="6" applyFont="1" applyFill="1" applyBorder="1" applyAlignment="1">
      <alignment horizontal="centerContinuous" vertical="center"/>
    </xf>
    <xf numFmtId="0" fontId="68" fillId="0" borderId="0" xfId="6" applyFont="1" applyAlignment="1">
      <alignment vertical="center"/>
    </xf>
    <xf numFmtId="0" fontId="69" fillId="0" borderId="2" xfId="6" applyFont="1" applyBorder="1" applyAlignment="1">
      <alignment horizontal="left" vertical="center"/>
    </xf>
    <xf numFmtId="0" fontId="69" fillId="0" borderId="3" xfId="6" applyFont="1" applyBorder="1" applyAlignment="1">
      <alignment horizontal="left" vertical="center"/>
    </xf>
    <xf numFmtId="0" fontId="49" fillId="0" borderId="5" xfId="6" applyFont="1" applyBorder="1" applyAlignment="1">
      <alignment vertical="center"/>
    </xf>
    <xf numFmtId="0" fontId="52" fillId="0" borderId="2" xfId="6" applyFont="1" applyBorder="1"/>
    <xf numFmtId="0" fontId="52" fillId="0" borderId="3" xfId="6" applyFont="1" applyBorder="1"/>
    <xf numFmtId="0" fontId="52" fillId="0" borderId="0" xfId="6" applyFont="1" applyAlignment="1">
      <alignment horizontal="center" vertical="center" textRotation="255"/>
    </xf>
    <xf numFmtId="0" fontId="70" fillId="0" borderId="0" xfId="6" applyFont="1" applyAlignment="1">
      <alignment vertical="center"/>
    </xf>
    <xf numFmtId="0" fontId="53" fillId="6" borderId="1" xfId="6" applyFont="1" applyFill="1" applyBorder="1" applyAlignment="1">
      <alignment vertical="center"/>
    </xf>
    <xf numFmtId="0" fontId="53" fillId="6" borderId="4" xfId="6" applyFont="1" applyFill="1" applyBorder="1" applyAlignment="1">
      <alignment vertical="center"/>
    </xf>
    <xf numFmtId="185" fontId="52" fillId="0" borderId="3" xfId="4" applyNumberFormat="1" applyFont="1" applyFill="1" applyBorder="1" applyAlignment="1">
      <alignment horizontal="center" vertical="center"/>
    </xf>
    <xf numFmtId="184" fontId="52" fillId="0" borderId="3" xfId="4" applyNumberFormat="1" applyFont="1" applyFill="1" applyBorder="1" applyAlignment="1">
      <alignment horizontal="center" vertical="center"/>
    </xf>
    <xf numFmtId="182" fontId="52" fillId="0" borderId="3" xfId="4" applyNumberFormat="1" applyFont="1" applyFill="1" applyBorder="1" applyAlignment="1">
      <alignment horizontal="center" vertical="center"/>
    </xf>
    <xf numFmtId="0" fontId="52" fillId="0" borderId="9" xfId="6" applyFont="1" applyBorder="1" applyAlignment="1">
      <alignment horizontal="centerContinuous" vertical="center"/>
    </xf>
    <xf numFmtId="0" fontId="52" fillId="0" borderId="6" xfId="6" applyFont="1" applyBorder="1" applyAlignment="1">
      <alignment horizontal="centerContinuous" vertical="center"/>
    </xf>
    <xf numFmtId="184" fontId="52" fillId="7" borderId="3" xfId="4" applyNumberFormat="1" applyFont="1" applyFill="1" applyBorder="1" applyAlignment="1">
      <alignment horizontal="center" vertical="center"/>
    </xf>
    <xf numFmtId="182" fontId="52" fillId="7" borderId="3" xfId="4" applyNumberFormat="1" applyFont="1" applyFill="1" applyBorder="1" applyAlignment="1">
      <alignment horizontal="center" vertical="center"/>
    </xf>
    <xf numFmtId="0" fontId="40" fillId="0" borderId="0" xfId="6" applyFont="1" applyAlignment="1">
      <alignment vertical="center"/>
    </xf>
    <xf numFmtId="38" fontId="52" fillId="0" borderId="0" xfId="4" applyFont="1" applyFill="1" applyBorder="1" applyAlignment="1">
      <alignment horizontal="right" vertical="center"/>
    </xf>
    <xf numFmtId="185" fontId="52" fillId="0" borderId="2" xfId="4" applyNumberFormat="1" applyFont="1" applyFill="1" applyBorder="1" applyAlignment="1">
      <alignment horizontal="center" vertical="center"/>
    </xf>
    <xf numFmtId="185" fontId="52" fillId="0" borderId="0" xfId="4" applyNumberFormat="1" applyFont="1" applyFill="1" applyBorder="1" applyAlignment="1">
      <alignment horizontal="right" vertical="center"/>
    </xf>
    <xf numFmtId="0" fontId="56" fillId="0" borderId="0" xfId="6" applyFont="1" applyAlignment="1">
      <alignment horizontal="left" vertical="center" wrapText="1"/>
    </xf>
    <xf numFmtId="0" fontId="6" fillId="0" borderId="0" xfId="6" applyFont="1" applyAlignment="1">
      <alignment horizontal="left" vertical="center"/>
    </xf>
    <xf numFmtId="0" fontId="71" fillId="6" borderId="3" xfId="6" applyFont="1" applyFill="1" applyBorder="1" applyAlignment="1">
      <alignment horizontal="centerContinuous" vertical="center"/>
    </xf>
    <xf numFmtId="38" fontId="52" fillId="0" borderId="3" xfId="4" applyFont="1" applyFill="1" applyBorder="1" applyAlignment="1">
      <alignment horizontal="center" vertical="center"/>
    </xf>
    <xf numFmtId="38" fontId="59" fillId="0" borderId="0" xfId="4" applyFont="1" applyFill="1" applyBorder="1" applyAlignment="1">
      <alignment horizontal="right" vertical="center"/>
    </xf>
    <xf numFmtId="0" fontId="69" fillId="0" borderId="0" xfId="6" applyFont="1" applyAlignment="1">
      <alignment horizontal="left" vertical="center"/>
    </xf>
    <xf numFmtId="0" fontId="69" fillId="0" borderId="0" xfId="6" applyFont="1" applyAlignment="1">
      <alignment horizontal="center" vertical="center"/>
    </xf>
    <xf numFmtId="0" fontId="72" fillId="0" borderId="0" xfId="6" applyFont="1" applyAlignment="1">
      <alignment vertical="center"/>
    </xf>
    <xf numFmtId="0" fontId="52" fillId="0" borderId="46" xfId="6" applyFont="1" applyBorder="1" applyAlignment="1">
      <alignment vertical="center"/>
    </xf>
    <xf numFmtId="0" fontId="56" fillId="0" borderId="4" xfId="6" applyFont="1" applyBorder="1" applyAlignment="1">
      <alignment horizontal="left" vertical="center"/>
    </xf>
    <xf numFmtId="0" fontId="56" fillId="0" borderId="5" xfId="6" applyFont="1" applyBorder="1" applyAlignment="1">
      <alignment horizontal="left" vertical="center"/>
    </xf>
    <xf numFmtId="0" fontId="52" fillId="0" borderId="0" xfId="0" applyFont="1" applyAlignment="1">
      <alignment vertical="center"/>
    </xf>
    <xf numFmtId="0" fontId="53" fillId="6" borderId="11" xfId="0" applyFont="1" applyFill="1" applyBorder="1" applyAlignment="1">
      <alignment horizontal="centerContinuous" vertical="center"/>
    </xf>
    <xf numFmtId="0" fontId="53" fillId="6" borderId="3" xfId="0" applyFont="1" applyFill="1" applyBorder="1" applyAlignment="1">
      <alignment horizontal="centerContinuous" vertical="center"/>
    </xf>
    <xf numFmtId="0" fontId="58" fillId="0" borderId="0" xfId="0" applyFont="1" applyAlignment="1">
      <alignment vertical="center"/>
    </xf>
    <xf numFmtId="0" fontId="57" fillId="0" borderId="0" xfId="0" applyFont="1" applyAlignment="1">
      <alignment vertical="center"/>
    </xf>
    <xf numFmtId="0" fontId="52" fillId="0" borderId="11" xfId="0" applyFont="1" applyBorder="1" applyAlignment="1">
      <alignment horizontal="left" vertical="center"/>
    </xf>
    <xf numFmtId="0" fontId="52" fillId="0" borderId="2" xfId="0" applyFont="1" applyBorder="1" applyAlignment="1">
      <alignment horizontal="left" vertical="center"/>
    </xf>
    <xf numFmtId="0" fontId="57" fillId="0" borderId="0" xfId="0" applyFont="1"/>
    <xf numFmtId="0" fontId="53" fillId="6" borderId="2" xfId="0" applyFont="1" applyFill="1" applyBorder="1" applyAlignment="1">
      <alignment horizontal="centerContinuous" vertical="center"/>
    </xf>
    <xf numFmtId="0" fontId="7" fillId="2" borderId="11" xfId="0" applyFont="1" applyFill="1" applyBorder="1" applyAlignment="1">
      <alignment vertical="center"/>
    </xf>
    <xf numFmtId="0" fontId="7" fillId="2" borderId="3" xfId="0" applyFont="1" applyFill="1" applyBorder="1" applyAlignment="1">
      <alignment vertical="center"/>
    </xf>
    <xf numFmtId="0" fontId="82" fillId="0" borderId="0" xfId="6" applyFont="1" applyAlignment="1">
      <alignment vertical="center"/>
    </xf>
    <xf numFmtId="0" fontId="7" fillId="0" borderId="11" xfId="6" applyFont="1" applyBorder="1" applyAlignment="1">
      <alignment vertical="center"/>
    </xf>
    <xf numFmtId="0" fontId="7" fillId="0" borderId="2" xfId="6" applyFont="1" applyBorder="1" applyAlignment="1">
      <alignment vertical="center"/>
    </xf>
    <xf numFmtId="0" fontId="53" fillId="0" borderId="0" xfId="6" applyFont="1" applyAlignment="1">
      <alignment horizontal="left" vertical="center"/>
    </xf>
    <xf numFmtId="0" fontId="84" fillId="0" borderId="0" xfId="6" applyFont="1" applyAlignment="1">
      <alignment horizontal="center" vertical="center"/>
    </xf>
    <xf numFmtId="0" fontId="7" fillId="0" borderId="3" xfId="0" applyFont="1" applyBorder="1" applyAlignment="1">
      <alignment vertical="center"/>
    </xf>
    <xf numFmtId="0" fontId="7" fillId="0" borderId="52" xfId="0" applyFont="1" applyBorder="1" applyAlignment="1">
      <alignment vertical="center"/>
    </xf>
    <xf numFmtId="0" fontId="7" fillId="0" borderId="52" xfId="0" applyFont="1" applyBorder="1" applyAlignment="1">
      <alignment horizontal="left" vertical="center" shrinkToFit="1"/>
    </xf>
    <xf numFmtId="0" fontId="7" fillId="0" borderId="53" xfId="0" applyFont="1" applyBorder="1" applyAlignment="1">
      <alignment vertical="center"/>
    </xf>
    <xf numFmtId="0" fontId="7" fillId="0" borderId="11" xfId="0" applyFont="1" applyBorder="1" applyAlignment="1">
      <alignment horizontal="centerContinuous" vertical="center" wrapText="1"/>
    </xf>
    <xf numFmtId="0" fontId="7" fillId="12" borderId="0" xfId="0" applyFont="1" applyFill="1" applyAlignment="1">
      <alignment vertical="center"/>
    </xf>
    <xf numFmtId="0" fontId="7" fillId="0" borderId="0" xfId="0" applyFont="1" applyAlignment="1">
      <alignment horizontal="center" vertical="center" textRotation="255"/>
    </xf>
    <xf numFmtId="0" fontId="23" fillId="0" borderId="0" xfId="0" applyFont="1" applyAlignment="1">
      <alignment horizontal="centerContinuous" vertical="center"/>
    </xf>
    <xf numFmtId="0" fontId="23" fillId="0" borderId="0" xfId="0" applyFont="1" applyAlignment="1">
      <alignment horizontal="center" vertical="center"/>
    </xf>
    <xf numFmtId="0" fontId="0" fillId="0" borderId="0" xfId="0" applyAlignment="1">
      <alignment horizontal="center"/>
    </xf>
    <xf numFmtId="0" fontId="8" fillId="0" borderId="4" xfId="0" applyFont="1" applyBorder="1" applyAlignment="1">
      <alignment horizontal="center" vertical="center"/>
    </xf>
    <xf numFmtId="0" fontId="8" fillId="0" borderId="4" xfId="0" applyFont="1" applyBorder="1" applyAlignment="1">
      <alignment vertical="center"/>
    </xf>
    <xf numFmtId="0" fontId="8" fillId="0" borderId="4" xfId="0" applyFont="1" applyBorder="1" applyAlignment="1">
      <alignment vertical="top" wrapText="1"/>
    </xf>
    <xf numFmtId="0" fontId="8" fillId="0" borderId="4" xfId="0" applyFont="1" applyBorder="1" applyAlignment="1">
      <alignment horizontal="center" vertical="center" wrapText="1"/>
    </xf>
    <xf numFmtId="0" fontId="86" fillId="0" borderId="0" xfId="0" applyFont="1" applyAlignment="1">
      <alignment vertical="center"/>
    </xf>
    <xf numFmtId="0" fontId="8" fillId="0" borderId="0" xfId="6" applyFont="1" applyAlignment="1">
      <alignment horizontal="center" vertical="center"/>
    </xf>
    <xf numFmtId="0" fontId="7" fillId="0" borderId="0" xfId="6" applyFont="1" applyAlignment="1">
      <alignment horizontal="right" vertical="center"/>
    </xf>
    <xf numFmtId="0" fontId="87" fillId="0" borderId="0" xfId="0" applyFont="1" applyAlignment="1">
      <alignment vertical="center"/>
    </xf>
    <xf numFmtId="0" fontId="52" fillId="0" borderId="4" xfId="6" applyFont="1" applyBorder="1" applyAlignment="1">
      <alignment vertical="center" wrapText="1"/>
    </xf>
    <xf numFmtId="0" fontId="1" fillId="0" borderId="7" xfId="6" applyFont="1" applyBorder="1" applyAlignment="1">
      <alignment vertical="center"/>
    </xf>
    <xf numFmtId="0" fontId="7" fillId="0" borderId="7" xfId="6" applyFont="1" applyBorder="1" applyAlignment="1">
      <alignment vertical="center"/>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22" fillId="0" borderId="0" xfId="0" applyFont="1" applyAlignment="1">
      <alignment horizontal="left" vertical="center"/>
    </xf>
    <xf numFmtId="0" fontId="6" fillId="0" borderId="0" xfId="0" quotePrefix="1" applyFont="1" applyAlignment="1">
      <alignment horizontal="center" vertical="center"/>
    </xf>
    <xf numFmtId="0" fontId="88" fillId="0" borderId="0" xfId="0" applyFont="1" applyAlignment="1">
      <alignment vertical="center"/>
    </xf>
    <xf numFmtId="0" fontId="7" fillId="13" borderId="54" xfId="0" applyFont="1" applyFill="1" applyBorder="1" applyAlignment="1">
      <alignment horizontal="centerContinuous" vertical="center" wrapText="1"/>
    </xf>
    <xf numFmtId="0" fontId="7" fillId="13" borderId="55" xfId="0" applyFont="1" applyFill="1" applyBorder="1" applyAlignment="1">
      <alignment horizontal="centerContinuous" vertical="center" wrapText="1"/>
    </xf>
    <xf numFmtId="0" fontId="7" fillId="13" borderId="56" xfId="0" applyFont="1" applyFill="1" applyBorder="1" applyAlignment="1">
      <alignment horizontal="centerContinuous" vertical="center" wrapText="1"/>
    </xf>
    <xf numFmtId="0" fontId="37" fillId="12" borderId="0" xfId="0" applyFont="1" applyFill="1" applyAlignment="1">
      <alignment horizontal="center" vertical="center" wrapText="1"/>
    </xf>
    <xf numFmtId="0" fontId="5" fillId="0" borderId="0" xfId="0" applyFont="1" applyAlignment="1">
      <alignment vertical="center" wrapText="1"/>
    </xf>
    <xf numFmtId="0" fontId="7" fillId="0" borderId="6" xfId="0" applyFont="1" applyBorder="1" applyAlignment="1">
      <alignment horizontal="center" vertical="center" wrapText="1"/>
    </xf>
    <xf numFmtId="4" fontId="7" fillId="12" borderId="0" xfId="0" applyNumberFormat="1" applyFont="1" applyFill="1" applyAlignment="1">
      <alignment horizontal="right" vertical="center" wrapText="1"/>
    </xf>
    <xf numFmtId="0" fontId="7" fillId="0" borderId="25" xfId="0" applyFont="1" applyBorder="1" applyAlignment="1">
      <alignment horizontal="center" vertical="center" wrapText="1"/>
    </xf>
    <xf numFmtId="0" fontId="7" fillId="0" borderId="57" xfId="0" applyFont="1" applyBorder="1" applyAlignment="1">
      <alignment horizontal="center" vertical="center" wrapText="1"/>
    </xf>
    <xf numFmtId="0" fontId="8" fillId="0" borderId="0" xfId="0" quotePrefix="1" applyFont="1" applyAlignment="1">
      <alignment horizontal="center" vertical="center"/>
    </xf>
    <xf numFmtId="0" fontId="7" fillId="0" borderId="0" xfId="0" quotePrefix="1" applyFont="1" applyAlignment="1">
      <alignment vertical="center"/>
    </xf>
    <xf numFmtId="0" fontId="7" fillId="0" borderId="0" xfId="0" quotePrefix="1" applyFont="1" applyAlignment="1">
      <alignment horizontal="center" vertical="center"/>
    </xf>
    <xf numFmtId="0" fontId="74" fillId="0" borderId="0" xfId="0" quotePrefix="1" applyFont="1" applyAlignment="1">
      <alignment horizontal="center" vertical="center"/>
    </xf>
    <xf numFmtId="0" fontId="6" fillId="0" borderId="0" xfId="0" applyFont="1" applyAlignment="1">
      <alignment vertical="center" wrapText="1"/>
    </xf>
    <xf numFmtId="0" fontId="0" fillId="0" borderId="0" xfId="0" applyAlignment="1">
      <alignment vertical="center" wrapText="1"/>
    </xf>
    <xf numFmtId="0" fontId="6" fillId="0" borderId="0" xfId="0" applyFont="1" applyAlignment="1">
      <alignment vertical="top" wrapText="1"/>
    </xf>
    <xf numFmtId="0" fontId="37" fillId="12" borderId="9" xfId="0" applyFont="1" applyFill="1" applyBorder="1" applyAlignment="1">
      <alignment horizontal="center" vertical="center" wrapText="1"/>
    </xf>
    <xf numFmtId="4" fontId="7" fillId="12" borderId="9" xfId="0" applyNumberFormat="1" applyFont="1" applyFill="1" applyBorder="1" applyAlignment="1">
      <alignment horizontal="right" vertical="center" wrapText="1"/>
    </xf>
    <xf numFmtId="0" fontId="5" fillId="0" borderId="0" xfId="0" applyFont="1" applyAlignment="1">
      <alignment vertical="center" shrinkToFit="1"/>
    </xf>
    <xf numFmtId="0" fontId="7" fillId="0" borderId="10" xfId="0" applyFont="1" applyBorder="1" applyAlignment="1">
      <alignment horizontal="left" vertical="center"/>
    </xf>
    <xf numFmtId="0" fontId="7" fillId="0" borderId="8" xfId="0" applyFont="1" applyBorder="1" applyAlignment="1">
      <alignment horizontal="left" vertical="center"/>
    </xf>
    <xf numFmtId="0" fontId="7" fillId="4" borderId="1" xfId="0" applyFont="1" applyFill="1" applyBorder="1" applyAlignment="1">
      <alignment horizontal="right" vertical="center"/>
    </xf>
    <xf numFmtId="0" fontId="7" fillId="4" borderId="4" xfId="0" applyFont="1" applyFill="1" applyBorder="1" applyAlignment="1">
      <alignment horizontal="right" vertical="center"/>
    </xf>
    <xf numFmtId="0" fontId="7" fillId="4" borderId="5" xfId="0" applyFont="1" applyFill="1" applyBorder="1" applyAlignment="1">
      <alignment horizontal="right" vertical="center"/>
    </xf>
    <xf numFmtId="0" fontId="7" fillId="4" borderId="9" xfId="0" applyFont="1" applyFill="1" applyBorder="1" applyAlignment="1">
      <alignment horizontal="right" vertical="center"/>
    </xf>
    <xf numFmtId="0" fontId="7" fillId="4" borderId="0" xfId="0" applyFont="1" applyFill="1" applyAlignment="1">
      <alignment horizontal="right" vertical="center"/>
    </xf>
    <xf numFmtId="0" fontId="7" fillId="8" borderId="6" xfId="0" applyFont="1" applyFill="1" applyBorder="1" applyAlignment="1">
      <alignment horizontal="right" vertical="center"/>
    </xf>
    <xf numFmtId="0" fontId="7" fillId="8" borderId="0" xfId="0" applyFont="1" applyFill="1" applyAlignment="1">
      <alignment horizontal="right" vertical="center"/>
    </xf>
    <xf numFmtId="0" fontId="7" fillId="8" borderId="9" xfId="0" applyFont="1" applyFill="1" applyBorder="1" applyAlignment="1">
      <alignment horizontal="right" vertical="center"/>
    </xf>
    <xf numFmtId="0" fontId="7" fillId="0" borderId="6" xfId="0" applyFont="1" applyBorder="1" applyAlignment="1">
      <alignment horizontal="right" vertical="center"/>
    </xf>
    <xf numFmtId="0" fontId="7" fillId="4" borderId="6" xfId="0" applyFont="1" applyFill="1" applyBorder="1" applyAlignment="1">
      <alignment horizontal="right" vertical="center"/>
    </xf>
    <xf numFmtId="0" fontId="7" fillId="0" borderId="9" xfId="0" applyFont="1" applyBorder="1" applyAlignment="1">
      <alignment horizontal="right" vertical="center" shrinkToFit="1"/>
    </xf>
    <xf numFmtId="0" fontId="7" fillId="0" borderId="6" xfId="0" applyFont="1" applyBorder="1" applyAlignment="1">
      <alignment horizontal="right" vertical="center" shrinkToFit="1"/>
    </xf>
    <xf numFmtId="0" fontId="7" fillId="0" borderId="0" xfId="0" applyFont="1" applyAlignment="1">
      <alignment horizontal="right" vertical="center" shrinkToFit="1"/>
    </xf>
    <xf numFmtId="0" fontId="7" fillId="0" borderId="58" xfId="0" applyFont="1" applyBorder="1" applyAlignment="1">
      <alignment vertical="center"/>
    </xf>
    <xf numFmtId="0" fontId="7" fillId="4" borderId="1" xfId="0" applyFont="1" applyFill="1" applyBorder="1" applyAlignment="1">
      <alignment horizontal="right" vertical="center" shrinkToFit="1"/>
    </xf>
    <xf numFmtId="0" fontId="7" fillId="4" borderId="4" xfId="0" applyFont="1" applyFill="1" applyBorder="1" applyAlignment="1">
      <alignment horizontal="right" vertical="center" shrinkToFit="1"/>
    </xf>
    <xf numFmtId="0" fontId="7" fillId="4" borderId="5" xfId="0" applyFont="1" applyFill="1" applyBorder="1" applyAlignment="1">
      <alignment horizontal="right" vertical="center" shrinkToFit="1"/>
    </xf>
    <xf numFmtId="0" fontId="7" fillId="4" borderId="9" xfId="0" applyFont="1" applyFill="1" applyBorder="1" applyAlignment="1">
      <alignment horizontal="right" vertical="center" shrinkToFit="1"/>
    </xf>
    <xf numFmtId="0" fontId="7" fillId="4" borderId="0" xfId="0" applyFont="1" applyFill="1" applyAlignment="1">
      <alignment horizontal="right" vertical="center" shrinkToFit="1"/>
    </xf>
    <xf numFmtId="0" fontId="7" fillId="9" borderId="9" xfId="0" applyFont="1" applyFill="1" applyBorder="1" applyAlignment="1">
      <alignment horizontal="right" vertical="center" shrinkToFit="1"/>
    </xf>
    <xf numFmtId="0" fontId="7" fillId="9" borderId="0" xfId="0" applyFont="1" applyFill="1" applyAlignment="1">
      <alignment horizontal="right" vertical="center" shrinkToFit="1"/>
    </xf>
    <xf numFmtId="0" fontId="7" fillId="9" borderId="6" xfId="0" applyFont="1" applyFill="1" applyBorder="1" applyAlignment="1">
      <alignment horizontal="right" vertical="center" shrinkToFit="1"/>
    </xf>
    <xf numFmtId="0" fontId="7" fillId="4" borderId="6" xfId="0" applyFont="1" applyFill="1" applyBorder="1" applyAlignment="1">
      <alignment horizontal="right" vertical="center" shrinkToFit="1"/>
    </xf>
    <xf numFmtId="0" fontId="7" fillId="8" borderId="6" xfId="0" applyFont="1" applyFill="1" applyBorder="1" applyAlignment="1">
      <alignment horizontal="right" vertical="center" shrinkToFit="1"/>
    </xf>
    <xf numFmtId="0" fontId="7" fillId="8" borderId="0" xfId="0" applyFont="1" applyFill="1" applyAlignment="1">
      <alignment horizontal="right" vertical="center" shrinkToFit="1"/>
    </xf>
    <xf numFmtId="0" fontId="7" fillId="8" borderId="9" xfId="0" applyFont="1" applyFill="1" applyBorder="1" applyAlignment="1">
      <alignment horizontal="right" vertical="center" shrinkToFit="1"/>
    </xf>
    <xf numFmtId="0" fontId="7" fillId="4" borderId="10" xfId="0" applyFont="1" applyFill="1" applyBorder="1" applyAlignment="1">
      <alignment horizontal="right" vertical="center" shrinkToFit="1"/>
    </xf>
    <xf numFmtId="0" fontId="7" fillId="4" borderId="7" xfId="0" applyFont="1" applyFill="1" applyBorder="1" applyAlignment="1">
      <alignment horizontal="right" vertical="center" shrinkToFit="1"/>
    </xf>
    <xf numFmtId="0" fontId="7" fillId="4" borderId="8" xfId="0" applyFont="1" applyFill="1" applyBorder="1" applyAlignment="1">
      <alignment horizontal="right" vertical="center" shrinkToFit="1"/>
    </xf>
    <xf numFmtId="0" fontId="7" fillId="0" borderId="0" xfId="0" applyFont="1" applyAlignment="1">
      <alignment horizontal="center" vertical="top"/>
    </xf>
    <xf numFmtId="0" fontId="7" fillId="6" borderId="2" xfId="0" applyFont="1" applyFill="1" applyBorder="1" applyAlignment="1">
      <alignment horizontal="center" vertical="center"/>
    </xf>
    <xf numFmtId="0" fontId="7" fillId="4" borderId="2" xfId="0" applyFont="1" applyFill="1" applyBorder="1" applyAlignment="1">
      <alignment horizontal="center" vertical="center" shrinkToFit="1"/>
    </xf>
    <xf numFmtId="0" fontId="7" fillId="4" borderId="11" xfId="0" applyFont="1" applyFill="1" applyBorder="1" applyAlignment="1">
      <alignment vertical="center"/>
    </xf>
    <xf numFmtId="0" fontId="7" fillId="4" borderId="2" xfId="0" applyFont="1" applyFill="1" applyBorder="1" applyAlignment="1">
      <alignment vertical="center"/>
    </xf>
    <xf numFmtId="0" fontId="7" fillId="4" borderId="3" xfId="0" applyFont="1" applyFill="1" applyBorder="1" applyAlignment="1">
      <alignment vertical="center"/>
    </xf>
    <xf numFmtId="20" fontId="7" fillId="0" borderId="11" xfId="0" applyNumberFormat="1" applyFont="1" applyBorder="1" applyAlignment="1">
      <alignment vertical="center"/>
    </xf>
    <xf numFmtId="20" fontId="7" fillId="0" borderId="2" xfId="0" applyNumberFormat="1" applyFont="1" applyBorder="1" applyAlignment="1">
      <alignment vertical="center"/>
    </xf>
    <xf numFmtId="0" fontId="52" fillId="0" borderId="0" xfId="6" applyFont="1" applyAlignment="1">
      <alignment vertical="top"/>
    </xf>
    <xf numFmtId="0" fontId="8" fillId="0" borderId="0" xfId="6" applyFont="1" applyAlignment="1">
      <alignment horizontal="right" vertical="top"/>
    </xf>
    <xf numFmtId="185" fontId="52" fillId="0" borderId="0" xfId="4" applyNumberFormat="1" applyFont="1" applyFill="1" applyBorder="1" applyAlignment="1">
      <alignment horizontal="right" vertical="top"/>
    </xf>
    <xf numFmtId="0" fontId="56" fillId="0" borderId="0" xfId="6" applyFont="1" applyAlignment="1">
      <alignment horizontal="left" vertical="top" wrapText="1"/>
    </xf>
    <xf numFmtId="0" fontId="6" fillId="0" borderId="7" xfId="0" applyFont="1" applyBorder="1" applyAlignment="1">
      <alignment vertical="center"/>
    </xf>
    <xf numFmtId="0" fontId="7" fillId="0" borderId="0" xfId="6" applyFont="1" applyAlignment="1">
      <alignment horizontal="center" vertical="top"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7" xfId="0" applyFont="1" applyBorder="1" applyAlignment="1">
      <alignment horizontal="left" vertical="center" wrapText="1"/>
    </xf>
    <xf numFmtId="0" fontId="7" fillId="0" borderId="7" xfId="0" applyFont="1" applyBorder="1" applyAlignment="1">
      <alignment horizontal="center" vertical="center" wrapText="1"/>
    </xf>
    <xf numFmtId="0" fontId="37" fillId="6" borderId="59" xfId="0" applyFont="1" applyFill="1" applyBorder="1" applyAlignment="1">
      <alignment horizontal="center" vertical="center" textRotation="255"/>
    </xf>
    <xf numFmtId="0" fontId="7" fillId="0" borderId="13" xfId="0" applyFont="1" applyBorder="1" applyAlignment="1">
      <alignment horizontal="center" vertical="center" wrapText="1"/>
    </xf>
    <xf numFmtId="0" fontId="8" fillId="0" borderId="9" xfId="0" applyFont="1" applyBorder="1" applyAlignment="1">
      <alignment horizontal="left" vertical="center"/>
    </xf>
    <xf numFmtId="0" fontId="7" fillId="0" borderId="13" xfId="0" applyFont="1" applyBorder="1" applyAlignment="1">
      <alignment horizontal="center" vertical="center" textRotation="255"/>
    </xf>
    <xf numFmtId="0" fontId="7" fillId="0" borderId="6" xfId="0" applyFont="1" applyBorder="1" applyAlignment="1">
      <alignment horizontal="center" vertical="center" textRotation="255"/>
    </xf>
    <xf numFmtId="0" fontId="8" fillId="0" borderId="0" xfId="0" applyFont="1" applyAlignment="1">
      <alignment horizontal="center" vertical="center" wrapText="1"/>
    </xf>
    <xf numFmtId="0" fontId="8" fillId="0" borderId="14"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6"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8" fillId="0" borderId="7"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8" xfId="0" applyFont="1" applyBorder="1" applyAlignment="1">
      <alignment horizontal="center" vertical="center" wrapText="1"/>
    </xf>
    <xf numFmtId="0" fontId="79" fillId="0" borderId="0" xfId="0" applyFont="1" applyAlignment="1">
      <alignment horizontal="left" vertical="center"/>
    </xf>
    <xf numFmtId="0" fontId="52" fillId="0" borderId="0" xfId="6" applyFont="1" applyAlignment="1">
      <alignment vertical="center" wrapText="1"/>
    </xf>
    <xf numFmtId="0" fontId="52" fillId="0" borderId="3" xfId="6" applyFont="1" applyBorder="1" applyAlignment="1">
      <alignment horizontal="center" vertical="center" wrapText="1"/>
    </xf>
    <xf numFmtId="190" fontId="7" fillId="0" borderId="0" xfId="0" applyNumberFormat="1" applyFont="1" applyAlignment="1">
      <alignment vertical="center"/>
    </xf>
    <xf numFmtId="0" fontId="7" fillId="0" borderId="0" xfId="0" applyFont="1" applyAlignment="1">
      <alignment vertical="top" wrapText="1"/>
    </xf>
    <xf numFmtId="0" fontId="7" fillId="0" borderId="0" xfId="0" applyFont="1" applyAlignment="1">
      <alignment vertical="top"/>
    </xf>
    <xf numFmtId="0" fontId="7" fillId="0" borderId="0" xfId="0" applyFont="1" applyAlignment="1">
      <alignment horizontal="center" vertical="top" wrapText="1"/>
    </xf>
    <xf numFmtId="0" fontId="7" fillId="6" borderId="11" xfId="6" applyFont="1" applyFill="1" applyBorder="1" applyAlignment="1">
      <alignment horizontal="centerContinuous" vertical="center"/>
    </xf>
    <xf numFmtId="0" fontId="6" fillId="6" borderId="2" xfId="6" applyFont="1" applyFill="1" applyBorder="1" applyAlignment="1">
      <alignment horizontal="centerContinuous" vertical="center"/>
    </xf>
    <xf numFmtId="0" fontId="32" fillId="6" borderId="2" xfId="6" applyFont="1" applyFill="1" applyBorder="1" applyAlignment="1">
      <alignment horizontal="centerContinuous" vertical="center"/>
    </xf>
    <xf numFmtId="0" fontId="7" fillId="6" borderId="2" xfId="6" applyFont="1" applyFill="1" applyBorder="1" applyAlignment="1">
      <alignment horizontal="centerContinuous" vertical="center" wrapText="1"/>
    </xf>
    <xf numFmtId="0" fontId="7" fillId="6" borderId="2" xfId="6" applyFont="1" applyFill="1" applyBorder="1" applyAlignment="1">
      <alignment horizontal="centerContinuous" vertical="center"/>
    </xf>
    <xf numFmtId="0" fontId="7" fillId="6" borderId="3" xfId="6" applyFont="1" applyFill="1" applyBorder="1" applyAlignment="1">
      <alignment horizontal="centerContinuous" vertical="center"/>
    </xf>
    <xf numFmtId="0" fontId="7" fillId="0" borderId="2" xfId="6" applyFont="1" applyBorder="1" applyAlignment="1">
      <alignment vertical="top"/>
    </xf>
    <xf numFmtId="0" fontId="7" fillId="0" borderId="3" xfId="6" applyFont="1" applyBorder="1" applyAlignment="1">
      <alignment vertical="top"/>
    </xf>
    <xf numFmtId="0" fontId="7" fillId="0" borderId="11" xfId="6" applyFont="1" applyBorder="1" applyAlignment="1">
      <alignment horizontal="centerContinuous" vertical="center"/>
    </xf>
    <xf numFmtId="0" fontId="7" fillId="0" borderId="2" xfId="6" applyFont="1" applyBorder="1" applyAlignment="1">
      <alignment horizontal="centerContinuous" vertical="center"/>
    </xf>
    <xf numFmtId="0" fontId="84" fillId="0" borderId="4" xfId="6" applyFont="1" applyBorder="1" applyAlignment="1">
      <alignment horizontal="left" vertical="center"/>
    </xf>
    <xf numFmtId="0" fontId="84" fillId="0" borderId="4" xfId="6" applyFont="1" applyBorder="1" applyAlignment="1">
      <alignment horizontal="centerContinuous" vertical="center"/>
    </xf>
    <xf numFmtId="0" fontId="84" fillId="0" borderId="4" xfId="6" applyFont="1" applyBorder="1" applyAlignment="1">
      <alignment vertical="center"/>
    </xf>
    <xf numFmtId="0" fontId="84" fillId="0" borderId="5" xfId="6" applyFont="1" applyBorder="1" applyAlignment="1">
      <alignment vertical="center"/>
    </xf>
    <xf numFmtId="49" fontId="48" fillId="0" borderId="0" xfId="6" applyNumberFormat="1" applyFont="1" applyAlignment="1">
      <alignment vertical="center"/>
    </xf>
    <xf numFmtId="49" fontId="6" fillId="0" borderId="0" xfId="6" applyNumberFormat="1" applyFont="1" applyAlignment="1">
      <alignment vertical="center"/>
    </xf>
    <xf numFmtId="0" fontId="7" fillId="0" borderId="0" xfId="6" applyFont="1" applyAlignment="1">
      <alignment horizontal="right" vertical="top"/>
    </xf>
    <xf numFmtId="0" fontId="7" fillId="0" borderId="0" xfId="6" applyFont="1" applyAlignment="1">
      <alignment vertical="top" wrapText="1"/>
    </xf>
    <xf numFmtId="0" fontId="7" fillId="0" borderId="1" xfId="6" applyFont="1" applyBorder="1" applyAlignment="1">
      <alignment horizontal="left" vertical="center"/>
    </xf>
    <xf numFmtId="0" fontId="7" fillId="0" borderId="4" xfId="6" applyFont="1" applyBorder="1" applyAlignment="1">
      <alignment horizontal="left" vertical="center"/>
    </xf>
    <xf numFmtId="0" fontId="7" fillId="0" borderId="4" xfId="6" applyFont="1" applyBorder="1" applyAlignment="1">
      <alignment horizontal="centerContinuous" vertical="center"/>
    </xf>
    <xf numFmtId="0" fontId="7" fillId="0" borderId="1" xfId="6" applyFont="1" applyBorder="1" applyAlignment="1">
      <alignment vertical="center"/>
    </xf>
    <xf numFmtId="0" fontId="59" fillId="0" borderId="0" xfId="6" applyFont="1" applyAlignment="1">
      <alignment vertical="top" wrapText="1"/>
    </xf>
    <xf numFmtId="0" fontId="6" fillId="0" borderId="0" xfId="7" applyFont="1" applyAlignment="1">
      <alignment vertical="center"/>
    </xf>
    <xf numFmtId="0" fontId="6" fillId="19" borderId="18" xfId="7" applyFont="1" applyFill="1" applyBorder="1" applyAlignment="1">
      <alignment vertical="center" wrapText="1"/>
    </xf>
    <xf numFmtId="49" fontId="6" fillId="0" borderId="0" xfId="0" applyNumberFormat="1" applyFont="1" applyAlignment="1">
      <alignment horizontal="center" vertical="center"/>
    </xf>
    <xf numFmtId="49" fontId="6" fillId="0" borderId="0" xfId="0" applyNumberFormat="1" applyFont="1" applyAlignment="1">
      <alignment horizontal="left" vertical="center"/>
    </xf>
    <xf numFmtId="0" fontId="34" fillId="0" borderId="0" xfId="0" applyFont="1" applyAlignment="1">
      <alignment horizontal="center" vertical="center"/>
    </xf>
    <xf numFmtId="49" fontId="6" fillId="0" borderId="0" xfId="0" applyNumberFormat="1" applyFont="1" applyAlignment="1" applyProtection="1">
      <alignment horizontal="center" vertical="center"/>
      <protection locked="0"/>
    </xf>
    <xf numFmtId="49" fontId="48" fillId="0" borderId="0" xfId="6" applyNumberFormat="1" applyFont="1" applyAlignment="1">
      <alignment horizontal="center" vertical="center"/>
    </xf>
    <xf numFmtId="49" fontId="6" fillId="0" borderId="0" xfId="6" applyNumberFormat="1" applyFont="1" applyAlignment="1">
      <alignment horizontal="center" vertical="center"/>
    </xf>
    <xf numFmtId="49" fontId="32" fillId="0" borderId="0" xfId="6" applyNumberFormat="1" applyFont="1" applyAlignment="1">
      <alignment horizontal="center" vertical="center"/>
    </xf>
    <xf numFmtId="0" fontId="61" fillId="0" borderId="0" xfId="6" applyFont="1" applyAlignment="1">
      <alignment horizontal="center" vertical="center"/>
    </xf>
    <xf numFmtId="0" fontId="47" fillId="0" borderId="0" xfId="6" applyAlignment="1">
      <alignment horizontal="center" vertical="center"/>
    </xf>
    <xf numFmtId="0" fontId="83" fillId="0" borderId="0" xfId="6" applyFont="1" applyAlignment="1">
      <alignment horizontal="center" vertical="center"/>
    </xf>
    <xf numFmtId="0" fontId="47" fillId="0" borderId="0" xfId="6" applyAlignment="1">
      <alignment horizontal="center"/>
    </xf>
    <xf numFmtId="49" fontId="52" fillId="0" borderId="0" xfId="6" applyNumberFormat="1" applyFont="1" applyAlignment="1">
      <alignment horizontal="center" vertical="center"/>
    </xf>
    <xf numFmtId="49" fontId="56" fillId="0" borderId="0" xfId="6" applyNumberFormat="1" applyFont="1" applyAlignment="1">
      <alignment horizontal="center" vertical="center"/>
    </xf>
    <xf numFmtId="49" fontId="59" fillId="0" borderId="0" xfId="6" applyNumberFormat="1" applyFont="1" applyAlignment="1">
      <alignment horizontal="center" vertical="center"/>
    </xf>
    <xf numFmtId="0" fontId="52" fillId="0" borderId="9" xfId="6" applyFont="1" applyBorder="1" applyAlignment="1">
      <alignment vertical="top" wrapText="1"/>
    </xf>
    <xf numFmtId="49" fontId="84" fillId="0" borderId="0" xfId="6" applyNumberFormat="1" applyFont="1" applyAlignment="1">
      <alignment horizontal="center" vertical="center"/>
    </xf>
    <xf numFmtId="49" fontId="83" fillId="0" borderId="0" xfId="6" applyNumberFormat="1" applyFont="1" applyAlignment="1">
      <alignment horizontal="center" vertical="center"/>
    </xf>
    <xf numFmtId="49" fontId="85" fillId="0" borderId="0" xfId="6" applyNumberFormat="1" applyFont="1" applyAlignment="1">
      <alignment horizontal="center" vertical="center"/>
    </xf>
    <xf numFmtId="49" fontId="52" fillId="0" borderId="0" xfId="0" applyNumberFormat="1" applyFont="1" applyAlignment="1">
      <alignment horizontal="center" vertical="center"/>
    </xf>
    <xf numFmtId="49" fontId="59" fillId="0" borderId="0" xfId="0" applyNumberFormat="1" applyFont="1" applyAlignment="1">
      <alignment horizontal="center" vertical="center"/>
    </xf>
    <xf numFmtId="49" fontId="47" fillId="0" borderId="0" xfId="6" applyNumberFormat="1" applyAlignment="1">
      <alignment horizontal="center" vertical="center"/>
    </xf>
    <xf numFmtId="49" fontId="70" fillId="0" borderId="0" xfId="6" applyNumberFormat="1" applyFont="1" applyAlignment="1">
      <alignment horizontal="center" vertical="center"/>
    </xf>
    <xf numFmtId="49" fontId="57" fillId="0" borderId="0" xfId="6" applyNumberFormat="1" applyFont="1" applyAlignment="1">
      <alignment horizontal="center" vertical="center"/>
    </xf>
    <xf numFmtId="0" fontId="32" fillId="0" borderId="0" xfId="6" applyFont="1" applyAlignment="1">
      <alignment vertical="center"/>
    </xf>
    <xf numFmtId="0" fontId="52" fillId="0" borderId="0" xfId="0" applyFont="1" applyAlignment="1">
      <alignment vertical="center" wrapText="1" shrinkToFit="1"/>
    </xf>
    <xf numFmtId="0" fontId="0" fillId="0" borderId="6" xfId="0" applyBorder="1"/>
    <xf numFmtId="0" fontId="56" fillId="0" borderId="2" xfId="6" applyFont="1" applyBorder="1" applyAlignment="1">
      <alignment vertical="center" wrapText="1"/>
    </xf>
    <xf numFmtId="0" fontId="56" fillId="0" borderId="3" xfId="6" applyFont="1" applyBorder="1" applyAlignment="1">
      <alignment vertical="center" wrapText="1"/>
    </xf>
    <xf numFmtId="0" fontId="52" fillId="2" borderId="0" xfId="6" applyFont="1" applyFill="1" applyAlignment="1">
      <alignment horizontal="center" vertical="center"/>
    </xf>
    <xf numFmtId="0" fontId="6" fillId="0" borderId="18" xfId="7" applyFont="1" applyBorder="1" applyAlignment="1">
      <alignment horizontal="center" vertical="center" wrapText="1"/>
    </xf>
    <xf numFmtId="0" fontId="6" fillId="0" borderId="58" xfId="7" applyFont="1" applyBorder="1" applyAlignment="1">
      <alignment horizontal="center" vertical="center"/>
    </xf>
    <xf numFmtId="0" fontId="6" fillId="0" borderId="58" xfId="7" applyFont="1" applyBorder="1" applyAlignment="1">
      <alignment horizontal="center" vertical="center" wrapText="1"/>
    </xf>
    <xf numFmtId="0" fontId="7" fillId="0" borderId="0" xfId="6" applyFont="1" applyAlignment="1">
      <alignment horizontal="center" vertical="top"/>
    </xf>
    <xf numFmtId="0" fontId="1" fillId="0" borderId="0" xfId="0" applyFont="1"/>
    <xf numFmtId="0" fontId="7" fillId="0" borderId="0" xfId="6" applyFont="1" applyAlignment="1">
      <alignment horizontal="center" vertical="center" shrinkToFit="1"/>
    </xf>
    <xf numFmtId="0" fontId="7" fillId="0" borderId="0" xfId="6" applyFont="1" applyAlignment="1">
      <alignment vertical="center" wrapText="1" shrinkToFit="1"/>
    </xf>
    <xf numFmtId="0" fontId="7" fillId="0" borderId="0" xfId="6" applyFont="1" applyAlignment="1">
      <alignment vertical="center" shrinkToFit="1"/>
    </xf>
    <xf numFmtId="0" fontId="8" fillId="0" borderId="0" xfId="6" applyFont="1" applyAlignment="1">
      <alignment horizontal="center" vertical="center" shrinkToFit="1"/>
    </xf>
    <xf numFmtId="0" fontId="23" fillId="0" borderId="0" xfId="6" applyFont="1" applyAlignment="1">
      <alignment vertical="center"/>
    </xf>
    <xf numFmtId="0" fontId="7" fillId="0" borderId="0" xfId="6" applyFont="1" applyAlignment="1">
      <alignment horizontal="centerContinuous" vertical="center"/>
    </xf>
    <xf numFmtId="0" fontId="7" fillId="0" borderId="0" xfId="6" applyFont="1" applyAlignment="1">
      <alignment vertical="top"/>
    </xf>
    <xf numFmtId="0" fontId="6" fillId="0" borderId="0" xfId="6" applyFont="1" applyAlignment="1">
      <alignment horizontal="center" vertical="center"/>
    </xf>
    <xf numFmtId="0" fontId="7" fillId="2" borderId="1" xfId="6" applyFont="1" applyFill="1" applyBorder="1" applyAlignment="1">
      <alignment vertical="center"/>
    </xf>
    <xf numFmtId="0" fontId="7" fillId="2" borderId="5" xfId="6" applyFont="1" applyFill="1" applyBorder="1" applyAlignment="1">
      <alignment vertical="center"/>
    </xf>
    <xf numFmtId="0" fontId="7" fillId="0" borderId="191" xfId="6" applyFont="1" applyBorder="1" applyAlignment="1">
      <alignment vertical="center"/>
    </xf>
    <xf numFmtId="0" fontId="7" fillId="2" borderId="188" xfId="6" applyFont="1" applyFill="1" applyBorder="1" applyAlignment="1">
      <alignment vertical="center"/>
    </xf>
    <xf numFmtId="0" fontId="7" fillId="2" borderId="189" xfId="6" applyFont="1" applyFill="1" applyBorder="1" applyAlignment="1">
      <alignment vertical="center"/>
    </xf>
    <xf numFmtId="0" fontId="7" fillId="0" borderId="188" xfId="6" applyFont="1" applyBorder="1" applyAlignment="1">
      <alignment vertical="center"/>
    </xf>
    <xf numFmtId="0" fontId="7" fillId="0" borderId="190" xfId="6" applyFont="1" applyBorder="1" applyAlignment="1">
      <alignment vertical="top"/>
    </xf>
    <xf numFmtId="0" fontId="7" fillId="2" borderId="9" xfId="6" applyFont="1" applyFill="1" applyBorder="1" applyAlignment="1">
      <alignment vertical="center"/>
    </xf>
    <xf numFmtId="0" fontId="7" fillId="2" borderId="8" xfId="6" applyFont="1" applyFill="1" applyBorder="1" applyAlignment="1">
      <alignment vertical="center"/>
    </xf>
    <xf numFmtId="0" fontId="7" fillId="0" borderId="10" xfId="6" applyFont="1" applyBorder="1" applyAlignment="1">
      <alignment vertical="center"/>
    </xf>
    <xf numFmtId="0" fontId="7" fillId="0" borderId="7" xfId="6" applyFont="1" applyBorder="1" applyAlignment="1">
      <alignment vertical="top"/>
    </xf>
    <xf numFmtId="0" fontId="5" fillId="0" borderId="0" xfId="6" applyFont="1" applyAlignment="1">
      <alignment horizontal="center" vertical="center"/>
    </xf>
    <xf numFmtId="49" fontId="8" fillId="0" borderId="0" xfId="6" applyNumberFormat="1" applyFont="1" applyAlignment="1">
      <alignment horizontal="center" vertical="center"/>
    </xf>
    <xf numFmtId="49" fontId="7" fillId="0" borderId="0" xfId="6" applyNumberFormat="1" applyFont="1" applyAlignment="1">
      <alignment horizontal="center" vertical="center"/>
    </xf>
    <xf numFmtId="38" fontId="7" fillId="0" borderId="0" xfId="4" applyFont="1" applyFill="1" applyBorder="1" applyAlignment="1">
      <alignment horizontal="right" vertical="center"/>
    </xf>
    <xf numFmtId="0" fontId="7" fillId="12" borderId="0" xfId="6" applyFont="1" applyFill="1" applyAlignment="1">
      <alignment horizontal="center" vertical="center"/>
    </xf>
    <xf numFmtId="0" fontId="1" fillId="0" borderId="0" xfId="7" applyAlignment="1">
      <alignment vertical="center"/>
    </xf>
    <xf numFmtId="0" fontId="6" fillId="19" borderId="18" xfId="7" applyFont="1" applyFill="1" applyBorder="1" applyAlignment="1">
      <alignment vertical="center" textRotation="255"/>
    </xf>
    <xf numFmtId="0" fontId="0" fillId="0" borderId="3" xfId="0" applyBorder="1" applyAlignment="1">
      <alignment vertical="center" wrapText="1"/>
    </xf>
    <xf numFmtId="185" fontId="7" fillId="0" borderId="0" xfId="3" applyNumberFormat="1" applyFont="1" applyFill="1" applyBorder="1" applyAlignment="1">
      <alignment horizontal="center" vertical="center"/>
    </xf>
    <xf numFmtId="38" fontId="7" fillId="0" borderId="1" xfId="3" applyFont="1" applyFill="1" applyBorder="1" applyAlignment="1">
      <alignment vertical="center"/>
    </xf>
    <xf numFmtId="38" fontId="7" fillId="0" borderId="4" xfId="3" applyFont="1" applyFill="1" applyBorder="1" applyAlignment="1">
      <alignment vertical="center"/>
    </xf>
    <xf numFmtId="38" fontId="7" fillId="0" borderId="10" xfId="3" applyFont="1" applyFill="1" applyBorder="1" applyAlignment="1">
      <alignment vertical="center"/>
    </xf>
    <xf numFmtId="38" fontId="7" fillId="0" borderId="7" xfId="3" applyFont="1" applyFill="1" applyBorder="1" applyAlignment="1">
      <alignment vertical="center"/>
    </xf>
    <xf numFmtId="38" fontId="7" fillId="0" borderId="49" xfId="3" applyFont="1" applyFill="1" applyBorder="1" applyAlignment="1">
      <alignment vertical="center"/>
    </xf>
    <xf numFmtId="38" fontId="7" fillId="0" borderId="50" xfId="3" applyFont="1" applyFill="1" applyBorder="1" applyAlignment="1">
      <alignment vertical="center"/>
    </xf>
    <xf numFmtId="38" fontId="7" fillId="0" borderId="5" xfId="3" applyFont="1" applyFill="1" applyBorder="1" applyAlignment="1">
      <alignment vertical="center"/>
    </xf>
    <xf numFmtId="38" fontId="7" fillId="0" borderId="8" xfId="3" applyFont="1" applyFill="1" applyBorder="1" applyAlignment="1">
      <alignment vertical="center"/>
    </xf>
    <xf numFmtId="38" fontId="7" fillId="0" borderId="51" xfId="3" applyFont="1" applyFill="1" applyBorder="1" applyAlignment="1">
      <alignment vertical="center"/>
    </xf>
    <xf numFmtId="38" fontId="7" fillId="0" borderId="46" xfId="3" applyFont="1" applyFill="1" applyBorder="1" applyAlignment="1">
      <alignment vertical="center"/>
    </xf>
    <xf numFmtId="38" fontId="7" fillId="0" borderId="47" xfId="3" applyFont="1" applyFill="1" applyBorder="1" applyAlignment="1">
      <alignment vertical="center"/>
    </xf>
    <xf numFmtId="38" fontId="7" fillId="0" borderId="48" xfId="3" applyFont="1" applyFill="1" applyBorder="1" applyAlignment="1">
      <alignment vertical="center"/>
    </xf>
    <xf numFmtId="38" fontId="7" fillId="0" borderId="117" xfId="3" applyFont="1" applyFill="1" applyBorder="1" applyAlignment="1">
      <alignment vertical="center"/>
    </xf>
    <xf numFmtId="38" fontId="7" fillId="0" borderId="43" xfId="3" applyFont="1" applyFill="1" applyBorder="1" applyAlignment="1">
      <alignment vertical="center"/>
    </xf>
    <xf numFmtId="38" fontId="7" fillId="0" borderId="119" xfId="3" applyFont="1" applyFill="1" applyBorder="1" applyAlignment="1">
      <alignment vertical="center"/>
    </xf>
    <xf numFmtId="0" fontId="83" fillId="0" borderId="0" xfId="0" applyFont="1" applyAlignment="1">
      <alignment horizontal="center" vertical="center"/>
    </xf>
    <xf numFmtId="0" fontId="8" fillId="0" borderId="0" xfId="0" applyFont="1" applyAlignment="1">
      <alignment vertical="top" wrapText="1"/>
    </xf>
    <xf numFmtId="182" fontId="7" fillId="0" borderId="37" xfId="0" applyNumberFormat="1" applyFont="1" applyBorder="1" applyAlignment="1">
      <alignment horizontal="center" vertical="center"/>
    </xf>
    <xf numFmtId="0" fontId="7" fillId="0" borderId="2" xfId="0" applyFont="1" applyBorder="1" applyAlignment="1">
      <alignment vertical="center" wrapText="1"/>
    </xf>
    <xf numFmtId="0" fontId="7" fillId="0" borderId="3" xfId="0" applyFont="1" applyBorder="1" applyAlignment="1">
      <alignment vertical="center" wrapText="1"/>
    </xf>
    <xf numFmtId="0" fontId="52" fillId="0" borderId="2" xfId="0" applyFont="1" applyBorder="1" applyAlignment="1">
      <alignment vertical="center"/>
    </xf>
    <xf numFmtId="0" fontId="23" fillId="0" borderId="11" xfId="0" applyFont="1" applyBorder="1" applyAlignment="1">
      <alignment vertical="center" wrapText="1"/>
    </xf>
    <xf numFmtId="0" fontId="23" fillId="0" borderId="11" xfId="0" applyFont="1" applyBorder="1" applyAlignment="1">
      <alignment vertical="center"/>
    </xf>
    <xf numFmtId="0" fontId="52" fillId="0" borderId="0" xfId="0" applyFont="1" applyAlignment="1">
      <alignment horizontal="center" vertical="center"/>
    </xf>
    <xf numFmtId="0" fontId="7" fillId="0" borderId="18" xfId="0" applyFont="1" applyBorder="1" applyAlignment="1">
      <alignment horizontal="center" vertical="center" textRotation="255"/>
    </xf>
    <xf numFmtId="0" fontId="0" fillId="0" borderId="11" xfId="0" applyBorder="1"/>
    <xf numFmtId="0" fontId="0" fillId="0" borderId="2" xfId="0" applyBorder="1"/>
    <xf numFmtId="0" fontId="8" fillId="0" borderId="10" xfId="6" applyFont="1" applyBorder="1" applyAlignment="1">
      <alignment vertical="center" wrapText="1"/>
    </xf>
    <xf numFmtId="0" fontId="8" fillId="0" borderId="9" xfId="6" applyFont="1" applyBorder="1" applyAlignment="1">
      <alignment vertical="center" wrapText="1"/>
    </xf>
    <xf numFmtId="0" fontId="58" fillId="0" borderId="0" xfId="0" applyFont="1"/>
    <xf numFmtId="0" fontId="94" fillId="0" borderId="0" xfId="0" applyFont="1" applyAlignment="1">
      <alignment horizontal="centerContinuous" vertical="center"/>
    </xf>
    <xf numFmtId="0" fontId="59" fillId="0" borderId="0" xfId="6" applyFont="1" applyAlignment="1">
      <alignment horizontal="center" vertical="center" wrapText="1"/>
    </xf>
    <xf numFmtId="0" fontId="8" fillId="0" borderId="0" xfId="6" applyFont="1" applyAlignment="1">
      <alignment horizontal="center" vertical="center" wrapText="1"/>
    </xf>
    <xf numFmtId="0" fontId="8" fillId="0" borderId="0" xfId="0" applyFont="1"/>
    <xf numFmtId="0" fontId="95" fillId="0" borderId="0" xfId="6" applyFont="1" applyAlignment="1">
      <alignment vertical="center"/>
    </xf>
    <xf numFmtId="0" fontId="59" fillId="0" borderId="0" xfId="6" applyFont="1" applyAlignment="1">
      <alignment horizontal="left" vertical="center" wrapText="1"/>
    </xf>
    <xf numFmtId="0" fontId="52" fillId="0" borderId="0" xfId="0" applyFont="1" applyAlignment="1">
      <alignment vertical="center" textRotation="255"/>
    </xf>
    <xf numFmtId="0" fontId="58" fillId="0" borderId="0" xfId="6" applyFont="1" applyAlignment="1">
      <alignment vertical="center" wrapText="1"/>
    </xf>
    <xf numFmtId="0" fontId="6" fillId="0" borderId="7" xfId="0" applyFont="1" applyBorder="1" applyAlignment="1">
      <alignment horizontal="center" vertical="center"/>
    </xf>
    <xf numFmtId="0" fontId="7" fillId="0" borderId="4" xfId="0" applyFont="1" applyBorder="1" applyAlignment="1">
      <alignment horizontal="right" vertical="center"/>
    </xf>
    <xf numFmtId="0" fontId="7" fillId="0" borderId="5" xfId="0" applyFont="1" applyBorder="1" applyAlignment="1">
      <alignment horizontal="right" vertical="center"/>
    </xf>
    <xf numFmtId="0" fontId="45" fillId="0" borderId="0" xfId="0" applyFont="1" applyAlignment="1">
      <alignment vertical="center"/>
    </xf>
    <xf numFmtId="185" fontId="52" fillId="0" borderId="0" xfId="4" applyNumberFormat="1" applyFont="1" applyFill="1" applyBorder="1" applyAlignment="1">
      <alignment vertical="center"/>
    </xf>
    <xf numFmtId="0" fontId="8" fillId="0" borderId="0" xfId="0" applyFont="1" applyAlignment="1" applyProtection="1">
      <alignment horizontal="center" vertical="center"/>
      <protection locked="0"/>
    </xf>
    <xf numFmtId="0" fontId="8" fillId="0" borderId="0" xfId="0" applyFont="1" applyAlignment="1" applyProtection="1">
      <alignment horizontal="right" vertical="center"/>
      <protection locked="0"/>
    </xf>
    <xf numFmtId="0" fontId="7" fillId="6" borderId="0" xfId="0" applyFont="1" applyFill="1" applyAlignment="1">
      <alignment horizontal="center" vertical="center"/>
    </xf>
    <xf numFmtId="0" fontId="7" fillId="2" borderId="0" xfId="0" applyFont="1" applyFill="1" applyAlignment="1">
      <alignment horizontal="center" vertical="center" shrinkToFit="1"/>
    </xf>
    <xf numFmtId="0" fontId="52" fillId="0" borderId="0" xfId="6" applyFont="1" applyAlignment="1">
      <alignment horizontal="left" vertical="top" wrapText="1"/>
    </xf>
    <xf numFmtId="0" fontId="47" fillId="0" borderId="0" xfId="6" applyAlignment="1">
      <alignment horizontal="left" vertical="top" wrapText="1"/>
    </xf>
    <xf numFmtId="0" fontId="53" fillId="6" borderId="0" xfId="6" applyFont="1" applyFill="1" applyAlignment="1">
      <alignment horizontal="center" vertical="center"/>
    </xf>
    <xf numFmtId="0" fontId="58" fillId="15" borderId="0" xfId="6" applyFont="1" applyFill="1" applyAlignment="1">
      <alignment horizontal="center" vertical="center"/>
    </xf>
    <xf numFmtId="0" fontId="59" fillId="0" borderId="0" xfId="6" applyFont="1"/>
    <xf numFmtId="0" fontId="52" fillId="0" borderId="6" xfId="6" applyFont="1" applyBorder="1" applyAlignment="1">
      <alignment vertical="top" wrapText="1"/>
    </xf>
    <xf numFmtId="0" fontId="59" fillId="0" borderId="0" xfId="6" applyFont="1" applyAlignment="1">
      <alignment vertical="center" wrapText="1"/>
    </xf>
    <xf numFmtId="0" fontId="8" fillId="0" borderId="0" xfId="6" applyFont="1" applyAlignment="1">
      <alignment vertical="center" wrapText="1"/>
    </xf>
    <xf numFmtId="0" fontId="98" fillId="0" borderId="0" xfId="0" applyFont="1" applyAlignment="1">
      <alignment vertical="center"/>
    </xf>
    <xf numFmtId="49" fontId="52" fillId="0" borderId="0" xfId="0" applyNumberFormat="1" applyFont="1" applyAlignment="1">
      <alignment horizontal="center" vertical="center" textRotation="255"/>
    </xf>
    <xf numFmtId="0" fontId="52" fillId="0" borderId="7" xfId="6" applyFont="1" applyBorder="1" applyAlignment="1">
      <alignment vertical="center" wrapText="1"/>
    </xf>
    <xf numFmtId="0" fontId="67" fillId="6" borderId="0" xfId="6" applyFont="1" applyFill="1" applyAlignment="1">
      <alignment horizontal="centerContinuous" vertical="center"/>
    </xf>
    <xf numFmtId="0" fontId="53" fillId="6" borderId="0" xfId="6" applyFont="1" applyFill="1" applyAlignment="1">
      <alignment horizontal="center" vertical="center" shrinkToFit="1"/>
    </xf>
    <xf numFmtId="185" fontId="52" fillId="0" borderId="0" xfId="4" applyNumberFormat="1" applyFont="1" applyFill="1" applyBorder="1" applyAlignment="1">
      <alignment horizontal="center" vertical="center"/>
    </xf>
    <xf numFmtId="0" fontId="53" fillId="6" borderId="0" xfId="6" applyFont="1" applyFill="1" applyAlignment="1">
      <alignment horizontal="centerContinuous" vertical="center"/>
    </xf>
    <xf numFmtId="0" fontId="47" fillId="0" borderId="0" xfId="6" applyAlignment="1">
      <alignment horizontal="left" vertical="center" wrapText="1"/>
    </xf>
    <xf numFmtId="0" fontId="53" fillId="6" borderId="0" xfId="0" applyFont="1" applyFill="1" applyAlignment="1">
      <alignment horizontal="centerContinuous" vertical="center"/>
    </xf>
    <xf numFmtId="0" fontId="53" fillId="6" borderId="0" xfId="6" applyFont="1" applyFill="1" applyAlignment="1">
      <alignment horizontal="center" vertical="center" wrapText="1"/>
    </xf>
    <xf numFmtId="0" fontId="52" fillId="2" borderId="0" xfId="0" applyFont="1" applyFill="1" applyAlignment="1">
      <alignment horizontal="center" vertical="center"/>
    </xf>
    <xf numFmtId="0" fontId="90" fillId="6" borderId="0" xfId="0" applyFont="1" applyFill="1" applyAlignment="1">
      <alignment horizontal="center" vertical="center" wrapText="1"/>
    </xf>
    <xf numFmtId="0" fontId="56" fillId="0" borderId="0" xfId="6" applyFont="1" applyAlignment="1">
      <alignment vertical="center" wrapText="1"/>
    </xf>
    <xf numFmtId="0" fontId="56" fillId="0" borderId="0" xfId="6" applyFont="1" applyAlignment="1">
      <alignment horizontal="left" vertical="center"/>
    </xf>
    <xf numFmtId="0" fontId="7" fillId="0" borderId="2" xfId="0" applyFont="1" applyBorder="1" applyAlignment="1">
      <alignment horizontal="center" vertical="center" textRotation="255"/>
    </xf>
    <xf numFmtId="38" fontId="7" fillId="0" borderId="0" xfId="4" applyFont="1" applyFill="1" applyAlignment="1">
      <alignment horizontal="right" vertical="center"/>
    </xf>
    <xf numFmtId="0" fontId="23" fillId="0" borderId="0" xfId="6" applyFont="1" applyAlignment="1">
      <alignment horizontal="right" vertical="center"/>
    </xf>
    <xf numFmtId="0" fontId="7" fillId="0" borderId="0" xfId="6" applyFont="1" applyAlignment="1">
      <alignment horizontal="left" vertical="top" wrapText="1"/>
    </xf>
    <xf numFmtId="0" fontId="7" fillId="0" borderId="0" xfId="6" applyFont="1" applyAlignment="1">
      <alignment vertical="center" wrapText="1"/>
    </xf>
    <xf numFmtId="0" fontId="7" fillId="0" borderId="0" xfId="6" applyFont="1" applyAlignment="1">
      <alignment horizontal="left" vertical="center" wrapText="1"/>
    </xf>
    <xf numFmtId="0" fontId="52" fillId="0" borderId="1" xfId="6" applyFont="1" applyBorder="1" applyAlignment="1">
      <alignment horizontal="center" vertical="center"/>
    </xf>
    <xf numFmtId="0" fontId="52" fillId="0" borderId="5" xfId="6" applyFont="1" applyBorder="1" applyAlignment="1">
      <alignment horizontal="center" vertical="center"/>
    </xf>
    <xf numFmtId="0" fontId="52" fillId="0" borderId="9" xfId="6" applyFont="1" applyBorder="1" applyAlignment="1">
      <alignment horizontal="center" vertical="center"/>
    </xf>
    <xf numFmtId="0" fontId="52" fillId="0" borderId="6" xfId="6" applyFont="1" applyBorder="1" applyAlignment="1">
      <alignment horizontal="center" vertical="center"/>
    </xf>
    <xf numFmtId="0" fontId="52" fillId="0" borderId="10" xfId="6" applyFont="1" applyBorder="1" applyAlignment="1">
      <alignment horizontal="center" vertical="center"/>
    </xf>
    <xf numFmtId="0" fontId="52" fillId="0" borderId="8" xfId="6" applyFont="1" applyBorder="1" applyAlignment="1">
      <alignment horizontal="center" vertical="center"/>
    </xf>
    <xf numFmtId="0" fontId="52" fillId="0" borderId="7" xfId="6" applyFont="1" applyBorder="1" applyAlignment="1">
      <alignment horizontal="left" vertical="center"/>
    </xf>
    <xf numFmtId="0" fontId="52" fillId="0" borderId="8" xfId="6" applyFont="1" applyBorder="1" applyAlignment="1">
      <alignment horizontal="left" vertical="center"/>
    </xf>
    <xf numFmtId="0" fontId="52" fillId="2" borderId="10" xfId="6" applyFont="1" applyFill="1" applyBorder="1" applyAlignment="1">
      <alignment horizontal="center" vertical="center"/>
    </xf>
    <xf numFmtId="0" fontId="52" fillId="0" borderId="18" xfId="6" applyFont="1" applyBorder="1" applyAlignment="1">
      <alignment horizontal="center" vertical="center"/>
    </xf>
    <xf numFmtId="0" fontId="52" fillId="2" borderId="11" xfId="6" applyFont="1" applyFill="1" applyBorder="1" applyAlignment="1">
      <alignment horizontal="center" vertical="center"/>
    </xf>
    <xf numFmtId="0" fontId="7" fillId="0" borderId="0" xfId="6" applyFont="1" applyAlignment="1">
      <alignment horizontal="left" vertical="center" wrapText="1" shrinkToFit="1"/>
    </xf>
    <xf numFmtId="0" fontId="52" fillId="0" borderId="10" xfId="6" applyFont="1" applyBorder="1" applyAlignment="1">
      <alignment horizontal="left" vertical="center"/>
    </xf>
    <xf numFmtId="0" fontId="52" fillId="0" borderId="2" xfId="6" applyFont="1" applyBorder="1" applyAlignment="1">
      <alignment horizontal="right" vertical="center"/>
    </xf>
    <xf numFmtId="0" fontId="52" fillId="2" borderId="2" xfId="6" applyFont="1" applyFill="1" applyBorder="1" applyAlignment="1">
      <alignment horizontal="center" vertical="center"/>
    </xf>
    <xf numFmtId="0" fontId="52" fillId="0" borderId="0" xfId="6" applyFont="1" applyAlignment="1">
      <alignment vertical="top" wrapText="1"/>
    </xf>
    <xf numFmtId="0" fontId="7" fillId="0" borderId="4" xfId="6" applyFont="1" applyBorder="1" applyAlignment="1">
      <alignment horizontal="center" vertical="center"/>
    </xf>
    <xf numFmtId="0" fontId="7" fillId="0" borderId="2" xfId="6" applyFont="1" applyBorder="1" applyAlignment="1">
      <alignment horizontal="left" vertical="center"/>
    </xf>
    <xf numFmtId="0" fontId="7" fillId="0" borderId="3" xfId="6" applyFont="1" applyBorder="1" applyAlignment="1">
      <alignment horizontal="left" vertical="center"/>
    </xf>
    <xf numFmtId="0" fontId="7" fillId="2" borderId="18" xfId="6" applyFont="1" applyFill="1" applyBorder="1" applyAlignment="1">
      <alignment horizontal="center" vertical="center"/>
    </xf>
    <xf numFmtId="0" fontId="52" fillId="2" borderId="15" xfId="6" applyFont="1" applyFill="1" applyBorder="1" applyAlignment="1">
      <alignment horizontal="center" vertical="center"/>
    </xf>
    <xf numFmtId="38" fontId="52" fillId="0" borderId="0" xfId="4" applyFont="1" applyFill="1" applyAlignment="1">
      <alignment horizontal="right" vertical="center"/>
    </xf>
    <xf numFmtId="0" fontId="55" fillId="0" borderId="3" xfId="6" applyFont="1" applyBorder="1" applyAlignment="1">
      <alignment horizontal="center" vertical="center"/>
    </xf>
    <xf numFmtId="0" fontId="55" fillId="0" borderId="2" xfId="6" applyFont="1" applyBorder="1" applyAlignment="1">
      <alignment horizontal="left" vertical="center"/>
    </xf>
    <xf numFmtId="0" fontId="55" fillId="0" borderId="2" xfId="6" applyFont="1" applyBorder="1" applyAlignment="1">
      <alignment horizontal="center" vertical="center"/>
    </xf>
    <xf numFmtId="0" fontId="55" fillId="4" borderId="2" xfId="6" applyFont="1" applyFill="1" applyBorder="1" applyAlignment="1">
      <alignment horizontal="center" vertical="center"/>
    </xf>
    <xf numFmtId="0" fontId="55" fillId="4" borderId="3" xfId="6" applyFont="1" applyFill="1" applyBorder="1" applyAlignment="1">
      <alignment horizontal="center" vertical="center"/>
    </xf>
    <xf numFmtId="0" fontId="52" fillId="2" borderId="45" xfId="6" applyFont="1" applyFill="1" applyBorder="1" applyAlignment="1">
      <alignment horizontal="center" vertical="center"/>
    </xf>
    <xf numFmtId="0" fontId="7" fillId="0" borderId="4" xfId="6" applyFont="1" applyBorder="1" applyAlignment="1">
      <alignment vertical="center" wrapText="1"/>
    </xf>
    <xf numFmtId="0" fontId="62" fillId="0" borderId="11" xfId="6" applyFont="1" applyBorder="1" applyAlignment="1">
      <alignment horizontal="left" vertical="top" wrapText="1"/>
    </xf>
    <xf numFmtId="0" fontId="62" fillId="0" borderId="2" xfId="6" applyFont="1" applyBorder="1" applyAlignment="1">
      <alignment horizontal="left" vertical="top" wrapText="1"/>
    </xf>
    <xf numFmtId="0" fontId="62" fillId="0" borderId="3" xfId="6" applyFont="1" applyBorder="1" applyAlignment="1">
      <alignment horizontal="left" vertical="top" wrapText="1"/>
    </xf>
    <xf numFmtId="0" fontId="62" fillId="0" borderId="4" xfId="6" applyFont="1" applyBorder="1" applyAlignment="1">
      <alignment horizontal="left" vertical="top" wrapText="1"/>
    </xf>
    <xf numFmtId="0" fontId="62" fillId="0" borderId="5" xfId="6" applyFont="1" applyBorder="1" applyAlignment="1">
      <alignment horizontal="left" vertical="top" wrapText="1"/>
    </xf>
    <xf numFmtId="0" fontId="8" fillId="0" borderId="0" xfId="6" applyFont="1" applyAlignment="1">
      <alignment horizontal="right" vertical="center"/>
    </xf>
    <xf numFmtId="0" fontId="55" fillId="0" borderId="0" xfId="6" applyFont="1" applyAlignment="1">
      <alignment horizontal="center" vertical="center"/>
    </xf>
    <xf numFmtId="0" fontId="52" fillId="0" borderId="18" xfId="6" applyFont="1" applyBorder="1" applyAlignment="1">
      <alignment horizontal="right" vertical="center"/>
    </xf>
    <xf numFmtId="0" fontId="52" fillId="0" borderId="3" xfId="6" applyFont="1" applyBorder="1" applyAlignment="1">
      <alignment horizontal="right" vertical="center"/>
    </xf>
    <xf numFmtId="0" fontId="52" fillId="12" borderId="18" xfId="6" applyFont="1" applyFill="1" applyBorder="1" applyAlignment="1">
      <alignment horizontal="center" vertical="center"/>
    </xf>
    <xf numFmtId="0" fontId="52" fillId="15" borderId="18" xfId="6" applyFont="1" applyFill="1" applyBorder="1" applyAlignment="1">
      <alignment horizontal="center" vertical="center"/>
    </xf>
    <xf numFmtId="0" fontId="7" fillId="6" borderId="11" xfId="0" applyFont="1" applyFill="1" applyBorder="1" applyAlignment="1">
      <alignment horizontal="center" vertical="center"/>
    </xf>
    <xf numFmtId="0" fontId="7" fillId="6" borderId="3" xfId="0" applyFont="1" applyFill="1" applyBorder="1" applyAlignment="1">
      <alignment horizontal="center" vertical="center"/>
    </xf>
    <xf numFmtId="0" fontId="7" fillId="6" borderId="18" xfId="0" applyFont="1" applyFill="1" applyBorder="1" applyAlignment="1">
      <alignment horizontal="center" vertical="center"/>
    </xf>
    <xf numFmtId="20" fontId="7" fillId="0" borderId="9" xfId="0" applyNumberFormat="1" applyFont="1" applyBorder="1" applyAlignment="1">
      <alignment vertical="center"/>
    </xf>
    <xf numFmtId="32" fontId="7" fillId="0" borderId="9" xfId="0" applyNumberFormat="1" applyFont="1" applyBorder="1" applyAlignment="1">
      <alignment vertical="center"/>
    </xf>
    <xf numFmtId="32" fontId="7" fillId="0" borderId="0" xfId="0" applyNumberFormat="1" applyFont="1" applyAlignment="1">
      <alignment vertical="center"/>
    </xf>
    <xf numFmtId="0" fontId="90" fillId="6" borderId="11" xfId="6" applyFont="1" applyFill="1" applyBorder="1" applyAlignment="1">
      <alignment horizontal="centerContinuous" vertical="center"/>
    </xf>
    <xf numFmtId="0" fontId="90" fillId="6" borderId="2" xfId="6" applyFont="1" applyFill="1" applyBorder="1" applyAlignment="1">
      <alignment horizontal="centerContinuous" vertical="center"/>
    </xf>
    <xf numFmtId="0" fontId="90" fillId="6" borderId="3" xfId="6" applyFont="1" applyFill="1" applyBorder="1" applyAlignment="1">
      <alignment horizontal="centerContinuous" vertical="center"/>
    </xf>
    <xf numFmtId="0" fontId="7" fillId="0" borderId="3" xfId="6" applyFont="1" applyBorder="1" applyAlignment="1">
      <alignment vertical="center"/>
    </xf>
    <xf numFmtId="49" fontId="8" fillId="0" borderId="0" xfId="6" applyNumberFormat="1" applyFont="1" applyAlignment="1">
      <alignment horizontal="left" vertical="center"/>
    </xf>
    <xf numFmtId="0" fontId="8" fillId="0" borderId="2" xfId="0" applyFont="1" applyBorder="1" applyAlignment="1">
      <alignment vertical="center"/>
    </xf>
    <xf numFmtId="0" fontId="8" fillId="0" borderId="3" xfId="0" applyFont="1" applyBorder="1" applyAlignment="1">
      <alignment vertical="center"/>
    </xf>
    <xf numFmtId="0" fontId="52" fillId="15" borderId="18" xfId="6" applyFont="1" applyFill="1" applyBorder="1" applyAlignment="1">
      <alignment horizontal="left" vertical="center"/>
    </xf>
    <xf numFmtId="0" fontId="101" fillId="0" borderId="0" xfId="0" applyFont="1" applyAlignment="1">
      <alignment vertical="center"/>
    </xf>
    <xf numFmtId="0" fontId="102" fillId="0" borderId="0" xfId="0" applyFont="1" applyAlignment="1">
      <alignment horizontal="center" vertical="center"/>
    </xf>
    <xf numFmtId="0" fontId="88" fillId="0" borderId="0" xfId="0" applyFont="1" applyAlignment="1">
      <alignment horizontal="center" vertical="center"/>
    </xf>
    <xf numFmtId="0" fontId="88" fillId="0" borderId="0" xfId="0" applyFont="1" applyAlignment="1">
      <alignment horizontal="right" vertical="center"/>
    </xf>
    <xf numFmtId="0" fontId="88" fillId="3" borderId="0" xfId="0" applyFont="1" applyFill="1" applyAlignment="1">
      <alignment vertical="center"/>
    </xf>
    <xf numFmtId="0" fontId="88" fillId="11" borderId="0" xfId="0" applyFont="1" applyFill="1" applyAlignment="1">
      <alignment vertical="center"/>
    </xf>
    <xf numFmtId="0" fontId="88" fillId="0" borderId="0" xfId="0" applyFont="1" applyAlignment="1">
      <alignment horizontal="left" vertical="center"/>
    </xf>
    <xf numFmtId="0" fontId="92" fillId="0" borderId="0" xfId="0" applyFont="1" applyAlignment="1">
      <alignment horizontal="center" vertical="center"/>
    </xf>
    <xf numFmtId="0" fontId="92" fillId="0" borderId="0" xfId="0" applyFont="1" applyAlignment="1">
      <alignment vertical="center"/>
    </xf>
    <xf numFmtId="0" fontId="103" fillId="0" borderId="0" xfId="0" applyFont="1" applyAlignment="1">
      <alignment horizontal="center" vertical="center"/>
    </xf>
    <xf numFmtId="0" fontId="88" fillId="0" borderId="0" xfId="0" applyFont="1" applyAlignment="1">
      <alignment horizontal="center" vertical="center" wrapText="1"/>
    </xf>
    <xf numFmtId="0" fontId="88" fillId="0" borderId="0" xfId="0" applyFont="1" applyAlignment="1">
      <alignment horizontal="right" vertical="center" wrapText="1"/>
    </xf>
    <xf numFmtId="0" fontId="104" fillId="0" borderId="0" xfId="0" applyFont="1" applyAlignment="1">
      <alignment vertical="center"/>
    </xf>
    <xf numFmtId="0" fontId="91" fillId="0" borderId="0" xfId="0" applyFont="1" applyAlignment="1">
      <alignment vertical="center"/>
    </xf>
    <xf numFmtId="0" fontId="91" fillId="0" borderId="0" xfId="0" applyFont="1" applyAlignment="1">
      <alignment horizontal="center" vertical="center"/>
    </xf>
    <xf numFmtId="0" fontId="105" fillId="0" borderId="0" xfId="0" applyFont="1" applyAlignment="1">
      <alignment horizontal="center" vertical="center"/>
    </xf>
    <xf numFmtId="0" fontId="91" fillId="0" borderId="0" xfId="0" applyFont="1" applyAlignment="1">
      <alignment horizontal="center" vertical="center" wrapText="1"/>
    </xf>
    <xf numFmtId="0" fontId="91" fillId="0" borderId="0" xfId="0" applyFont="1" applyAlignment="1">
      <alignment horizontal="right" vertical="center"/>
    </xf>
    <xf numFmtId="0" fontId="91" fillId="0" borderId="0" xfId="0" applyFont="1" applyAlignment="1">
      <alignment horizontal="right" vertical="center" wrapText="1"/>
    </xf>
    <xf numFmtId="0" fontId="106" fillId="0" borderId="0" xfId="0" applyFont="1" applyAlignment="1">
      <alignment vertical="center"/>
    </xf>
    <xf numFmtId="0" fontId="107" fillId="0" borderId="0" xfId="0" applyFont="1" applyAlignment="1">
      <alignment vertical="center"/>
    </xf>
    <xf numFmtId="0" fontId="102" fillId="0" borderId="0" xfId="0" applyFont="1" applyAlignment="1">
      <alignment vertical="center"/>
    </xf>
    <xf numFmtId="0" fontId="79" fillId="0" borderId="0" xfId="0" applyFont="1" applyAlignment="1">
      <alignment horizontal="center" vertical="center"/>
    </xf>
    <xf numFmtId="0" fontId="108" fillId="0" borderId="0" xfId="0" applyFont="1" applyAlignment="1">
      <alignment vertical="center"/>
    </xf>
    <xf numFmtId="0" fontId="82" fillId="0" borderId="0" xfId="7" applyFont="1" applyAlignment="1">
      <alignment vertical="center"/>
    </xf>
    <xf numFmtId="0" fontId="82" fillId="19" borderId="32" xfId="7" applyFont="1" applyFill="1" applyBorder="1" applyAlignment="1">
      <alignment vertical="center" wrapText="1"/>
    </xf>
    <xf numFmtId="0" fontId="82" fillId="19" borderId="20" xfId="7" applyFont="1" applyFill="1" applyBorder="1" applyAlignment="1">
      <alignment vertical="center" wrapText="1"/>
    </xf>
    <xf numFmtId="0" fontId="84" fillId="0" borderId="0" xfId="6" applyFont="1" applyAlignment="1">
      <alignment vertical="center"/>
    </xf>
    <xf numFmtId="0" fontId="84" fillId="0" borderId="32" xfId="6" applyFont="1" applyBorder="1" applyAlignment="1">
      <alignment horizontal="center" vertical="center" textRotation="255"/>
    </xf>
    <xf numFmtId="0" fontId="111" fillId="0" borderId="0" xfId="6" applyFont="1" applyAlignment="1">
      <alignment vertical="center"/>
    </xf>
    <xf numFmtId="0" fontId="2" fillId="0" borderId="0" xfId="6" applyFont="1" applyAlignment="1">
      <alignment vertical="center"/>
    </xf>
    <xf numFmtId="0" fontId="7" fillId="2" borderId="0" xfId="6" applyFont="1" applyFill="1" applyAlignment="1">
      <alignment horizontal="center" vertical="center"/>
    </xf>
    <xf numFmtId="0" fontId="7" fillId="0" borderId="3" xfId="6" applyFont="1" applyBorder="1" applyAlignment="1">
      <alignment horizontal="center" vertical="center"/>
    </xf>
    <xf numFmtId="0" fontId="6" fillId="19" borderId="18" xfId="7" applyFont="1" applyFill="1" applyBorder="1" applyAlignment="1">
      <alignment horizontal="center" vertical="center"/>
    </xf>
    <xf numFmtId="0" fontId="7" fillId="23" borderId="1" xfId="0" applyFont="1" applyFill="1" applyBorder="1" applyAlignment="1">
      <alignment horizontal="right" vertical="center"/>
    </xf>
    <xf numFmtId="0" fontId="7" fillId="23" borderId="4" xfId="0" applyFont="1" applyFill="1" applyBorder="1" applyAlignment="1">
      <alignment horizontal="right" vertical="center"/>
    </xf>
    <xf numFmtId="0" fontId="7" fillId="23" borderId="5" xfId="0" applyFont="1" applyFill="1" applyBorder="1" applyAlignment="1">
      <alignment horizontal="right" vertical="center"/>
    </xf>
    <xf numFmtId="0" fontId="7" fillId="23" borderId="9" xfId="0" applyFont="1" applyFill="1" applyBorder="1" applyAlignment="1">
      <alignment horizontal="right" vertical="center"/>
    </xf>
    <xf numFmtId="0" fontId="7" fillId="23" borderId="0" xfId="0" applyFont="1" applyFill="1" applyAlignment="1">
      <alignment horizontal="right" vertical="center"/>
    </xf>
    <xf numFmtId="0" fontId="7" fillId="24" borderId="6" xfId="0" applyFont="1" applyFill="1" applyBorder="1" applyAlignment="1">
      <alignment horizontal="right" vertical="center"/>
    </xf>
    <xf numFmtId="0" fontId="7" fillId="24" borderId="0" xfId="0" applyFont="1" applyFill="1" applyAlignment="1">
      <alignment horizontal="right" vertical="center"/>
    </xf>
    <xf numFmtId="0" fontId="7" fillId="24" borderId="9" xfId="0" applyFont="1" applyFill="1" applyBorder="1" applyAlignment="1">
      <alignment horizontal="right" vertical="center"/>
    </xf>
    <xf numFmtId="0" fontId="7" fillId="23" borderId="6" xfId="0" applyFont="1" applyFill="1" applyBorder="1" applyAlignment="1">
      <alignment horizontal="right" vertical="center"/>
    </xf>
    <xf numFmtId="0" fontId="113" fillId="0" borderId="0" xfId="7" applyFont="1" applyAlignment="1">
      <alignment vertical="center"/>
    </xf>
    <xf numFmtId="0" fontId="6" fillId="19" borderId="0" xfId="7" applyFont="1" applyFill="1" applyAlignment="1">
      <alignment horizontal="center" vertical="center"/>
    </xf>
    <xf numFmtId="0" fontId="6" fillId="19" borderId="18" xfId="7" applyFont="1" applyFill="1" applyBorder="1" applyAlignment="1">
      <alignment horizontal="center" vertical="center" wrapText="1"/>
    </xf>
    <xf numFmtId="0" fontId="6" fillId="19" borderId="11" xfId="7" applyFont="1" applyFill="1" applyBorder="1" applyAlignment="1">
      <alignment horizontal="center" vertical="center" wrapText="1"/>
    </xf>
    <xf numFmtId="0" fontId="6" fillId="19" borderId="213" xfId="7" applyFont="1" applyFill="1" applyBorder="1" applyAlignment="1">
      <alignment horizontal="center" vertical="center" wrapText="1"/>
    </xf>
    <xf numFmtId="0" fontId="6" fillId="19" borderId="214" xfId="7" applyFont="1" applyFill="1" applyBorder="1" applyAlignment="1">
      <alignment horizontal="center" vertical="center" wrapText="1"/>
    </xf>
    <xf numFmtId="0" fontId="6" fillId="19" borderId="3" xfId="7" applyFont="1" applyFill="1" applyBorder="1" applyAlignment="1">
      <alignment horizontal="center" vertical="center" wrapText="1"/>
    </xf>
    <xf numFmtId="0" fontId="6" fillId="19" borderId="0" xfId="7" applyFont="1" applyFill="1" applyAlignment="1">
      <alignment horizontal="center" vertical="center" wrapText="1"/>
    </xf>
    <xf numFmtId="0" fontId="6" fillId="19" borderId="19" xfId="7" applyFont="1" applyFill="1" applyBorder="1" applyAlignment="1">
      <alignment horizontal="center" vertical="center" wrapText="1"/>
    </xf>
    <xf numFmtId="0" fontId="6" fillId="0" borderId="1" xfId="7" applyFont="1" applyBorder="1" applyAlignment="1">
      <alignment horizontal="center" vertical="center" wrapText="1"/>
    </xf>
    <xf numFmtId="0" fontId="6" fillId="0" borderId="90" xfId="7" applyFont="1" applyBorder="1" applyAlignment="1">
      <alignment horizontal="center" vertical="center" wrapText="1"/>
    </xf>
    <xf numFmtId="0" fontId="6" fillId="0" borderId="215" xfId="7" applyFont="1" applyBorder="1" applyAlignment="1">
      <alignment horizontal="center" vertical="center" wrapText="1"/>
    </xf>
    <xf numFmtId="0" fontId="6" fillId="0" borderId="5" xfId="7" applyFont="1" applyBorder="1" applyAlignment="1">
      <alignment horizontal="center" vertical="center" wrapText="1"/>
    </xf>
    <xf numFmtId="0" fontId="6" fillId="0" borderId="0" xfId="7" applyFont="1" applyAlignment="1">
      <alignment horizontal="center" vertical="center" wrapText="1"/>
    </xf>
    <xf numFmtId="0" fontId="6" fillId="19" borderId="216" xfId="7" applyFont="1" applyFill="1" applyBorder="1" applyAlignment="1">
      <alignment horizontal="center" vertical="center" wrapText="1"/>
    </xf>
    <xf numFmtId="0" fontId="6" fillId="12" borderId="217" xfId="7" applyFont="1" applyFill="1" applyBorder="1" applyAlignment="1">
      <alignment horizontal="center" vertical="center" wrapText="1"/>
    </xf>
    <xf numFmtId="0" fontId="6" fillId="12" borderId="218" xfId="7" applyFont="1" applyFill="1" applyBorder="1" applyAlignment="1">
      <alignment horizontal="center" vertical="center" wrapText="1"/>
    </xf>
    <xf numFmtId="0" fontId="6" fillId="12" borderId="219" xfId="7" applyFont="1" applyFill="1" applyBorder="1" applyAlignment="1">
      <alignment horizontal="center" vertical="center" wrapText="1"/>
    </xf>
    <xf numFmtId="0" fontId="6" fillId="12" borderId="220" xfId="7" applyFont="1" applyFill="1" applyBorder="1" applyAlignment="1">
      <alignment horizontal="center" vertical="center" wrapText="1"/>
    </xf>
    <xf numFmtId="0" fontId="6" fillId="19" borderId="20" xfId="7" applyFont="1" applyFill="1" applyBorder="1" applyAlignment="1">
      <alignment horizontal="center" vertical="center" wrapText="1"/>
    </xf>
    <xf numFmtId="0" fontId="6" fillId="12" borderId="10" xfId="7" applyFont="1" applyFill="1" applyBorder="1" applyAlignment="1">
      <alignment horizontal="center" vertical="center" wrapText="1"/>
    </xf>
    <xf numFmtId="0" fontId="6" fillId="12" borderId="92" xfId="7" applyFont="1" applyFill="1" applyBorder="1" applyAlignment="1">
      <alignment horizontal="center" vertical="center" wrapText="1"/>
    </xf>
    <xf numFmtId="0" fontId="6" fillId="0" borderId="221" xfId="7" applyFont="1" applyBorder="1" applyAlignment="1">
      <alignment horizontal="center" vertical="center" wrapText="1"/>
    </xf>
    <xf numFmtId="0" fontId="6" fillId="0" borderId="8" xfId="7" applyFont="1" applyBorder="1" applyAlignment="1">
      <alignment horizontal="center" vertical="center" wrapText="1"/>
    </xf>
    <xf numFmtId="0" fontId="6" fillId="12" borderId="221" xfId="7" applyFont="1" applyFill="1" applyBorder="1" applyAlignment="1">
      <alignment horizontal="center" vertical="center" wrapText="1"/>
    </xf>
    <xf numFmtId="0" fontId="6" fillId="12" borderId="8" xfId="7" applyFont="1" applyFill="1" applyBorder="1" applyAlignment="1">
      <alignment horizontal="center" vertical="center" wrapText="1"/>
    </xf>
    <xf numFmtId="0" fontId="6" fillId="12" borderId="1" xfId="7" applyFont="1" applyFill="1" applyBorder="1" applyAlignment="1">
      <alignment horizontal="center" vertical="center" wrapText="1"/>
    </xf>
    <xf numFmtId="0" fontId="6" fillId="12" borderId="90" xfId="7" applyFont="1" applyFill="1" applyBorder="1" applyAlignment="1">
      <alignment horizontal="center" vertical="center" wrapText="1"/>
    </xf>
    <xf numFmtId="0" fontId="6" fillId="12" borderId="215" xfId="7" applyFont="1" applyFill="1" applyBorder="1" applyAlignment="1">
      <alignment horizontal="center" vertical="center" wrapText="1"/>
    </xf>
    <xf numFmtId="0" fontId="6" fillId="12" borderId="5" xfId="7" applyFont="1" applyFill="1" applyBorder="1" applyAlignment="1">
      <alignment horizontal="center" vertical="center" wrapText="1"/>
    </xf>
    <xf numFmtId="0" fontId="6" fillId="0" borderId="217" xfId="7" applyFont="1" applyBorder="1" applyAlignment="1">
      <alignment horizontal="center" vertical="center" wrapText="1"/>
    </xf>
    <xf numFmtId="0" fontId="6" fillId="0" borderId="218" xfId="7" applyFont="1" applyBorder="1" applyAlignment="1">
      <alignment horizontal="center" vertical="center" wrapText="1"/>
    </xf>
    <xf numFmtId="0" fontId="6" fillId="0" borderId="219" xfId="7" applyFont="1" applyBorder="1" applyAlignment="1">
      <alignment horizontal="center" vertical="center" wrapText="1"/>
    </xf>
    <xf numFmtId="0" fontId="6" fillId="0" borderId="220" xfId="7" applyFont="1" applyBorder="1" applyAlignment="1">
      <alignment horizontal="center" vertical="center" wrapText="1"/>
    </xf>
    <xf numFmtId="0" fontId="6" fillId="0" borderId="10" xfId="7" applyFont="1" applyBorder="1" applyAlignment="1">
      <alignment horizontal="center" vertical="center" wrapText="1"/>
    </xf>
    <xf numFmtId="0" fontId="6" fillId="0" borderId="92" xfId="7" applyFont="1" applyBorder="1" applyAlignment="1">
      <alignment horizontal="center" vertical="center" wrapText="1"/>
    </xf>
    <xf numFmtId="0" fontId="6" fillId="0" borderId="0" xfId="7" applyFont="1"/>
    <xf numFmtId="0" fontId="6" fillId="0" borderId="18" xfId="7" applyFont="1" applyBorder="1" applyAlignment="1">
      <alignment horizontal="center" vertical="center"/>
    </xf>
    <xf numFmtId="0" fontId="45" fillId="0" borderId="11" xfId="0" applyFont="1" applyBorder="1" applyAlignment="1">
      <alignment horizontal="center" vertical="center" wrapText="1"/>
    </xf>
    <xf numFmtId="0" fontId="45" fillId="0" borderId="3" xfId="0" applyFont="1" applyBorder="1" applyAlignment="1">
      <alignment horizontal="center" vertical="center" wrapText="1"/>
    </xf>
    <xf numFmtId="58" fontId="45" fillId="0" borderId="11" xfId="0" quotePrefix="1" applyNumberFormat="1" applyFont="1" applyBorder="1" applyAlignment="1">
      <alignment horizontal="center" vertical="center"/>
    </xf>
    <xf numFmtId="58" fontId="45" fillId="0" borderId="2" xfId="0" quotePrefix="1" applyNumberFormat="1" applyFont="1" applyBorder="1" applyAlignment="1">
      <alignment horizontal="center" vertical="center"/>
    </xf>
    <xf numFmtId="58" fontId="45" fillId="0" borderId="3" xfId="0" quotePrefix="1" applyNumberFormat="1" applyFont="1" applyBorder="1" applyAlignment="1">
      <alignment horizontal="center" vertical="center"/>
    </xf>
    <xf numFmtId="0" fontId="97" fillId="0" borderId="0" xfId="0" applyFont="1" applyAlignment="1">
      <alignment horizontal="center" vertical="center"/>
    </xf>
    <xf numFmtId="0" fontId="45" fillId="0" borderId="0" xfId="0" applyFont="1" applyAlignment="1">
      <alignment horizontal="center" vertical="center"/>
    </xf>
    <xf numFmtId="0" fontId="45" fillId="0" borderId="11" xfId="0" applyFont="1" applyBorder="1" applyAlignment="1">
      <alignment horizontal="center" vertical="center"/>
    </xf>
    <xf numFmtId="0" fontId="45" fillId="0" borderId="3" xfId="0" applyFont="1" applyBorder="1" applyAlignment="1">
      <alignment horizontal="center" vertical="center"/>
    </xf>
    <xf numFmtId="0" fontId="45" fillId="0" borderId="2" xfId="0" applyFont="1" applyBorder="1" applyAlignment="1">
      <alignment horizontal="center" vertical="center"/>
    </xf>
    <xf numFmtId="0" fontId="16" fillId="0" borderId="0" xfId="0" applyFont="1" applyAlignment="1">
      <alignment horizontal="center" vertical="center"/>
    </xf>
    <xf numFmtId="0" fontId="5" fillId="2" borderId="1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0" borderId="18" xfId="2" applyFont="1" applyFill="1" applyBorder="1" applyAlignment="1" applyProtection="1">
      <alignment horizontal="center" vertical="center"/>
    </xf>
    <xf numFmtId="0" fontId="5" fillId="11" borderId="11" xfId="0" applyFont="1" applyFill="1" applyBorder="1" applyAlignment="1">
      <alignment horizontal="center" vertical="center"/>
    </xf>
    <xf numFmtId="0" fontId="5" fillId="11" borderId="2" xfId="0" applyFont="1" applyFill="1" applyBorder="1" applyAlignment="1">
      <alignment horizontal="center" vertical="center"/>
    </xf>
    <xf numFmtId="0" fontId="5" fillId="11" borderId="3" xfId="0" applyFont="1" applyFill="1" applyBorder="1" applyAlignment="1">
      <alignment horizontal="center" vertical="center"/>
    </xf>
    <xf numFmtId="0" fontId="8" fillId="0" borderId="10" xfId="0" applyFont="1" applyBorder="1" applyAlignment="1">
      <alignment horizontal="left" vertical="top" wrapText="1"/>
    </xf>
    <xf numFmtId="0" fontId="8" fillId="0" borderId="7" xfId="0" applyFont="1" applyBorder="1" applyAlignment="1">
      <alignment horizontal="left" vertical="top"/>
    </xf>
    <xf numFmtId="0" fontId="8" fillId="0" borderId="8" xfId="0" applyFont="1" applyBorder="1" applyAlignment="1">
      <alignment horizontal="left" vertical="top"/>
    </xf>
    <xf numFmtId="0" fontId="8" fillId="0" borderId="18" xfId="0" applyFont="1" applyBorder="1" applyAlignment="1">
      <alignment horizontal="left" vertical="center" wrapText="1"/>
    </xf>
    <xf numFmtId="0" fontId="8" fillId="0" borderId="18" xfId="0" applyFont="1" applyBorder="1" applyAlignment="1">
      <alignment horizontal="left" vertical="center"/>
    </xf>
    <xf numFmtId="0" fontId="41" fillId="6" borderId="19" xfId="0" applyFont="1" applyFill="1" applyBorder="1" applyAlignment="1">
      <alignment horizontal="center" vertical="center"/>
    </xf>
    <xf numFmtId="0" fontId="8" fillId="0" borderId="9" xfId="0" applyFont="1" applyBorder="1" applyAlignment="1">
      <alignment horizontal="left" wrapText="1"/>
    </xf>
    <xf numFmtId="0" fontId="8" fillId="0" borderId="0" xfId="0" applyFont="1" applyAlignment="1">
      <alignment horizontal="left"/>
    </xf>
    <xf numFmtId="0" fontId="8" fillId="0" borderId="6" xfId="0" applyFont="1" applyBorder="1" applyAlignment="1">
      <alignment horizontal="left"/>
    </xf>
    <xf numFmtId="0" fontId="41" fillId="6" borderId="18" xfId="0" applyFont="1" applyFill="1" applyBorder="1" applyAlignment="1">
      <alignment horizontal="center" vertical="center"/>
    </xf>
    <xf numFmtId="0" fontId="8" fillId="0" borderId="32" xfId="0" applyFont="1" applyBorder="1" applyAlignment="1">
      <alignment horizontal="left" vertical="center" wrapText="1"/>
    </xf>
    <xf numFmtId="0" fontId="8" fillId="0" borderId="32" xfId="0" applyFont="1" applyBorder="1" applyAlignment="1">
      <alignment horizontal="left" vertical="center"/>
    </xf>
    <xf numFmtId="0" fontId="8" fillId="0" borderId="9" xfId="0" applyFont="1" applyBorder="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8" fillId="0" borderId="11" xfId="0" applyFont="1" applyBorder="1" applyAlignment="1">
      <alignment horizontal="left" vertical="center" wrapText="1"/>
    </xf>
    <xf numFmtId="0" fontId="8" fillId="0" borderId="2" xfId="0" applyFont="1" applyBorder="1" applyAlignment="1">
      <alignment horizontal="left" vertical="center"/>
    </xf>
    <xf numFmtId="0" fontId="8" fillId="0" borderId="3" xfId="0" applyFont="1" applyBorder="1" applyAlignment="1">
      <alignment horizontal="left" vertical="center"/>
    </xf>
    <xf numFmtId="0" fontId="5" fillId="0" borderId="1" xfId="2" applyFont="1" applyFill="1" applyBorder="1" applyAlignment="1" applyProtection="1">
      <alignment horizontal="center" vertical="center"/>
    </xf>
    <xf numFmtId="0" fontId="5" fillId="0" borderId="4" xfId="2" applyFont="1" applyFill="1" applyBorder="1" applyAlignment="1" applyProtection="1">
      <alignment horizontal="center" vertical="center"/>
    </xf>
    <xf numFmtId="0" fontId="5" fillId="0" borderId="5" xfId="2" applyFont="1" applyFill="1" applyBorder="1" applyAlignment="1" applyProtection="1">
      <alignment horizontal="center" vertical="center"/>
    </xf>
    <xf numFmtId="0" fontId="5" fillId="0" borderId="9" xfId="2" applyFont="1" applyFill="1" applyBorder="1" applyAlignment="1" applyProtection="1">
      <alignment horizontal="center" vertical="center"/>
    </xf>
    <xf numFmtId="0" fontId="5" fillId="0" borderId="0" xfId="2" applyFont="1" applyFill="1" applyBorder="1" applyAlignment="1" applyProtection="1">
      <alignment horizontal="center" vertical="center"/>
    </xf>
    <xf numFmtId="0" fontId="5" fillId="0" borderId="6" xfId="2" applyFont="1" applyFill="1" applyBorder="1" applyAlignment="1" applyProtection="1">
      <alignment horizontal="center" vertical="center"/>
    </xf>
    <xf numFmtId="0" fontId="5" fillId="0" borderId="10" xfId="2" applyFont="1" applyFill="1" applyBorder="1" applyAlignment="1" applyProtection="1">
      <alignment horizontal="center" vertical="center"/>
    </xf>
    <xf numFmtId="0" fontId="5" fillId="0" borderId="7" xfId="2" applyFont="1" applyFill="1" applyBorder="1" applyAlignment="1" applyProtection="1">
      <alignment horizontal="center" vertical="center"/>
    </xf>
    <xf numFmtId="0" fontId="5" fillId="0" borderId="8" xfId="2" applyFont="1" applyFill="1" applyBorder="1" applyAlignment="1" applyProtection="1">
      <alignment horizontal="center" vertical="center"/>
    </xf>
    <xf numFmtId="0" fontId="8" fillId="0" borderId="11" xfId="0" applyFont="1" applyBorder="1" applyAlignment="1">
      <alignment vertical="center" wrapText="1"/>
    </xf>
    <xf numFmtId="0" fontId="8" fillId="0" borderId="2" xfId="0" applyFont="1" applyBorder="1" applyAlignment="1">
      <alignment vertical="center"/>
    </xf>
    <xf numFmtId="0" fontId="8" fillId="0" borderId="3" xfId="0" applyFont="1" applyBorder="1" applyAlignment="1">
      <alignment vertical="center"/>
    </xf>
    <xf numFmtId="0" fontId="8" fillId="0" borderId="1" xfId="0" applyFont="1" applyBorder="1" applyAlignment="1">
      <alignment horizontal="left" wrapText="1"/>
    </xf>
    <xf numFmtId="0" fontId="8" fillId="0" borderId="4" xfId="0" applyFont="1" applyBorder="1" applyAlignment="1">
      <alignment horizontal="left"/>
    </xf>
    <xf numFmtId="0" fontId="8" fillId="0" borderId="5"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xf>
    <xf numFmtId="0" fontId="8" fillId="0" borderId="8" xfId="0" applyFont="1" applyBorder="1" applyAlignment="1">
      <alignment vertical="top"/>
    </xf>
    <xf numFmtId="0" fontId="88" fillId="0" borderId="0" xfId="0" applyFont="1" applyAlignment="1">
      <alignment horizontal="center" vertical="center"/>
    </xf>
    <xf numFmtId="0" fontId="101" fillId="0" borderId="0" xfId="0" applyFont="1" applyAlignment="1">
      <alignment horizontal="center" vertical="center"/>
    </xf>
    <xf numFmtId="0" fontId="7" fillId="15" borderId="11" xfId="0" applyFont="1" applyFill="1" applyBorder="1" applyAlignment="1">
      <alignment horizontal="center" vertical="center"/>
    </xf>
    <xf numFmtId="0" fontId="7" fillId="15" borderId="3" xfId="0" applyFont="1" applyFill="1" applyBorder="1" applyAlignment="1">
      <alignment horizontal="center" vertical="center"/>
    </xf>
    <xf numFmtId="0" fontId="7" fillId="21" borderId="11" xfId="0" applyFont="1" applyFill="1" applyBorder="1" applyAlignment="1">
      <alignment horizontal="center" vertical="distributed" textRotation="255"/>
    </xf>
    <xf numFmtId="0" fontId="7" fillId="21" borderId="3" xfId="0" applyFont="1" applyFill="1" applyBorder="1" applyAlignment="1">
      <alignment horizontal="center" vertical="distributed" textRotation="255"/>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15" borderId="11" xfId="0" applyFont="1" applyFill="1" applyBorder="1" applyAlignment="1">
      <alignment horizontal="center" vertical="center" shrinkToFit="1"/>
    </xf>
    <xf numFmtId="0" fontId="7" fillId="15" borderId="2" xfId="0" applyFont="1" applyFill="1" applyBorder="1" applyAlignment="1">
      <alignment horizontal="center" vertical="center" shrinkToFit="1"/>
    </xf>
    <xf numFmtId="0" fontId="7" fillId="15" borderId="3" xfId="0" applyFont="1" applyFill="1" applyBorder="1" applyAlignment="1">
      <alignment horizontal="center" vertical="center" shrinkToFit="1"/>
    </xf>
    <xf numFmtId="0" fontId="7" fillId="21" borderId="11" xfId="0" applyFont="1" applyFill="1" applyBorder="1" applyAlignment="1">
      <alignment horizontal="center" vertical="center"/>
    </xf>
    <xf numFmtId="0" fontId="7" fillId="21" borderId="2" xfId="0" applyFont="1" applyFill="1" applyBorder="1" applyAlignment="1">
      <alignment horizontal="center" vertical="center"/>
    </xf>
    <xf numFmtId="0" fontId="7" fillId="21" borderId="3" xfId="0" applyFont="1" applyFill="1" applyBorder="1" applyAlignment="1">
      <alignment horizontal="center" vertical="center"/>
    </xf>
    <xf numFmtId="0" fontId="7" fillId="0" borderId="2" xfId="0" applyFont="1" applyBorder="1" applyAlignment="1">
      <alignment horizontal="center" vertical="center"/>
    </xf>
    <xf numFmtId="0" fontId="7" fillId="6" borderId="1"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7" fillId="6" borderId="7"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7" fillId="6" borderId="1" xfId="0" applyFont="1" applyFill="1" applyBorder="1" applyAlignment="1">
      <alignment horizontal="center" vertical="center" textRotation="255" shrinkToFit="1"/>
    </xf>
    <xf numFmtId="0" fontId="7" fillId="6" borderId="5" xfId="0" applyFont="1" applyFill="1" applyBorder="1" applyAlignment="1">
      <alignment horizontal="center" vertical="center" textRotation="255" shrinkToFit="1"/>
    </xf>
    <xf numFmtId="0" fontId="7" fillId="6" borderId="9" xfId="0" applyFont="1" applyFill="1" applyBorder="1" applyAlignment="1">
      <alignment horizontal="center" vertical="center" textRotation="255" shrinkToFit="1"/>
    </xf>
    <xf numFmtId="0" fontId="7" fillId="6" borderId="6" xfId="0" applyFont="1" applyFill="1" applyBorder="1" applyAlignment="1">
      <alignment horizontal="center" vertical="center" textRotation="255" shrinkToFit="1"/>
    </xf>
    <xf numFmtId="0" fontId="7" fillId="6" borderId="10" xfId="0" applyFont="1" applyFill="1" applyBorder="1" applyAlignment="1">
      <alignment horizontal="center" vertical="center" textRotation="255" shrinkToFit="1"/>
    </xf>
    <xf numFmtId="0" fontId="7" fillId="6" borderId="8" xfId="0" applyFont="1" applyFill="1" applyBorder="1" applyAlignment="1">
      <alignment horizontal="center" vertical="center" textRotation="255" shrinkToFit="1"/>
    </xf>
    <xf numFmtId="0" fontId="7" fillId="0" borderId="11" xfId="0" applyFont="1" applyBorder="1" applyAlignment="1">
      <alignment horizontal="right" vertical="center"/>
    </xf>
    <xf numFmtId="0" fontId="7" fillId="0" borderId="2" xfId="0" applyFont="1" applyBorder="1" applyAlignment="1">
      <alignment horizontal="right" vertical="center"/>
    </xf>
    <xf numFmtId="0" fontId="7" fillId="6" borderId="1" xfId="0" applyFont="1" applyFill="1" applyBorder="1" applyAlignment="1">
      <alignment horizontal="center" vertical="center" textRotation="255" wrapText="1"/>
    </xf>
    <xf numFmtId="0" fontId="7" fillId="6" borderId="5" xfId="0" applyFont="1" applyFill="1" applyBorder="1" applyAlignment="1">
      <alignment horizontal="center" vertical="center" textRotation="255" wrapText="1"/>
    </xf>
    <xf numFmtId="0" fontId="7" fillId="6" borderId="9" xfId="0" applyFont="1" applyFill="1" applyBorder="1" applyAlignment="1">
      <alignment horizontal="center" vertical="center" textRotation="255" wrapText="1"/>
    </xf>
    <xf numFmtId="0" fontId="7" fillId="6" borderId="6" xfId="0" applyFont="1" applyFill="1" applyBorder="1" applyAlignment="1">
      <alignment horizontal="center" vertical="center" textRotation="255" wrapText="1"/>
    </xf>
    <xf numFmtId="0" fontId="7" fillId="6" borderId="10" xfId="0" applyFont="1" applyFill="1" applyBorder="1" applyAlignment="1">
      <alignment horizontal="center" vertical="center" textRotation="255" wrapText="1"/>
    </xf>
    <xf numFmtId="0" fontId="7" fillId="6" borderId="8" xfId="0" applyFont="1" applyFill="1" applyBorder="1" applyAlignment="1">
      <alignment horizontal="center" vertical="center" textRotation="255" wrapText="1"/>
    </xf>
    <xf numFmtId="0" fontId="7" fillId="15" borderId="11" xfId="0" quotePrefix="1" applyFont="1" applyFill="1" applyBorder="1" applyAlignment="1">
      <alignment horizontal="center" vertical="distributed"/>
    </xf>
    <xf numFmtId="0" fontId="7" fillId="15" borderId="3" xfId="0" quotePrefix="1" applyFont="1" applyFill="1" applyBorder="1" applyAlignment="1">
      <alignment horizontal="center" vertical="distributed"/>
    </xf>
    <xf numFmtId="0" fontId="8" fillId="2" borderId="0" xfId="0" applyFont="1" applyFill="1" applyAlignment="1">
      <alignment horizontal="center" vertical="center" shrinkToFit="1"/>
    </xf>
    <xf numFmtId="0" fontId="7" fillId="21" borderId="11" xfId="0" quotePrefix="1" applyFont="1" applyFill="1" applyBorder="1" applyAlignment="1">
      <alignment horizontal="center" vertical="center"/>
    </xf>
    <xf numFmtId="0" fontId="7" fillId="21" borderId="2" xfId="0" quotePrefix="1" applyFont="1" applyFill="1" applyBorder="1" applyAlignment="1">
      <alignment horizontal="center" vertical="center"/>
    </xf>
    <xf numFmtId="0" fontId="7" fillId="21" borderId="3" xfId="0" quotePrefix="1" applyFont="1" applyFill="1" applyBorder="1" applyAlignment="1">
      <alignment horizontal="center" vertical="center"/>
    </xf>
    <xf numFmtId="38" fontId="7" fillId="0" borderId="11" xfId="3" applyFont="1" applyFill="1" applyBorder="1" applyAlignment="1">
      <alignment horizontal="right" vertical="center"/>
    </xf>
    <xf numFmtId="38" fontId="7" fillId="0" borderId="2" xfId="3" applyFont="1" applyFill="1" applyBorder="1" applyAlignment="1">
      <alignment horizontal="right" vertical="center"/>
    </xf>
    <xf numFmtId="0" fontId="7" fillId="14" borderId="11" xfId="0" applyFont="1" applyFill="1" applyBorder="1" applyAlignment="1">
      <alignment horizontal="center" vertical="center"/>
    </xf>
    <xf numFmtId="0" fontId="7" fillId="14" borderId="2" xfId="0" applyFont="1" applyFill="1" applyBorder="1" applyAlignment="1">
      <alignment horizontal="center" vertical="center"/>
    </xf>
    <xf numFmtId="0" fontId="7" fillId="14" borderId="3" xfId="0" applyFont="1" applyFill="1" applyBorder="1" applyAlignment="1">
      <alignment horizontal="center" vertical="center"/>
    </xf>
    <xf numFmtId="0" fontId="8" fillId="0" borderId="0" xfId="0" applyFont="1" applyAlignment="1">
      <alignment horizontal="right" vertical="center"/>
    </xf>
    <xf numFmtId="0" fontId="7" fillId="6" borderId="11" xfId="0" applyFont="1" applyFill="1" applyBorder="1" applyAlignment="1">
      <alignment horizontal="center" vertical="center"/>
    </xf>
    <xf numFmtId="0" fontId="7" fillId="6" borderId="2" xfId="0" applyFont="1" applyFill="1" applyBorder="1" applyAlignment="1">
      <alignment horizontal="center" vertical="center"/>
    </xf>
    <xf numFmtId="0" fontId="7" fillId="6" borderId="3"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9" fontId="8" fillId="7" borderId="1" xfId="0" applyNumberFormat="1" applyFont="1" applyFill="1" applyBorder="1" applyAlignment="1">
      <alignment horizontal="center" vertical="center" shrinkToFit="1"/>
    </xf>
    <xf numFmtId="0" fontId="0" fillId="7" borderId="5" xfId="0" applyFill="1" applyBorder="1"/>
    <xf numFmtId="0" fontId="0" fillId="7" borderId="10" xfId="0" applyFill="1" applyBorder="1"/>
    <xf numFmtId="0" fontId="0" fillId="7" borderId="8" xfId="0" applyFill="1" applyBorder="1"/>
    <xf numFmtId="0" fontId="7" fillId="0" borderId="22" xfId="0" applyFont="1" applyBorder="1" applyAlignment="1">
      <alignment horizontal="center" vertical="center"/>
    </xf>
    <xf numFmtId="0" fontId="7" fillId="0" borderId="29" xfId="0" applyFont="1" applyBorder="1" applyAlignment="1">
      <alignment vertical="center"/>
    </xf>
    <xf numFmtId="0" fontId="0" fillId="0" borderId="30" xfId="0" applyBorder="1" applyAlignment="1">
      <alignment vertical="center"/>
    </xf>
    <xf numFmtId="0" fontId="0" fillId="0" borderId="21" xfId="0" applyBorder="1" applyAlignment="1">
      <alignment vertical="center"/>
    </xf>
    <xf numFmtId="0" fontId="7" fillId="2" borderId="11" xfId="0" applyFont="1" applyFill="1" applyBorder="1" applyAlignment="1">
      <alignment horizontal="center" vertical="center"/>
    </xf>
    <xf numFmtId="0" fontId="7" fillId="2" borderId="3" xfId="0" applyFont="1" applyFill="1" applyBorder="1" applyAlignment="1">
      <alignment horizontal="center" vertical="center"/>
    </xf>
    <xf numFmtId="183" fontId="7" fillId="7" borderId="11" xfId="0" applyNumberFormat="1" applyFont="1" applyFill="1" applyBorder="1" applyAlignment="1">
      <alignment horizontal="right" vertical="center"/>
    </xf>
    <xf numFmtId="183" fontId="7" fillId="7" borderId="2" xfId="0" applyNumberFormat="1" applyFont="1" applyFill="1" applyBorder="1" applyAlignment="1">
      <alignment horizontal="right" vertical="center"/>
    </xf>
    <xf numFmtId="183" fontId="7" fillId="7" borderId="3" xfId="0" applyNumberFormat="1" applyFont="1" applyFill="1" applyBorder="1" applyAlignment="1">
      <alignment horizontal="right" vertical="center"/>
    </xf>
    <xf numFmtId="0" fontId="23" fillId="0" borderId="80"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3" xfId="0" applyFont="1" applyBorder="1" applyAlignment="1">
      <alignment horizontal="center" vertical="center" shrinkToFit="1"/>
    </xf>
    <xf numFmtId="183" fontId="7" fillId="7" borderId="1" xfId="0" applyNumberFormat="1" applyFont="1" applyFill="1" applyBorder="1" applyAlignment="1">
      <alignment horizontal="right" vertical="center"/>
    </xf>
    <xf numFmtId="183" fontId="7" fillId="7" borderId="4" xfId="0" applyNumberFormat="1" applyFont="1" applyFill="1" applyBorder="1" applyAlignment="1">
      <alignment horizontal="right" vertical="center"/>
    </xf>
    <xf numFmtId="183" fontId="7" fillId="7" borderId="5" xfId="0" applyNumberFormat="1" applyFont="1" applyFill="1" applyBorder="1" applyAlignment="1">
      <alignment horizontal="right" vertical="center"/>
    </xf>
    <xf numFmtId="0" fontId="7" fillId="15" borderId="0" xfId="0" applyFont="1" applyFill="1" applyAlignment="1">
      <alignment horizontal="center" vertical="center"/>
    </xf>
    <xf numFmtId="0" fontId="7" fillId="0" borderId="63" xfId="0" applyFont="1" applyBorder="1" applyAlignment="1">
      <alignment horizontal="center" vertical="center" textRotation="255"/>
    </xf>
    <xf numFmtId="0" fontId="7" fillId="0" borderId="64" xfId="0" applyFont="1" applyBorder="1" applyAlignment="1">
      <alignment horizontal="center" vertical="center" textRotation="255"/>
    </xf>
    <xf numFmtId="0" fontId="7" fillId="0" borderId="65" xfId="0" applyFont="1" applyBorder="1" applyAlignment="1">
      <alignment horizontal="center" vertical="center" textRotation="255"/>
    </xf>
    <xf numFmtId="0" fontId="2" fillId="0" borderId="63" xfId="0" applyFont="1" applyBorder="1" applyAlignment="1">
      <alignment horizontal="center" vertical="center" textRotation="255"/>
    </xf>
    <xf numFmtId="0" fontId="2" fillId="0" borderId="65" xfId="0" applyFont="1" applyBorder="1" applyAlignment="1">
      <alignment horizontal="center" vertical="center" textRotation="255"/>
    </xf>
    <xf numFmtId="182" fontId="7" fillId="0" borderId="60" xfId="0" applyNumberFormat="1" applyFont="1" applyBorder="1" applyAlignment="1">
      <alignment horizontal="center" vertical="center"/>
    </xf>
    <xf numFmtId="0" fontId="7" fillId="0" borderId="61" xfId="0" applyFont="1" applyBorder="1" applyAlignment="1">
      <alignment horizontal="center" vertical="center"/>
    </xf>
    <xf numFmtId="0" fontId="7" fillId="0" borderId="68" xfId="0" applyFont="1" applyBorder="1" applyAlignment="1">
      <alignment horizontal="center" vertical="center"/>
    </xf>
    <xf numFmtId="0" fontId="7" fillId="0" borderId="1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182" fontId="7" fillId="0" borderId="1" xfId="0" applyNumberFormat="1" applyFont="1" applyBorder="1" applyAlignment="1">
      <alignment horizontal="right" vertical="center"/>
    </xf>
    <xf numFmtId="182" fontId="7" fillId="0" borderId="5" xfId="0" applyNumberFormat="1" applyFont="1" applyBorder="1" applyAlignment="1">
      <alignment horizontal="right" vertical="center"/>
    </xf>
    <xf numFmtId="182" fontId="7" fillId="0" borderId="9" xfId="0" applyNumberFormat="1" applyFont="1" applyBorder="1" applyAlignment="1">
      <alignment horizontal="right" vertical="center"/>
    </xf>
    <xf numFmtId="182" fontId="7" fillId="0" borderId="6" xfId="0" applyNumberFormat="1" applyFont="1" applyBorder="1" applyAlignment="1">
      <alignment horizontal="right" vertical="center"/>
    </xf>
    <xf numFmtId="182" fontId="7" fillId="0" borderId="10" xfId="0" applyNumberFormat="1" applyFont="1" applyBorder="1" applyAlignment="1">
      <alignment horizontal="right" vertical="center"/>
    </xf>
    <xf numFmtId="182" fontId="7" fillId="0" borderId="8" xfId="0" applyNumberFormat="1" applyFont="1" applyBorder="1" applyAlignment="1">
      <alignment horizontal="right" vertical="center"/>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8" xfId="0" applyFont="1" applyBorder="1" applyAlignment="1">
      <alignment horizontal="center" vertical="center"/>
    </xf>
    <xf numFmtId="0" fontId="7" fillId="15" borderId="18" xfId="0" applyFont="1" applyFill="1" applyBorder="1" applyAlignment="1">
      <alignment horizontal="center" vertical="center"/>
    </xf>
    <xf numFmtId="0" fontId="8" fillId="15" borderId="0" xfId="0" applyFont="1" applyFill="1" applyAlignment="1">
      <alignment horizontal="center" vertical="center"/>
    </xf>
    <xf numFmtId="0" fontId="8" fillId="2" borderId="4" xfId="0" applyFont="1" applyFill="1" applyBorder="1" applyAlignment="1">
      <alignment horizontal="center" vertical="center" shrinkToFit="1"/>
    </xf>
    <xf numFmtId="0" fontId="7" fillId="0" borderId="102" xfId="0" applyFont="1" applyBorder="1" applyAlignment="1">
      <alignment horizontal="center" vertical="center"/>
    </xf>
    <xf numFmtId="0" fontId="7" fillId="0" borderId="103" xfId="0" applyFont="1" applyBorder="1" applyAlignment="1">
      <alignment horizontal="center" vertical="center"/>
    </xf>
    <xf numFmtId="0" fontId="7" fillId="0" borderId="104" xfId="0" applyFont="1" applyBorder="1" applyAlignment="1">
      <alignment horizontal="center" vertical="center"/>
    </xf>
    <xf numFmtId="0" fontId="7" fillId="6" borderId="11"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7" fillId="6" borderId="0" xfId="0" applyFont="1" applyFill="1" applyAlignment="1">
      <alignment horizontal="center" vertical="center" wrapText="1"/>
    </xf>
    <xf numFmtId="0" fontId="7" fillId="6" borderId="6" xfId="0" applyFont="1" applyFill="1" applyBorder="1" applyAlignment="1">
      <alignment horizontal="center" vertical="center" wrapText="1"/>
    </xf>
    <xf numFmtId="183" fontId="7" fillId="7" borderId="49" xfId="0" applyNumberFormat="1" applyFont="1" applyFill="1" applyBorder="1" applyAlignment="1">
      <alignment horizontal="right" vertical="center"/>
    </xf>
    <xf numFmtId="183" fontId="7" fillId="7" borderId="50" xfId="0" applyNumberFormat="1" applyFont="1" applyFill="1" applyBorder="1" applyAlignment="1">
      <alignment horizontal="right" vertical="center"/>
    </xf>
    <xf numFmtId="183" fontId="7" fillId="7" borderId="51" xfId="0" applyNumberFormat="1" applyFont="1" applyFill="1" applyBorder="1" applyAlignment="1">
      <alignment horizontal="right" vertical="center"/>
    </xf>
    <xf numFmtId="0" fontId="21" fillId="2" borderId="0" xfId="0" applyFont="1" applyFill="1" applyAlignment="1">
      <alignment horizontal="center" vertical="center" shrinkToFit="1"/>
    </xf>
    <xf numFmtId="0" fontId="7" fillId="0" borderId="29" xfId="0" applyFont="1" applyBorder="1" applyAlignment="1">
      <alignment horizontal="right" vertical="center"/>
    </xf>
    <xf numFmtId="0" fontId="7" fillId="0" borderId="30" xfId="0" applyFont="1" applyBorder="1" applyAlignment="1">
      <alignment horizontal="right" vertical="center"/>
    </xf>
    <xf numFmtId="0" fontId="7" fillId="11" borderId="11" xfId="0" applyFont="1" applyFill="1" applyBorder="1" applyAlignment="1">
      <alignment horizontal="center" vertical="center"/>
    </xf>
    <xf numFmtId="0" fontId="7" fillId="11" borderId="2" xfId="0" applyFont="1" applyFill="1" applyBorder="1" applyAlignment="1">
      <alignment horizontal="center" vertical="center"/>
    </xf>
    <xf numFmtId="180" fontId="7" fillId="7" borderId="11" xfId="0" applyNumberFormat="1" applyFont="1" applyFill="1" applyBorder="1" applyAlignment="1">
      <alignment horizontal="center" vertical="center"/>
    </xf>
    <xf numFmtId="180" fontId="7" fillId="7" borderId="76" xfId="0" applyNumberFormat="1" applyFont="1" applyFill="1" applyBorder="1" applyAlignment="1">
      <alignment horizontal="center" vertical="center"/>
    </xf>
    <xf numFmtId="183" fontId="7" fillId="0" borderId="11" xfId="0" applyNumberFormat="1" applyFont="1" applyBorder="1" applyAlignment="1">
      <alignment horizontal="right" vertical="center"/>
    </xf>
    <xf numFmtId="0" fontId="7" fillId="0" borderId="73" xfId="0" applyFont="1" applyBorder="1" applyAlignment="1">
      <alignment horizontal="center" vertical="center" wrapText="1" shrinkToFit="1"/>
    </xf>
    <xf numFmtId="0" fontId="7" fillId="0" borderId="67" xfId="0" applyFont="1" applyBorder="1" applyAlignment="1">
      <alignment horizontal="center" vertical="center" wrapText="1" shrinkToFit="1"/>
    </xf>
    <xf numFmtId="0" fontId="7" fillId="0" borderId="74" xfId="0" applyFont="1" applyBorder="1" applyAlignment="1">
      <alignment horizontal="center" vertical="center" wrapText="1" shrinkToFit="1"/>
    </xf>
    <xf numFmtId="0" fontId="7" fillId="0" borderId="42" xfId="0" applyFont="1" applyBorder="1" applyAlignment="1">
      <alignment horizontal="center" vertical="center" wrapText="1" shrinkToFit="1"/>
    </xf>
    <xf numFmtId="0" fontId="7" fillId="0" borderId="43" xfId="0" applyFont="1" applyBorder="1" applyAlignment="1">
      <alignment horizontal="center" vertical="center" wrapText="1" shrinkToFit="1"/>
    </xf>
    <xf numFmtId="0" fontId="7" fillId="0" borderId="75" xfId="0" applyFont="1" applyBorder="1" applyAlignment="1">
      <alignment horizontal="center" vertical="center" wrapText="1" shrinkToFit="1"/>
    </xf>
    <xf numFmtId="0" fontId="7" fillId="6" borderId="1" xfId="0" applyFont="1" applyFill="1" applyBorder="1" applyAlignment="1">
      <alignment horizontal="center" vertical="center"/>
    </xf>
    <xf numFmtId="0" fontId="7" fillId="6" borderId="4" xfId="0" applyFont="1" applyFill="1" applyBorder="1" applyAlignment="1">
      <alignment horizontal="center" vertical="center"/>
    </xf>
    <xf numFmtId="0" fontId="7" fillId="6" borderId="5" xfId="0" applyFont="1" applyFill="1" applyBorder="1" applyAlignment="1">
      <alignment horizontal="center" vertical="center"/>
    </xf>
    <xf numFmtId="0" fontId="7" fillId="6" borderId="9" xfId="0" applyFont="1" applyFill="1" applyBorder="1" applyAlignment="1">
      <alignment horizontal="center" vertical="center"/>
    </xf>
    <xf numFmtId="0" fontId="7" fillId="6" borderId="0" xfId="0" applyFont="1" applyFill="1" applyAlignment="1">
      <alignment horizontal="center" vertical="center"/>
    </xf>
    <xf numFmtId="0" fontId="7" fillId="6" borderId="6" xfId="0" applyFont="1" applyFill="1" applyBorder="1" applyAlignment="1">
      <alignment horizontal="center" vertical="center"/>
    </xf>
    <xf numFmtId="0" fontId="7" fillId="6" borderId="10" xfId="0" applyFont="1" applyFill="1" applyBorder="1" applyAlignment="1">
      <alignment horizontal="center" vertical="center"/>
    </xf>
    <xf numFmtId="0" fontId="7" fillId="6" borderId="7" xfId="0" applyFont="1" applyFill="1" applyBorder="1" applyAlignment="1">
      <alignment horizontal="center" vertical="center"/>
    </xf>
    <xf numFmtId="0" fontId="7" fillId="6" borderId="8" xfId="0" applyFont="1" applyFill="1" applyBorder="1" applyAlignment="1">
      <alignment horizontal="center" vertical="center"/>
    </xf>
    <xf numFmtId="38" fontId="7" fillId="4" borderId="11" xfId="3" quotePrefix="1" applyFont="1" applyFill="1" applyBorder="1" applyAlignment="1">
      <alignment horizontal="right" vertical="center"/>
    </xf>
    <xf numFmtId="38" fontId="7" fillId="4" borderId="2" xfId="3" applyFont="1" applyFill="1" applyBorder="1" applyAlignment="1">
      <alignment horizontal="right" vertical="center"/>
    </xf>
    <xf numFmtId="0" fontId="7" fillId="4" borderId="18" xfId="0" applyFont="1" applyFill="1" applyBorder="1" applyAlignment="1">
      <alignment horizontal="center" vertical="center"/>
    </xf>
    <xf numFmtId="0" fontId="7" fillId="2" borderId="18" xfId="0" applyFont="1" applyFill="1" applyBorder="1" applyAlignment="1">
      <alignment horizontal="center" vertical="center"/>
    </xf>
    <xf numFmtId="0" fontId="7" fillId="0" borderId="0" xfId="0" applyFont="1" applyAlignment="1">
      <alignment horizontal="center" vertical="center"/>
    </xf>
    <xf numFmtId="0" fontId="7" fillId="2" borderId="0" xfId="0" applyFont="1" applyFill="1" applyAlignment="1">
      <alignment horizontal="center" vertical="center" shrinkToFit="1"/>
    </xf>
    <xf numFmtId="0" fontId="7" fillId="6" borderId="19" xfId="0" applyFont="1" applyFill="1" applyBorder="1" applyAlignment="1">
      <alignment horizontal="center" vertical="distributed" textRotation="255"/>
    </xf>
    <xf numFmtId="0" fontId="7" fillId="6" borderId="32" xfId="0" applyFont="1" applyFill="1" applyBorder="1" applyAlignment="1">
      <alignment horizontal="center" vertical="distributed" textRotation="255"/>
    </xf>
    <xf numFmtId="0" fontId="7" fillId="6" borderId="20" xfId="0" applyFont="1" applyFill="1" applyBorder="1" applyAlignment="1">
      <alignment horizontal="center" vertical="distributed" textRotation="255"/>
    </xf>
    <xf numFmtId="0" fontId="7" fillId="0" borderId="19" xfId="0" applyFont="1" applyBorder="1" applyAlignment="1">
      <alignment horizontal="center" vertical="center" wrapText="1"/>
    </xf>
    <xf numFmtId="0" fontId="7" fillId="0" borderId="32" xfId="0" applyFont="1" applyBorder="1" applyAlignment="1">
      <alignment horizontal="center" vertical="center" wrapText="1"/>
    </xf>
    <xf numFmtId="0" fontId="0" fillId="0" borderId="32" xfId="0" applyBorder="1" applyAlignment="1">
      <alignment horizontal="center" vertical="center" wrapText="1"/>
    </xf>
    <xf numFmtId="0" fontId="0" fillId="0" borderId="20" xfId="0" applyBorder="1" applyAlignment="1">
      <alignment horizontal="center" vertical="center" wrapText="1"/>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6" xfId="0" applyFont="1" applyBorder="1" applyAlignment="1">
      <alignment horizontal="center" vertical="center"/>
    </xf>
    <xf numFmtId="0" fontId="7" fillId="0" borderId="66" xfId="0" applyFont="1" applyBorder="1" applyAlignment="1">
      <alignment horizontal="center" vertical="center"/>
    </xf>
    <xf numFmtId="0" fontId="7" fillId="0" borderId="67" xfId="0" applyFont="1" applyBorder="1" applyAlignment="1">
      <alignment horizontal="center" vertical="center"/>
    </xf>
    <xf numFmtId="0" fontId="7" fillId="0" borderId="57" xfId="0" applyFont="1" applyBorder="1" applyAlignment="1">
      <alignment horizontal="center" vertical="center"/>
    </xf>
    <xf numFmtId="0" fontId="7" fillId="6" borderId="66" xfId="0" applyFont="1" applyFill="1" applyBorder="1" applyAlignment="1">
      <alignment horizontal="center" vertical="center"/>
    </xf>
    <xf numFmtId="0" fontId="7" fillId="6" borderId="67" xfId="0" applyFont="1" applyFill="1" applyBorder="1" applyAlignment="1">
      <alignment horizontal="center" vertical="center"/>
    </xf>
    <xf numFmtId="0" fontId="7" fillId="6" borderId="57" xfId="0" applyFont="1" applyFill="1" applyBorder="1" applyAlignment="1">
      <alignment horizontal="center" vertical="center"/>
    </xf>
    <xf numFmtId="0" fontId="7" fillId="0" borderId="70" xfId="0" applyFont="1" applyBorder="1" applyAlignment="1">
      <alignment horizontal="center" vertical="center" wrapText="1"/>
    </xf>
    <xf numFmtId="0" fontId="7" fillId="5" borderId="79" xfId="0" applyFont="1" applyFill="1" applyBorder="1" applyAlignment="1">
      <alignment horizontal="left" vertical="center"/>
    </xf>
    <xf numFmtId="0" fontId="7" fillId="5" borderId="7" xfId="0" applyFont="1" applyFill="1" applyBorder="1" applyAlignment="1">
      <alignment horizontal="left" vertical="center"/>
    </xf>
    <xf numFmtId="182" fontId="7" fillId="0" borderId="11" xfId="0" applyNumberFormat="1" applyFont="1" applyBorder="1" applyAlignment="1">
      <alignment horizontal="right" vertical="center"/>
    </xf>
    <xf numFmtId="182" fontId="7" fillId="0" borderId="3" xfId="0" applyNumberFormat="1" applyFont="1" applyBorder="1" applyAlignment="1">
      <alignment horizontal="right" vertical="center"/>
    </xf>
    <xf numFmtId="180" fontId="7" fillId="7" borderId="2" xfId="0" applyNumberFormat="1" applyFont="1" applyFill="1" applyBorder="1" applyAlignment="1">
      <alignment horizontal="center" vertical="center"/>
    </xf>
    <xf numFmtId="0" fontId="7" fillId="0" borderId="95" xfId="0" applyFont="1" applyBorder="1" applyAlignment="1">
      <alignment horizontal="center" vertical="center"/>
    </xf>
    <xf numFmtId="0" fontId="7" fillId="0" borderId="96" xfId="0" applyFont="1" applyBorder="1" applyAlignment="1">
      <alignment horizontal="center" vertical="center"/>
    </xf>
    <xf numFmtId="0" fontId="7" fillId="0" borderId="97" xfId="0" applyFont="1" applyBorder="1" applyAlignment="1">
      <alignment horizontal="center" vertical="center"/>
    </xf>
    <xf numFmtId="0" fontId="7" fillId="0" borderId="98" xfId="0" applyFont="1" applyBorder="1" applyAlignment="1">
      <alignment horizontal="center" vertical="center"/>
    </xf>
    <xf numFmtId="0" fontId="7" fillId="0" borderId="99" xfId="0" applyFont="1" applyBorder="1" applyAlignment="1">
      <alignment horizontal="center" vertical="center"/>
    </xf>
    <xf numFmtId="0" fontId="7" fillId="0" borderId="100" xfId="0" applyFont="1" applyBorder="1" applyAlignment="1">
      <alignment horizontal="center" vertical="center"/>
    </xf>
    <xf numFmtId="0" fontId="7" fillId="0" borderId="90" xfId="0" applyFont="1" applyBorder="1" applyAlignment="1">
      <alignment horizontal="center" vertical="center" textRotation="255" shrinkToFit="1"/>
    </xf>
    <xf numFmtId="0" fontId="7" fillId="0" borderId="91" xfId="0" applyFont="1" applyBorder="1" applyAlignment="1">
      <alignment horizontal="center" vertical="center" textRotation="255" shrinkToFit="1"/>
    </xf>
    <xf numFmtId="0" fontId="7" fillId="0" borderId="92" xfId="0" applyFont="1" applyBorder="1" applyAlignment="1">
      <alignment horizontal="center" vertical="center" textRotation="255" shrinkToFit="1"/>
    </xf>
    <xf numFmtId="0" fontId="7" fillId="0" borderId="36" xfId="0" applyFont="1" applyBorder="1" applyAlignment="1">
      <alignment horizontal="center" vertical="center"/>
    </xf>
    <xf numFmtId="0" fontId="7" fillId="5" borderId="1" xfId="0" applyFont="1" applyFill="1" applyBorder="1" applyAlignment="1">
      <alignment horizontal="left" vertical="center" shrinkToFit="1"/>
    </xf>
    <xf numFmtId="0" fontId="7" fillId="5" borderId="4" xfId="0" applyFont="1" applyFill="1" applyBorder="1" applyAlignment="1">
      <alignment horizontal="left" vertical="center" shrinkToFit="1"/>
    </xf>
    <xf numFmtId="0" fontId="7" fillId="0" borderId="105" xfId="0" applyFont="1" applyBorder="1" applyAlignment="1">
      <alignment horizontal="center" vertical="center"/>
    </xf>
    <xf numFmtId="0" fontId="7" fillId="0" borderId="107" xfId="0" applyFont="1" applyBorder="1" applyAlignment="1">
      <alignment horizontal="center" vertical="center"/>
    </xf>
    <xf numFmtId="0" fontId="7" fillId="5" borderId="111" xfId="0" applyFont="1" applyFill="1" applyBorder="1" applyAlignment="1">
      <alignment horizontal="center" vertical="center" textRotation="255"/>
    </xf>
    <xf numFmtId="0" fontId="7" fillId="5" borderId="112" xfId="0" applyFont="1" applyFill="1" applyBorder="1" applyAlignment="1">
      <alignment horizontal="center" vertical="center" textRotation="255"/>
    </xf>
    <xf numFmtId="0" fontId="7" fillId="5" borderId="6" xfId="0" applyFont="1" applyFill="1" applyBorder="1" applyAlignment="1">
      <alignment horizontal="center" vertical="center" textRotation="255"/>
    </xf>
    <xf numFmtId="0" fontId="7" fillId="0" borderId="80" xfId="0" applyFont="1" applyBorder="1" applyAlignment="1">
      <alignment horizontal="center" vertical="center"/>
    </xf>
    <xf numFmtId="0" fontId="7" fillId="0" borderId="109"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1" xfId="0" applyFont="1" applyBorder="1" applyAlignment="1">
      <alignment horizontal="center" vertical="center" textRotation="255"/>
    </xf>
    <xf numFmtId="0" fontId="7" fillId="0" borderId="9" xfId="0" applyFont="1" applyBorder="1" applyAlignment="1">
      <alignment horizontal="center" vertical="center" textRotation="255"/>
    </xf>
    <xf numFmtId="0" fontId="7" fillId="0" borderId="1"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9" xfId="0" applyFont="1" applyBorder="1" applyAlignment="1">
      <alignment horizontal="left" vertical="center" wrapText="1"/>
    </xf>
    <xf numFmtId="0" fontId="7" fillId="0" borderId="0" xfId="0" applyFont="1" applyAlignment="1">
      <alignment horizontal="left" vertical="center" wrapText="1"/>
    </xf>
    <xf numFmtId="0" fontId="7" fillId="0" borderId="6" xfId="0" applyFont="1" applyBorder="1" applyAlignment="1">
      <alignment horizontal="left" vertical="center" wrapText="1"/>
    </xf>
    <xf numFmtId="0" fontId="7" fillId="0" borderId="10"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182" fontId="7" fillId="7" borderId="1" xfId="0" applyNumberFormat="1" applyFont="1" applyFill="1" applyBorder="1" applyAlignment="1">
      <alignment horizontal="center" vertical="center"/>
    </xf>
    <xf numFmtId="182" fontId="7" fillId="7" borderId="5" xfId="0" applyNumberFormat="1" applyFont="1" applyFill="1" applyBorder="1" applyAlignment="1">
      <alignment horizontal="center" vertical="center"/>
    </xf>
    <xf numFmtId="182" fontId="7" fillId="7" borderId="9" xfId="0" applyNumberFormat="1" applyFont="1" applyFill="1" applyBorder="1" applyAlignment="1">
      <alignment horizontal="center" vertical="center"/>
    </xf>
    <xf numFmtId="182" fontId="7" fillId="7" borderId="6" xfId="0" applyNumberFormat="1" applyFont="1" applyFill="1" applyBorder="1" applyAlignment="1">
      <alignment horizontal="center" vertical="center"/>
    </xf>
    <xf numFmtId="182" fontId="7" fillId="7" borderId="10" xfId="0" applyNumberFormat="1" applyFont="1" applyFill="1" applyBorder="1" applyAlignment="1">
      <alignment horizontal="center" vertical="center"/>
    </xf>
    <xf numFmtId="182" fontId="7" fillId="7" borderId="8" xfId="0" applyNumberFormat="1" applyFont="1" applyFill="1" applyBorder="1" applyAlignment="1">
      <alignment horizontal="center" vertical="center"/>
    </xf>
    <xf numFmtId="0" fontId="7" fillId="0" borderId="11"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6" borderId="69" xfId="0" applyFont="1" applyFill="1" applyBorder="1" applyAlignment="1">
      <alignment horizontal="center" vertical="center"/>
    </xf>
    <xf numFmtId="32" fontId="7" fillId="0" borderId="2" xfId="0" applyNumberFormat="1" applyFont="1" applyBorder="1" applyAlignment="1">
      <alignment horizontal="center" vertical="center"/>
    </xf>
    <xf numFmtId="0" fontId="0" fillId="0" borderId="2" xfId="0" applyBorder="1" applyAlignment="1">
      <alignment horizontal="center" vertical="center"/>
    </xf>
    <xf numFmtId="32" fontId="7" fillId="0" borderId="11" xfId="0" applyNumberFormat="1" applyFont="1" applyBorder="1" applyAlignment="1">
      <alignment horizontal="center" vertical="center"/>
    </xf>
    <xf numFmtId="0" fontId="0" fillId="0" borderId="3" xfId="0" applyBorder="1" applyAlignment="1">
      <alignment horizontal="center" vertical="center"/>
    </xf>
    <xf numFmtId="20" fontId="7" fillId="0" borderId="11" xfId="0" applyNumberFormat="1" applyFont="1" applyBorder="1" applyAlignment="1">
      <alignment horizontal="center" vertical="center"/>
    </xf>
    <xf numFmtId="20" fontId="7" fillId="0" borderId="2" xfId="0" applyNumberFormat="1" applyFont="1" applyBorder="1" applyAlignment="1">
      <alignment horizontal="center" vertical="center"/>
    </xf>
    <xf numFmtId="20" fontId="7" fillId="0" borderId="3" xfId="0" applyNumberFormat="1" applyFont="1" applyBorder="1" applyAlignment="1">
      <alignment horizontal="center" vertical="center"/>
    </xf>
    <xf numFmtId="0" fontId="7" fillId="7" borderId="1" xfId="0" applyFont="1" applyFill="1" applyBorder="1" applyAlignment="1">
      <alignment horizontal="center" vertical="center"/>
    </xf>
    <xf numFmtId="0" fontId="7" fillId="7" borderId="4" xfId="0" applyFont="1" applyFill="1" applyBorder="1" applyAlignment="1">
      <alignment horizontal="center" vertical="center"/>
    </xf>
    <xf numFmtId="0" fontId="7" fillId="7" borderId="10" xfId="0" applyFont="1" applyFill="1" applyBorder="1" applyAlignment="1">
      <alignment horizontal="center" vertical="center"/>
    </xf>
    <xf numFmtId="0" fontId="7" fillId="7" borderId="7" xfId="0" applyFont="1" applyFill="1" applyBorder="1" applyAlignment="1">
      <alignment horizontal="center" vertical="center"/>
    </xf>
    <xf numFmtId="177" fontId="11" fillId="4" borderId="5" xfId="0" applyNumberFormat="1" applyFont="1" applyFill="1" applyBorder="1" applyAlignment="1">
      <alignment horizontal="center" vertical="center" shrinkToFit="1"/>
    </xf>
    <xf numFmtId="177" fontId="11" fillId="4" borderId="8" xfId="0" applyNumberFormat="1" applyFont="1" applyFill="1" applyBorder="1" applyAlignment="1">
      <alignment horizontal="center" vertical="center" shrinkToFit="1"/>
    </xf>
    <xf numFmtId="177" fontId="11" fillId="0" borderId="5" xfId="0" applyNumberFormat="1" applyFont="1" applyBorder="1" applyAlignment="1">
      <alignment horizontal="center" vertical="center" shrinkToFit="1"/>
    </xf>
    <xf numFmtId="177" fontId="11" fillId="0" borderId="8" xfId="0" applyNumberFormat="1" applyFont="1" applyBorder="1" applyAlignment="1">
      <alignment horizontal="center" vertical="center" shrinkToFit="1"/>
    </xf>
    <xf numFmtId="0" fontId="7" fillId="10" borderId="77" xfId="0" applyFont="1" applyFill="1" applyBorder="1" applyAlignment="1">
      <alignment horizontal="center" vertical="center" wrapText="1"/>
    </xf>
    <xf numFmtId="0" fontId="7" fillId="10" borderId="55" xfId="0" applyFont="1" applyFill="1" applyBorder="1" applyAlignment="1">
      <alignment horizontal="center" vertical="center"/>
    </xf>
    <xf numFmtId="0" fontId="7" fillId="10" borderId="78" xfId="0" applyFont="1" applyFill="1" applyBorder="1" applyAlignment="1">
      <alignment horizontal="center" vertical="center"/>
    </xf>
    <xf numFmtId="188" fontId="7" fillId="0" borderId="1" xfId="0" applyNumberFormat="1" applyFont="1" applyBorder="1" applyAlignment="1">
      <alignment horizontal="center" vertical="center" shrinkToFit="1"/>
    </xf>
    <xf numFmtId="188" fontId="7" fillId="0" borderId="4" xfId="0" applyNumberFormat="1" applyFont="1" applyBorder="1" applyAlignment="1">
      <alignment horizontal="center" vertical="center" shrinkToFit="1"/>
    </xf>
    <xf numFmtId="188" fontId="7" fillId="0" borderId="5" xfId="0" applyNumberFormat="1" applyFont="1" applyBorder="1" applyAlignment="1">
      <alignment horizontal="center" vertical="center" shrinkToFit="1"/>
    </xf>
    <xf numFmtId="188" fontId="7" fillId="0" borderId="10" xfId="0" applyNumberFormat="1" applyFont="1" applyBorder="1" applyAlignment="1">
      <alignment horizontal="center" vertical="center" shrinkToFit="1"/>
    </xf>
    <xf numFmtId="188" fontId="7" fillId="0" borderId="7" xfId="0" applyNumberFormat="1" applyFont="1" applyBorder="1" applyAlignment="1">
      <alignment horizontal="center" vertical="center" shrinkToFit="1"/>
    </xf>
    <xf numFmtId="188" fontId="7" fillId="0" borderId="8" xfId="0" applyNumberFormat="1" applyFont="1" applyBorder="1" applyAlignment="1">
      <alignment horizontal="center" vertical="center" shrinkToFit="1"/>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177" fontId="11" fillId="7" borderId="71" xfId="0" applyNumberFormat="1" applyFont="1" applyFill="1" applyBorder="1" applyAlignment="1">
      <alignment horizontal="center" vertical="center" shrinkToFit="1"/>
    </xf>
    <xf numFmtId="177" fontId="11" fillId="7" borderId="8" xfId="0" applyNumberFormat="1" applyFont="1" applyFill="1" applyBorder="1" applyAlignment="1">
      <alignment horizontal="center" vertical="center" shrinkToFit="1"/>
    </xf>
    <xf numFmtId="0" fontId="7" fillId="7" borderId="72" xfId="0" applyFont="1" applyFill="1" applyBorder="1" applyAlignment="1">
      <alignment horizontal="center" vertical="center"/>
    </xf>
    <xf numFmtId="0" fontId="7" fillId="7" borderId="33" xfId="0" applyFont="1" applyFill="1" applyBorder="1" applyAlignment="1">
      <alignment horizontal="center" vertical="center"/>
    </xf>
    <xf numFmtId="0" fontId="7" fillId="4" borderId="11" xfId="0" applyFont="1" applyFill="1" applyBorder="1" applyAlignment="1">
      <alignment horizontal="center" vertical="center" shrinkToFit="1"/>
    </xf>
    <xf numFmtId="0" fontId="7" fillId="4" borderId="2"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6" fillId="0" borderId="122" xfId="0" applyFont="1" applyBorder="1" applyAlignment="1">
      <alignment horizontal="center" vertical="center"/>
    </xf>
    <xf numFmtId="0" fontId="6" fillId="0" borderId="123" xfId="0" applyFont="1" applyBorder="1" applyAlignment="1">
      <alignment horizontal="center" vertical="center"/>
    </xf>
    <xf numFmtId="0" fontId="6" fillId="0" borderId="124" xfId="0" applyFont="1" applyBorder="1" applyAlignment="1">
      <alignment horizontal="center" vertical="center"/>
    </xf>
    <xf numFmtId="38" fontId="7" fillId="0" borderId="1" xfId="3" applyFont="1" applyFill="1" applyBorder="1" applyAlignment="1">
      <alignment horizontal="center" vertical="center"/>
    </xf>
    <xf numFmtId="38" fontId="7" fillId="0" borderId="4" xfId="3" applyFont="1" applyFill="1" applyBorder="1" applyAlignment="1">
      <alignment horizontal="center" vertical="center"/>
    </xf>
    <xf numFmtId="38" fontId="7" fillId="0" borderId="5" xfId="3" applyFont="1" applyFill="1" applyBorder="1" applyAlignment="1">
      <alignment horizontal="center" vertical="center"/>
    </xf>
    <xf numFmtId="38" fontId="7" fillId="0" borderId="10" xfId="3" applyFont="1" applyFill="1" applyBorder="1" applyAlignment="1">
      <alignment horizontal="center" vertical="center"/>
    </xf>
    <xf numFmtId="38" fontId="7" fillId="0" borderId="7" xfId="3" applyFont="1" applyFill="1" applyBorder="1" applyAlignment="1">
      <alignment horizontal="center" vertical="center"/>
    </xf>
    <xf numFmtId="38" fontId="7" fillId="0" borderId="8" xfId="3" applyFont="1" applyFill="1" applyBorder="1" applyAlignment="1">
      <alignment horizontal="center" vertical="center"/>
    </xf>
    <xf numFmtId="0" fontId="7" fillId="4" borderId="1"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7" xfId="0" applyFont="1" applyFill="1" applyBorder="1" applyAlignment="1">
      <alignment horizontal="center" vertical="center"/>
    </xf>
    <xf numFmtId="0" fontId="7" fillId="0" borderId="93" xfId="0" applyFont="1" applyBorder="1" applyAlignment="1">
      <alignment horizontal="center" vertical="center" textRotation="255" shrinkToFit="1"/>
    </xf>
    <xf numFmtId="0" fontId="7" fillId="0" borderId="27" xfId="0" applyFont="1" applyBorder="1" applyAlignment="1">
      <alignment horizontal="right" vertical="center"/>
    </xf>
    <xf numFmtId="0" fontId="7" fillId="0" borderId="28" xfId="0" applyFont="1" applyBorder="1" applyAlignment="1">
      <alignment horizontal="right" vertical="center"/>
    </xf>
    <xf numFmtId="183" fontId="7" fillId="7" borderId="66" xfId="0" applyNumberFormat="1" applyFont="1" applyFill="1" applyBorder="1" applyAlignment="1">
      <alignment horizontal="right" vertical="center"/>
    </xf>
    <xf numFmtId="183" fontId="7" fillId="7" borderId="67" xfId="0" applyNumberFormat="1" applyFont="1" applyFill="1" applyBorder="1" applyAlignment="1">
      <alignment horizontal="right" vertical="center"/>
    </xf>
    <xf numFmtId="183" fontId="7" fillId="7" borderId="57" xfId="0" applyNumberFormat="1" applyFont="1" applyFill="1" applyBorder="1" applyAlignment="1">
      <alignment horizontal="right" vertical="center"/>
    </xf>
    <xf numFmtId="0" fontId="7" fillId="7" borderId="1" xfId="0" applyFont="1" applyFill="1" applyBorder="1" applyAlignment="1">
      <alignment horizontal="right" vertical="center"/>
    </xf>
    <xf numFmtId="0" fontId="7" fillId="7" borderId="4" xfId="0" applyFont="1" applyFill="1" applyBorder="1" applyAlignment="1">
      <alignment horizontal="right" vertical="center"/>
    </xf>
    <xf numFmtId="0" fontId="7" fillId="5" borderId="11" xfId="0" applyFont="1" applyFill="1" applyBorder="1" applyAlignment="1">
      <alignment horizontal="left" vertical="center" shrinkToFit="1"/>
    </xf>
    <xf numFmtId="0" fontId="7" fillId="5" borderId="2" xfId="0" applyFont="1" applyFill="1" applyBorder="1" applyAlignment="1">
      <alignment horizontal="left" vertical="center" shrinkToFit="1"/>
    </xf>
    <xf numFmtId="0" fontId="7" fillId="0" borderId="81" xfId="0" applyFont="1" applyBorder="1" applyAlignment="1">
      <alignment horizontal="center" vertical="center"/>
    </xf>
    <xf numFmtId="0" fontId="7" fillId="0" borderId="82" xfId="0" applyFont="1" applyBorder="1" applyAlignment="1">
      <alignment horizontal="center" vertical="center"/>
    </xf>
    <xf numFmtId="0" fontId="7" fillId="0" borderId="83" xfId="0" applyFont="1" applyBorder="1" applyAlignment="1">
      <alignment horizontal="center" vertical="center"/>
    </xf>
    <xf numFmtId="0" fontId="7" fillId="0" borderId="84" xfId="0" applyFont="1" applyBorder="1" applyAlignment="1">
      <alignment horizontal="center" vertical="center"/>
    </xf>
    <xf numFmtId="0" fontId="7" fillId="0" borderId="85" xfId="0" applyFont="1" applyBorder="1" applyAlignment="1">
      <alignment horizontal="center" vertical="center"/>
    </xf>
    <xf numFmtId="0" fontId="7" fillId="0" borderId="86" xfId="0" applyFont="1" applyBorder="1" applyAlignment="1">
      <alignment horizontal="center" vertical="center"/>
    </xf>
    <xf numFmtId="0" fontId="7" fillId="0" borderId="87" xfId="0" applyFont="1" applyBorder="1" applyAlignment="1">
      <alignment horizontal="center" vertical="center"/>
    </xf>
    <xf numFmtId="0" fontId="7" fillId="0" borderId="88" xfId="0" applyFont="1" applyBorder="1" applyAlignment="1">
      <alignment horizontal="center" vertical="center"/>
    </xf>
    <xf numFmtId="0" fontId="7" fillId="0" borderId="89" xfId="0" applyFont="1" applyBorder="1" applyAlignment="1">
      <alignment horizontal="center" vertical="center"/>
    </xf>
    <xf numFmtId="0" fontId="7" fillId="0" borderId="10" xfId="0" applyFont="1" applyBorder="1" applyAlignment="1">
      <alignment horizontal="right" vertical="center"/>
    </xf>
    <xf numFmtId="0" fontId="7" fillId="0" borderId="7" xfId="0" applyFont="1" applyBorder="1" applyAlignment="1">
      <alignment horizontal="right" vertical="center"/>
    </xf>
    <xf numFmtId="0" fontId="8" fillId="0" borderId="0" xfId="0" applyFont="1" applyAlignment="1">
      <alignment horizontal="left" vertical="top" wrapText="1"/>
    </xf>
    <xf numFmtId="0" fontId="7" fillId="0" borderId="1" xfId="0" applyFont="1" applyBorder="1" applyAlignment="1">
      <alignment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7" fillId="0" borderId="9" xfId="0" applyFont="1" applyBorder="1" applyAlignment="1">
      <alignment horizontal="center" vertical="center"/>
    </xf>
    <xf numFmtId="0" fontId="7" fillId="0" borderId="6" xfId="0" applyFont="1" applyBorder="1" applyAlignment="1">
      <alignment horizontal="center" vertical="center"/>
    </xf>
    <xf numFmtId="38" fontId="7" fillId="0" borderId="1" xfId="3" applyFont="1" applyFill="1" applyBorder="1" applyAlignment="1">
      <alignment horizontal="right" vertical="center"/>
    </xf>
    <xf numFmtId="38" fontId="7" fillId="0" borderId="4" xfId="3" applyFont="1" applyFill="1" applyBorder="1" applyAlignment="1">
      <alignment horizontal="right" vertical="center"/>
    </xf>
    <xf numFmtId="38" fontId="7" fillId="0" borderId="10" xfId="3" applyFont="1" applyFill="1" applyBorder="1" applyAlignment="1">
      <alignment horizontal="right" vertical="center"/>
    </xf>
    <xf numFmtId="38" fontId="7" fillId="0" borderId="7" xfId="3" applyFont="1" applyFill="1" applyBorder="1" applyAlignment="1">
      <alignment horizontal="right" vertical="center"/>
    </xf>
    <xf numFmtId="187" fontId="7" fillId="0" borderId="1" xfId="0" applyNumberFormat="1" applyFont="1" applyBorder="1" applyAlignment="1">
      <alignment horizontal="right" vertical="center"/>
    </xf>
    <xf numFmtId="187" fontId="0" fillId="0" borderId="5" xfId="0" applyNumberFormat="1" applyBorder="1" applyAlignment="1">
      <alignment horizontal="right" vertical="center"/>
    </xf>
    <xf numFmtId="187" fontId="7" fillId="0" borderId="10" xfId="0" applyNumberFormat="1" applyFont="1" applyBorder="1" applyAlignment="1">
      <alignment horizontal="right" vertical="center"/>
    </xf>
    <xf numFmtId="187" fontId="0" fillId="0" borderId="8" xfId="0" applyNumberFormat="1" applyBorder="1" applyAlignment="1">
      <alignment horizontal="right" vertical="center"/>
    </xf>
    <xf numFmtId="0" fontId="7" fillId="6" borderId="11" xfId="0" applyFont="1" applyFill="1" applyBorder="1" applyAlignment="1">
      <alignment horizontal="center" vertical="center" textRotation="255" wrapText="1"/>
    </xf>
    <xf numFmtId="0" fontId="0" fillId="6" borderId="3" xfId="0" applyFill="1" applyBorder="1" applyAlignment="1">
      <alignment horizontal="center" vertical="center" wrapText="1"/>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8" fillId="6" borderId="1"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7" fillId="0" borderId="94" xfId="0" applyFont="1" applyBorder="1" applyAlignment="1">
      <alignment horizontal="center" vertical="center"/>
    </xf>
    <xf numFmtId="0" fontId="7" fillId="0" borderId="32" xfId="0" applyFont="1" applyBorder="1" applyAlignment="1">
      <alignment horizontal="center" vertical="center"/>
    </xf>
    <xf numFmtId="0" fontId="7" fillId="0" borderId="46" xfId="0" applyFont="1" applyBorder="1" applyAlignment="1">
      <alignment horizontal="center" vertical="center"/>
    </xf>
    <xf numFmtId="0" fontId="7" fillId="0" borderId="47" xfId="0" applyFont="1" applyBorder="1" applyAlignment="1">
      <alignment horizontal="center" vertical="center"/>
    </xf>
    <xf numFmtId="0" fontId="7" fillId="0" borderId="48" xfId="0" applyFont="1" applyBorder="1" applyAlignment="1">
      <alignment horizontal="center" vertical="center"/>
    </xf>
    <xf numFmtId="0" fontId="7" fillId="6" borderId="19" xfId="0" applyFont="1" applyFill="1" applyBorder="1" applyAlignment="1">
      <alignment horizontal="center" vertical="center" textRotation="255" wrapText="1"/>
    </xf>
    <xf numFmtId="0" fontId="7" fillId="6" borderId="32" xfId="0" applyFont="1" applyFill="1" applyBorder="1" applyAlignment="1">
      <alignment horizontal="center" vertical="center" textRotation="255" wrapText="1"/>
    </xf>
    <xf numFmtId="0" fontId="7" fillId="21" borderId="18" xfId="0" applyFont="1" applyFill="1" applyBorder="1" applyAlignment="1">
      <alignment horizontal="center" vertical="distributed" wrapText="1"/>
    </xf>
    <xf numFmtId="0" fontId="7" fillId="21" borderId="11" xfId="0" applyFont="1" applyFill="1" applyBorder="1" applyAlignment="1">
      <alignment horizontal="center" vertical="distributed" wrapText="1"/>
    </xf>
    <xf numFmtId="0" fontId="7" fillId="21" borderId="2" xfId="0" applyFont="1" applyFill="1" applyBorder="1" applyAlignment="1">
      <alignment horizontal="center" vertical="distributed" wrapText="1"/>
    </xf>
    <xf numFmtId="0" fontId="7" fillId="21" borderId="3" xfId="0" applyFont="1" applyFill="1" applyBorder="1" applyAlignment="1">
      <alignment horizontal="center" vertical="distributed" wrapText="1"/>
    </xf>
    <xf numFmtId="0" fontId="7" fillId="21" borderId="18" xfId="0" applyFont="1" applyFill="1" applyBorder="1" applyAlignment="1">
      <alignment horizontal="center" vertical="center"/>
    </xf>
    <xf numFmtId="0" fontId="7" fillId="6" borderId="20" xfId="0" applyFont="1" applyFill="1" applyBorder="1" applyAlignment="1">
      <alignment horizontal="center" vertical="center" textRotation="255" wrapText="1"/>
    </xf>
    <xf numFmtId="0" fontId="7" fillId="21" borderId="19" xfId="0" applyFont="1" applyFill="1" applyBorder="1" applyAlignment="1">
      <alignment horizontal="center" vertical="center" textRotation="255"/>
    </xf>
    <xf numFmtId="0" fontId="7" fillId="21" borderId="32" xfId="0" applyFont="1" applyFill="1" applyBorder="1" applyAlignment="1">
      <alignment horizontal="center" vertical="center" textRotation="255"/>
    </xf>
    <xf numFmtId="0" fontId="7" fillId="21" borderId="20" xfId="0" applyFont="1" applyFill="1" applyBorder="1" applyAlignment="1">
      <alignment horizontal="center" vertical="center" textRotation="255"/>
    </xf>
    <xf numFmtId="0" fontId="8" fillId="21" borderId="18" xfId="0" applyFont="1" applyFill="1" applyBorder="1" applyAlignment="1">
      <alignment horizontal="center" vertical="center" shrinkToFit="1"/>
    </xf>
    <xf numFmtId="0" fontId="7" fillId="21" borderId="18" xfId="0" applyFont="1" applyFill="1" applyBorder="1" applyAlignment="1">
      <alignment horizontal="center" vertical="center" shrinkToFit="1"/>
    </xf>
    <xf numFmtId="0" fontId="8" fillId="21" borderId="18" xfId="0" applyFont="1" applyFill="1" applyBorder="1" applyAlignment="1">
      <alignment horizontal="center" vertical="center"/>
    </xf>
    <xf numFmtId="57" fontId="7" fillId="4" borderId="18" xfId="0" applyNumberFormat="1" applyFont="1" applyFill="1" applyBorder="1" applyAlignment="1">
      <alignment horizontal="center" vertical="center" wrapText="1"/>
    </xf>
    <xf numFmtId="0" fontId="7" fillId="4" borderId="18" xfId="0" applyFont="1" applyFill="1" applyBorder="1" applyAlignment="1">
      <alignment horizontal="center" vertical="center" wrapText="1"/>
    </xf>
    <xf numFmtId="0" fontId="99" fillId="6" borderId="11" xfId="0" applyFont="1" applyFill="1" applyBorder="1" applyAlignment="1">
      <alignment horizontal="center" vertical="center" wrapText="1"/>
    </xf>
    <xf numFmtId="0" fontId="110" fillId="0" borderId="2" xfId="0" applyFont="1" applyBorder="1" applyAlignment="1">
      <alignment horizontal="center" vertical="center" wrapText="1"/>
    </xf>
    <xf numFmtId="0" fontId="110" fillId="0" borderId="3" xfId="0" applyFont="1" applyBorder="1" applyAlignment="1">
      <alignment horizontal="center" vertical="center" wrapText="1"/>
    </xf>
    <xf numFmtId="38" fontId="7" fillId="4" borderId="11" xfId="3" applyFont="1" applyFill="1" applyBorder="1" applyAlignment="1">
      <alignment horizontal="right" vertical="center"/>
    </xf>
    <xf numFmtId="0" fontId="7" fillId="0" borderId="10" xfId="0" applyFont="1" applyBorder="1" applyAlignment="1">
      <alignment vertical="center"/>
    </xf>
    <xf numFmtId="0" fontId="7" fillId="0" borderId="7" xfId="0" applyFont="1" applyBorder="1" applyAlignment="1">
      <alignment vertical="center"/>
    </xf>
    <xf numFmtId="0" fontId="99" fillId="6" borderId="2" xfId="0" applyFont="1" applyFill="1" applyBorder="1" applyAlignment="1">
      <alignment horizontal="center" vertical="center" wrapText="1"/>
    </xf>
    <xf numFmtId="0" fontId="99" fillId="6" borderId="3"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0" borderId="10"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7" fillId="0" borderId="5" xfId="0" applyFont="1" applyBorder="1" applyAlignment="1">
      <alignment horizontal="center" vertical="center" textRotation="255" shrinkToFit="1"/>
    </xf>
    <xf numFmtId="0" fontId="7" fillId="0" borderId="8" xfId="0" applyFont="1" applyBorder="1" applyAlignment="1">
      <alignment horizontal="center" vertical="center" textRotation="255" shrinkToFit="1"/>
    </xf>
    <xf numFmtId="38" fontId="7" fillId="4" borderId="5" xfId="3" applyFont="1" applyFill="1" applyBorder="1" applyAlignment="1">
      <alignment horizontal="center" vertical="center"/>
    </xf>
    <xf numFmtId="38" fontId="7" fillId="4" borderId="8" xfId="3" applyFont="1" applyFill="1" applyBorder="1" applyAlignment="1">
      <alignment horizontal="center" vertical="center"/>
    </xf>
    <xf numFmtId="0" fontId="7" fillId="0" borderId="0" xfId="0" applyFont="1" applyAlignment="1">
      <alignment horizontal="left" vertical="center"/>
    </xf>
    <xf numFmtId="0" fontId="7" fillId="0" borderId="1" xfId="0" applyFont="1" applyBorder="1" applyAlignment="1">
      <alignment horizontal="center" vertical="center" textRotation="255" shrinkToFit="1"/>
    </xf>
    <xf numFmtId="0" fontId="7" fillId="0" borderId="10" xfId="0" applyFont="1" applyBorder="1" applyAlignment="1">
      <alignment horizontal="center" vertical="center" textRotation="255" shrinkToFit="1"/>
    </xf>
    <xf numFmtId="0" fontId="7" fillId="4" borderId="1" xfId="0" quotePrefix="1" applyFont="1" applyFill="1" applyBorder="1" applyAlignment="1">
      <alignment horizontal="right" vertical="center"/>
    </xf>
    <xf numFmtId="0" fontId="0" fillId="4" borderId="5" xfId="0" applyFill="1" applyBorder="1" applyAlignment="1">
      <alignment horizontal="right" vertical="center"/>
    </xf>
    <xf numFmtId="0" fontId="7" fillId="4" borderId="10" xfId="0" applyFont="1" applyFill="1" applyBorder="1" applyAlignment="1">
      <alignment horizontal="right" vertical="center"/>
    </xf>
    <xf numFmtId="0" fontId="0" fillId="4" borderId="8" xfId="0" applyFill="1" applyBorder="1" applyAlignment="1">
      <alignment horizontal="right" vertical="center"/>
    </xf>
    <xf numFmtId="0" fontId="7" fillId="4" borderId="19" xfId="0" applyFont="1" applyFill="1" applyBorder="1" applyAlignment="1">
      <alignment horizontal="center" vertical="center" textRotation="255" shrinkToFit="1"/>
    </xf>
    <xf numFmtId="0" fontId="7" fillId="4" borderId="20" xfId="0" applyFont="1" applyFill="1" applyBorder="1" applyAlignment="1">
      <alignment horizontal="center" vertical="center" textRotation="255" shrinkToFit="1"/>
    </xf>
    <xf numFmtId="0" fontId="7" fillId="0" borderId="1" xfId="0" applyFont="1" applyBorder="1" applyAlignment="1">
      <alignment vertical="center"/>
    </xf>
    <xf numFmtId="0" fontId="7" fillId="0" borderId="4" xfId="0" applyFont="1" applyBorder="1" applyAlignment="1">
      <alignment vertical="center"/>
    </xf>
    <xf numFmtId="0" fontId="7" fillId="0" borderId="11" xfId="0" applyFont="1" applyBorder="1" applyAlignment="1">
      <alignment vertical="center"/>
    </xf>
    <xf numFmtId="0" fontId="7" fillId="0" borderId="2" xfId="0" applyFont="1" applyBorder="1" applyAlignment="1">
      <alignment vertical="center"/>
    </xf>
    <xf numFmtId="0" fontId="7" fillId="4" borderId="5" xfId="0" applyFont="1" applyFill="1" applyBorder="1" applyAlignment="1">
      <alignment horizontal="center" vertical="center"/>
    </xf>
    <xf numFmtId="0" fontId="7" fillId="4" borderId="8" xfId="0" applyFont="1" applyFill="1" applyBorder="1" applyAlignment="1">
      <alignment horizontal="center" vertical="center"/>
    </xf>
    <xf numFmtId="38" fontId="7" fillId="4" borderId="1" xfId="3" quotePrefix="1" applyFont="1" applyFill="1" applyBorder="1" applyAlignment="1">
      <alignment horizontal="right" vertical="center"/>
    </xf>
    <xf numFmtId="38" fontId="7" fillId="4" borderId="4" xfId="3" applyFont="1" applyFill="1" applyBorder="1" applyAlignment="1">
      <alignment horizontal="right" vertical="center"/>
    </xf>
    <xf numFmtId="38" fontId="7" fillId="4" borderId="10" xfId="3" applyFont="1" applyFill="1" applyBorder="1" applyAlignment="1">
      <alignment horizontal="right" vertical="center"/>
    </xf>
    <xf numFmtId="38" fontId="7" fillId="4" borderId="7" xfId="3" applyFont="1" applyFill="1" applyBorder="1" applyAlignment="1">
      <alignment horizontal="right" vertical="center"/>
    </xf>
    <xf numFmtId="184" fontId="7" fillId="0" borderId="18" xfId="0" applyNumberFormat="1" applyFont="1" applyBorder="1" applyAlignment="1">
      <alignment horizontal="right" vertical="center"/>
    </xf>
    <xf numFmtId="0" fontId="7" fillId="4" borderId="11" xfId="0" quotePrefix="1" applyFont="1" applyFill="1" applyBorder="1" applyAlignment="1">
      <alignment horizontal="right" vertical="center"/>
    </xf>
    <xf numFmtId="0" fontId="7" fillId="4" borderId="2" xfId="0" applyFont="1" applyFill="1" applyBorder="1" applyAlignment="1">
      <alignment horizontal="right" vertical="center"/>
    </xf>
    <xf numFmtId="0" fontId="7" fillId="0" borderId="3" xfId="0" applyFont="1" applyBorder="1" applyAlignment="1">
      <alignment horizontal="right" vertical="center"/>
    </xf>
    <xf numFmtId="49" fontId="7" fillId="2" borderId="19" xfId="0" applyNumberFormat="1" applyFont="1" applyFill="1" applyBorder="1" applyAlignment="1">
      <alignment horizontal="center" vertical="center"/>
    </xf>
    <xf numFmtId="49" fontId="7" fillId="2" borderId="32" xfId="0" applyNumberFormat="1" applyFont="1" applyFill="1" applyBorder="1" applyAlignment="1">
      <alignment horizontal="center" vertical="center"/>
    </xf>
    <xf numFmtId="0" fontId="7" fillId="0" borderId="0" xfId="0" applyFont="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0" fillId="6" borderId="3" xfId="0" applyFill="1" applyBorder="1" applyAlignment="1">
      <alignment horizont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21" xfId="0" applyFont="1" applyBorder="1" applyAlignment="1">
      <alignment horizontal="center" vertical="center"/>
    </xf>
    <xf numFmtId="0" fontId="0" fillId="0" borderId="95" xfId="0" applyBorder="1" applyAlignment="1">
      <alignment horizontal="center"/>
    </xf>
    <xf numFmtId="0" fontId="0" fillId="0" borderId="96" xfId="0" applyBorder="1" applyAlignment="1">
      <alignment horizontal="center"/>
    </xf>
    <xf numFmtId="0" fontId="0" fillId="0" borderId="105" xfId="0" applyBorder="1" applyAlignment="1">
      <alignment horizontal="center"/>
    </xf>
    <xf numFmtId="0" fontId="0" fillId="0" borderId="84" xfId="0" applyBorder="1" applyAlignment="1">
      <alignment horizontal="center"/>
    </xf>
    <xf numFmtId="0" fontId="0" fillId="0" borderId="85" xfId="0" applyBorder="1" applyAlignment="1">
      <alignment horizontal="center"/>
    </xf>
    <xf numFmtId="0" fontId="0" fillId="0" borderId="106" xfId="0" applyBorder="1" applyAlignment="1">
      <alignment horizontal="center"/>
    </xf>
    <xf numFmtId="0" fontId="0" fillId="0" borderId="98" xfId="0" applyBorder="1" applyAlignment="1">
      <alignment horizontal="center"/>
    </xf>
    <xf numFmtId="0" fontId="0" fillId="0" borderId="99" xfId="0" applyBorder="1" applyAlignment="1">
      <alignment horizontal="center"/>
    </xf>
    <xf numFmtId="0" fontId="0" fillId="0" borderId="107" xfId="0" applyBorder="1" applyAlignment="1">
      <alignment horizontal="center"/>
    </xf>
    <xf numFmtId="0" fontId="23" fillId="6" borderId="18" xfId="0" applyFont="1" applyFill="1" applyBorder="1" applyAlignment="1">
      <alignment horizontal="center" vertical="center" wrapText="1"/>
    </xf>
    <xf numFmtId="0" fontId="23" fillId="6" borderId="18" xfId="0" applyFont="1" applyFill="1" applyBorder="1" applyAlignment="1">
      <alignment horizontal="center" vertical="center"/>
    </xf>
    <xf numFmtId="0" fontId="7" fillId="0" borderId="0" xfId="0" applyFont="1" applyAlignment="1">
      <alignment vertical="top" wrapText="1"/>
    </xf>
    <xf numFmtId="57" fontId="7" fillId="4" borderId="11" xfId="0" applyNumberFormat="1" applyFont="1" applyFill="1" applyBorder="1" applyAlignment="1">
      <alignment horizontal="center" vertical="center"/>
    </xf>
    <xf numFmtId="57" fontId="7" fillId="4" borderId="2" xfId="0" applyNumberFormat="1" applyFont="1" applyFill="1" applyBorder="1" applyAlignment="1">
      <alignment horizontal="center" vertical="center"/>
    </xf>
    <xf numFmtId="57" fontId="7" fillId="4" borderId="3" xfId="0" applyNumberFormat="1" applyFont="1" applyFill="1" applyBorder="1" applyAlignment="1">
      <alignment horizontal="center" vertical="center"/>
    </xf>
    <xf numFmtId="0" fontId="0" fillId="0" borderId="64" xfId="0" applyBorder="1" applyAlignment="1">
      <alignment horizontal="center" vertical="center" textRotation="255"/>
    </xf>
    <xf numFmtId="0" fontId="7" fillId="0" borderId="19" xfId="0" applyFont="1" applyBorder="1" applyAlignment="1">
      <alignment horizontal="center" vertical="center" textRotation="255"/>
    </xf>
    <xf numFmtId="0" fontId="7" fillId="0" borderId="32" xfId="0" applyFont="1" applyBorder="1" applyAlignment="1">
      <alignment horizontal="center" vertical="center" textRotation="255"/>
    </xf>
    <xf numFmtId="0" fontId="7" fillId="0" borderId="20" xfId="0" applyFont="1" applyBorder="1" applyAlignment="1">
      <alignment horizontal="center" vertical="center" textRotation="255"/>
    </xf>
    <xf numFmtId="183" fontId="7" fillId="11" borderId="11" xfId="0" applyNumberFormat="1" applyFont="1" applyFill="1" applyBorder="1" applyAlignment="1">
      <alignment horizontal="right" vertical="center"/>
    </xf>
    <xf numFmtId="183" fontId="7" fillId="11" borderId="2" xfId="0" applyNumberFormat="1" applyFont="1" applyFill="1" applyBorder="1" applyAlignment="1">
      <alignment horizontal="right" vertical="center"/>
    </xf>
    <xf numFmtId="183" fontId="7" fillId="11" borderId="3" xfId="0" applyNumberFormat="1" applyFont="1" applyFill="1" applyBorder="1" applyAlignment="1">
      <alignment horizontal="right" vertical="center"/>
    </xf>
    <xf numFmtId="183" fontId="7" fillId="0" borderId="29" xfId="0" applyNumberFormat="1" applyFont="1" applyBorder="1" applyAlignment="1">
      <alignment horizontal="right" vertical="center"/>
    </xf>
    <xf numFmtId="183" fontId="7" fillId="0" borderId="30" xfId="0" applyNumberFormat="1" applyFont="1" applyBorder="1" applyAlignment="1">
      <alignment horizontal="right" vertical="center"/>
    </xf>
    <xf numFmtId="183" fontId="7" fillId="0" borderId="21" xfId="0" applyNumberFormat="1" applyFont="1" applyBorder="1" applyAlignment="1">
      <alignment horizontal="right" vertical="center"/>
    </xf>
    <xf numFmtId="184" fontId="7" fillId="4" borderId="11" xfId="0" applyNumberFormat="1" applyFont="1" applyFill="1" applyBorder="1" applyAlignment="1">
      <alignment horizontal="right" vertical="center"/>
    </xf>
    <xf numFmtId="184" fontId="7" fillId="4" borderId="3" xfId="0" applyNumberFormat="1" applyFont="1" applyFill="1" applyBorder="1" applyAlignment="1">
      <alignment horizontal="right" vertical="center"/>
    </xf>
    <xf numFmtId="0" fontId="7" fillId="4" borderId="11" xfId="0" applyFont="1" applyFill="1" applyBorder="1" applyAlignment="1">
      <alignment horizontal="right" vertical="center"/>
    </xf>
    <xf numFmtId="0" fontId="7" fillId="4" borderId="3" xfId="0" applyFont="1" applyFill="1" applyBorder="1" applyAlignment="1">
      <alignment horizontal="right" vertical="center"/>
    </xf>
    <xf numFmtId="38" fontId="7" fillId="7" borderId="9" xfId="0" applyNumberFormat="1" applyFont="1" applyFill="1" applyBorder="1" applyAlignment="1">
      <alignment horizontal="right" vertical="center"/>
    </xf>
    <xf numFmtId="38" fontId="7" fillId="7" borderId="0" xfId="0" applyNumberFormat="1" applyFont="1" applyFill="1" applyAlignment="1">
      <alignment horizontal="right" vertical="center"/>
    </xf>
    <xf numFmtId="0" fontId="7" fillId="0" borderId="33" xfId="0" applyFont="1" applyBorder="1" applyAlignment="1">
      <alignment horizontal="left" vertical="center"/>
    </xf>
    <xf numFmtId="0" fontId="7" fillId="0" borderId="0" xfId="0" applyFont="1" applyAlignment="1">
      <alignment horizontal="center" vertical="center" shrinkToFit="1"/>
    </xf>
    <xf numFmtId="0" fontId="7" fillId="0" borderId="6" xfId="0" applyFont="1" applyBorder="1" applyAlignment="1">
      <alignment horizontal="center" vertical="center" shrinkToFit="1"/>
    </xf>
    <xf numFmtId="0" fontId="7" fillId="4" borderId="18" xfId="0" quotePrefix="1" applyFont="1" applyFill="1" applyBorder="1" applyAlignment="1">
      <alignment horizontal="center" vertical="center"/>
    </xf>
    <xf numFmtId="0" fontId="7" fillId="6" borderId="1" xfId="0" applyFont="1" applyFill="1" applyBorder="1" applyAlignment="1">
      <alignment horizontal="left" vertical="center" wrapText="1"/>
    </xf>
    <xf numFmtId="0" fontId="7" fillId="6" borderId="4" xfId="0" applyFont="1" applyFill="1" applyBorder="1" applyAlignment="1">
      <alignment horizontal="left" vertical="center" wrapText="1"/>
    </xf>
    <xf numFmtId="0" fontId="7" fillId="6" borderId="5" xfId="0" applyFont="1" applyFill="1" applyBorder="1" applyAlignment="1">
      <alignment horizontal="left" vertical="center" wrapText="1"/>
    </xf>
    <xf numFmtId="0" fontId="7" fillId="6" borderId="10" xfId="0" applyFont="1" applyFill="1" applyBorder="1" applyAlignment="1">
      <alignment horizontal="left" vertical="center" wrapText="1"/>
    </xf>
    <xf numFmtId="0" fontId="7" fillId="6" borderId="7" xfId="0" applyFont="1" applyFill="1" applyBorder="1" applyAlignment="1">
      <alignment horizontal="left" vertical="center" wrapText="1"/>
    </xf>
    <xf numFmtId="0" fontId="7" fillId="6" borderId="8" xfId="0" applyFont="1" applyFill="1" applyBorder="1" applyAlignment="1">
      <alignment horizontal="left" vertical="center" wrapText="1"/>
    </xf>
    <xf numFmtId="0" fontId="7" fillId="0" borderId="23" xfId="0" applyFont="1" applyBorder="1" applyAlignment="1">
      <alignment horizontal="left" vertical="center" shrinkToFit="1"/>
    </xf>
    <xf numFmtId="0" fontId="7" fillId="0" borderId="24" xfId="0" applyFont="1" applyBorder="1" applyAlignment="1">
      <alignment horizontal="left" vertical="center" shrinkToFit="1"/>
    </xf>
    <xf numFmtId="0" fontId="7" fillId="0" borderId="101" xfId="0" applyFont="1" applyBorder="1" applyAlignment="1">
      <alignment horizontal="left" vertical="center" shrinkToFit="1"/>
    </xf>
    <xf numFmtId="0" fontId="7" fillId="0" borderId="80" xfId="0" applyFont="1" applyBorder="1" applyAlignment="1">
      <alignment horizontal="center" vertical="center" shrinkToFit="1"/>
    </xf>
    <xf numFmtId="0" fontId="46" fillId="0" borderId="11" xfId="0" applyFont="1" applyBorder="1" applyAlignment="1">
      <alignment horizontal="right" vertical="center"/>
    </xf>
    <xf numFmtId="0" fontId="46" fillId="0" borderId="2" xfId="0" applyFont="1" applyBorder="1" applyAlignment="1">
      <alignment horizontal="right" vertical="center"/>
    </xf>
    <xf numFmtId="0" fontId="7" fillId="0" borderId="106" xfId="0" applyFont="1" applyBorder="1" applyAlignment="1">
      <alignment horizontal="center" vertical="center"/>
    </xf>
    <xf numFmtId="0" fontId="7" fillId="7" borderId="27" xfId="0" applyFont="1" applyFill="1" applyBorder="1" applyAlignment="1">
      <alignment horizontal="right" vertical="center"/>
    </xf>
    <xf numFmtId="0" fontId="7" fillId="7" borderId="28" xfId="0" applyFont="1" applyFill="1" applyBorder="1" applyAlignment="1">
      <alignment horizontal="right" vertical="center"/>
    </xf>
    <xf numFmtId="182" fontId="7" fillId="0" borderId="81" xfId="0" applyNumberFormat="1" applyFont="1" applyBorder="1" applyAlignment="1">
      <alignment horizontal="center" vertical="center"/>
    </xf>
    <xf numFmtId="0" fontId="7" fillId="0" borderId="108" xfId="0" applyFont="1" applyBorder="1" applyAlignment="1">
      <alignment horizontal="center" vertical="center"/>
    </xf>
    <xf numFmtId="0" fontId="7" fillId="0" borderId="60" xfId="0" applyFont="1" applyBorder="1" applyAlignment="1">
      <alignment horizontal="center" vertical="center"/>
    </xf>
    <xf numFmtId="0" fontId="7" fillId="0" borderId="62" xfId="0" applyFont="1" applyBorder="1" applyAlignment="1">
      <alignment horizontal="center" vertical="center"/>
    </xf>
    <xf numFmtId="0" fontId="7" fillId="0" borderId="1" xfId="0" applyFont="1" applyBorder="1" applyAlignment="1">
      <alignment horizontal="right" vertical="center"/>
    </xf>
    <xf numFmtId="0" fontId="7" fillId="0" borderId="4" xfId="0" applyFont="1" applyBorder="1" applyAlignment="1">
      <alignment horizontal="right" vertical="center"/>
    </xf>
    <xf numFmtId="0" fontId="7" fillId="0" borderId="43" xfId="0" applyFont="1" applyBorder="1" applyAlignment="1">
      <alignment horizontal="left" vertical="center"/>
    </xf>
    <xf numFmtId="0" fontId="7" fillId="0" borderId="24" xfId="0" applyFont="1" applyBorder="1" applyAlignment="1">
      <alignment horizontal="center" vertical="center" shrinkToFit="1"/>
    </xf>
    <xf numFmtId="0" fontId="7" fillId="0" borderId="80" xfId="0" applyFont="1" applyBorder="1" applyAlignment="1">
      <alignment horizontal="left" vertical="center" shrinkToFit="1"/>
    </xf>
    <xf numFmtId="0" fontId="7" fillId="0" borderId="2" xfId="0" applyFont="1" applyBorder="1" applyAlignment="1">
      <alignment horizontal="left" vertical="center" shrinkToFit="1"/>
    </xf>
    <xf numFmtId="0" fontId="7" fillId="6" borderId="18" xfId="0" applyFont="1" applyFill="1" applyBorder="1" applyAlignment="1">
      <alignment horizontal="center" vertical="center" wrapText="1"/>
    </xf>
    <xf numFmtId="0" fontId="7" fillId="6" borderId="18" xfId="0" applyFont="1" applyFill="1" applyBorder="1" applyAlignment="1">
      <alignment horizontal="center" vertical="center"/>
    </xf>
    <xf numFmtId="0" fontId="7" fillId="7" borderId="11" xfId="0" applyFont="1" applyFill="1" applyBorder="1" applyAlignment="1">
      <alignment horizontal="right" vertical="center"/>
    </xf>
    <xf numFmtId="0" fontId="7" fillId="7" borderId="2" xfId="0" applyFont="1" applyFill="1" applyBorder="1" applyAlignment="1">
      <alignment horizontal="right" vertical="center"/>
    </xf>
    <xf numFmtId="0" fontId="7" fillId="0" borderId="33" xfId="0" applyFont="1" applyBorder="1" applyAlignment="1">
      <alignment horizontal="center" vertical="center" textRotation="255" shrinkToFit="1"/>
    </xf>
    <xf numFmtId="0" fontId="7" fillId="0" borderId="0" xfId="0" applyFont="1" applyAlignment="1">
      <alignment horizontal="center" vertical="center" textRotation="255" shrinkToFit="1"/>
    </xf>
    <xf numFmtId="0" fontId="7" fillId="0" borderId="43" xfId="0" applyFont="1" applyBorder="1" applyAlignment="1">
      <alignment horizontal="center" vertical="center" textRotation="255" shrinkToFit="1"/>
    </xf>
    <xf numFmtId="0" fontId="7" fillId="0" borderId="43" xfId="0" applyFont="1" applyBorder="1" applyAlignment="1">
      <alignment horizontal="center" vertical="center" shrinkToFit="1"/>
    </xf>
    <xf numFmtId="0" fontId="7" fillId="0" borderId="44" xfId="0" applyFont="1" applyBorder="1" applyAlignment="1">
      <alignment horizontal="center" vertical="center" shrinkToFit="1"/>
    </xf>
    <xf numFmtId="183" fontId="7" fillId="0" borderId="2" xfId="0" applyNumberFormat="1" applyFont="1" applyBorder="1" applyAlignment="1">
      <alignment horizontal="right" vertical="center"/>
    </xf>
    <xf numFmtId="183" fontId="7" fillId="0" borderId="3" xfId="0" applyNumberFormat="1" applyFont="1" applyBorder="1" applyAlignment="1">
      <alignment horizontal="right" vertical="center"/>
    </xf>
    <xf numFmtId="0" fontId="8" fillId="0" borderId="9"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7" fillId="0" borderId="11" xfId="0" applyFont="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7" fillId="2" borderId="1"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8" xfId="0" applyFont="1" applyFill="1" applyBorder="1" applyAlignment="1">
      <alignment horizontal="center" vertical="center"/>
    </xf>
    <xf numFmtId="0" fontId="5" fillId="0" borderId="1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8" fillId="0" borderId="1"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9" xfId="0" applyFont="1" applyBorder="1" applyAlignment="1">
      <alignment horizontal="left" vertical="top" wrapText="1"/>
    </xf>
    <xf numFmtId="0" fontId="7" fillId="0" borderId="6" xfId="0" applyFont="1" applyBorder="1" applyAlignment="1">
      <alignment horizontal="left" vertical="top" wrapText="1"/>
    </xf>
    <xf numFmtId="0" fontId="7" fillId="0" borderId="10"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4" borderId="114" xfId="0" applyFont="1" applyFill="1" applyBorder="1" applyAlignment="1">
      <alignment horizontal="center" vertical="center"/>
    </xf>
    <xf numFmtId="0" fontId="7" fillId="4" borderId="115" xfId="0" applyFont="1" applyFill="1" applyBorder="1" applyAlignment="1">
      <alignment horizontal="center" vertical="center"/>
    </xf>
    <xf numFmtId="0" fontId="7" fillId="4" borderId="116" xfId="0" applyFont="1" applyFill="1" applyBorder="1" applyAlignment="1">
      <alignment horizontal="center" vertical="center"/>
    </xf>
    <xf numFmtId="0" fontId="7" fillId="2" borderId="7" xfId="0" applyFont="1" applyFill="1" applyBorder="1" applyAlignment="1">
      <alignment horizontal="center" vertical="center"/>
    </xf>
    <xf numFmtId="0" fontId="7" fillId="0" borderId="67" xfId="0" applyFont="1" applyBorder="1" applyAlignment="1">
      <alignment horizontal="left" vertical="center" wrapText="1"/>
    </xf>
    <xf numFmtId="0" fontId="7" fillId="0" borderId="74" xfId="0" applyFont="1" applyBorder="1" applyAlignment="1">
      <alignment horizontal="left" vertical="center" wrapText="1"/>
    </xf>
    <xf numFmtId="0" fontId="7" fillId="0" borderId="24" xfId="0" applyFont="1" applyBorder="1" applyAlignment="1">
      <alignment horizontal="left" vertical="center" wrapText="1"/>
    </xf>
    <xf numFmtId="0" fontId="7" fillId="0" borderId="101" xfId="0" applyFont="1" applyBorder="1" applyAlignment="1">
      <alignment horizontal="left" vertical="center" wrapText="1"/>
    </xf>
    <xf numFmtId="0" fontId="7" fillId="0" borderId="18" xfId="0" applyFont="1" applyBorder="1" applyAlignment="1">
      <alignment horizontal="center" vertical="center" textRotation="255"/>
    </xf>
    <xf numFmtId="0" fontId="7" fillId="0" borderId="113" xfId="0" applyFont="1" applyBorder="1" applyAlignment="1">
      <alignment horizontal="center" vertical="center" textRotation="255"/>
    </xf>
    <xf numFmtId="0" fontId="10" fillId="4" borderId="11" xfId="0" applyFont="1" applyFill="1" applyBorder="1" applyAlignment="1">
      <alignment horizontal="center" vertical="center"/>
    </xf>
    <xf numFmtId="0" fontId="10" fillId="4" borderId="3" xfId="0" applyFont="1" applyFill="1" applyBorder="1" applyAlignment="1">
      <alignment horizontal="center" vertical="center"/>
    </xf>
    <xf numFmtId="0" fontId="8" fillId="4" borderId="11" xfId="0" applyFont="1" applyFill="1" applyBorder="1" applyAlignment="1">
      <alignment horizontal="center" vertical="center" shrinkToFit="1"/>
    </xf>
    <xf numFmtId="0" fontId="8" fillId="4" borderId="2" xfId="0" applyFont="1" applyFill="1" applyBorder="1" applyAlignment="1">
      <alignment horizontal="center" vertical="center" shrinkToFit="1"/>
    </xf>
    <xf numFmtId="0" fontId="8" fillId="4" borderId="3" xfId="0" applyFont="1" applyFill="1" applyBorder="1" applyAlignment="1">
      <alignment horizontal="center" vertical="center" shrinkToFit="1"/>
    </xf>
    <xf numFmtId="0" fontId="7" fillId="4" borderId="19" xfId="0" applyFont="1" applyFill="1" applyBorder="1" applyAlignment="1">
      <alignment vertical="center" textRotation="255"/>
    </xf>
    <xf numFmtId="0" fontId="7" fillId="4" borderId="20" xfId="0" applyFont="1" applyFill="1" applyBorder="1" applyAlignment="1">
      <alignment vertical="center" textRotation="255"/>
    </xf>
    <xf numFmtId="0" fontId="5" fillId="0" borderId="1"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7" fillId="2" borderId="46" xfId="0" applyFont="1" applyFill="1" applyBorder="1" applyAlignment="1">
      <alignment horizontal="center" vertical="center"/>
    </xf>
    <xf numFmtId="0" fontId="7" fillId="2" borderId="48"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0" xfId="0" applyFont="1" applyFill="1" applyAlignment="1">
      <alignment horizontal="center" vertical="center"/>
    </xf>
    <xf numFmtId="0" fontId="7" fillId="6" borderId="11" xfId="0" applyFont="1" applyFill="1" applyBorder="1" applyAlignment="1">
      <alignment horizontal="center" vertical="center" shrinkToFit="1"/>
    </xf>
    <xf numFmtId="0" fontId="7" fillId="6" borderId="2" xfId="0" applyFont="1" applyFill="1" applyBorder="1" applyAlignment="1">
      <alignment horizontal="center" vertical="center" shrinkToFit="1"/>
    </xf>
    <xf numFmtId="0" fontId="7" fillId="6" borderId="3" xfId="0" applyFont="1" applyFill="1" applyBorder="1" applyAlignment="1">
      <alignment horizontal="center" vertical="center" shrinkToFit="1"/>
    </xf>
    <xf numFmtId="0" fontId="7" fillId="4" borderId="19" xfId="0" applyFont="1" applyFill="1" applyBorder="1" applyAlignment="1">
      <alignment horizontal="center" vertical="center"/>
    </xf>
    <xf numFmtId="0" fontId="7" fillId="4" borderId="20" xfId="0" applyFont="1" applyFill="1" applyBorder="1" applyAlignment="1">
      <alignment horizontal="center" vertical="center"/>
    </xf>
    <xf numFmtId="0" fontId="7" fillId="0" borderId="32" xfId="0" applyFont="1" applyBorder="1" applyAlignment="1">
      <alignment horizontal="center" vertical="center" textRotation="255" shrinkToFit="1"/>
    </xf>
    <xf numFmtId="0" fontId="7" fillId="0" borderId="110" xfId="0" applyFont="1" applyBorder="1" applyAlignment="1">
      <alignment horizontal="center" vertical="center" textRotation="255" shrinkToFit="1"/>
    </xf>
    <xf numFmtId="0" fontId="7" fillId="0" borderId="39" xfId="0" applyFont="1" applyBorder="1" applyAlignment="1">
      <alignment horizontal="left" vertical="center" wrapText="1"/>
    </xf>
    <xf numFmtId="0" fontId="5" fillId="0" borderId="10"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7" fillId="4" borderId="19" xfId="0" applyFont="1" applyFill="1" applyBorder="1" applyAlignment="1">
      <alignment horizontal="center" vertical="center" textRotation="255" wrapText="1"/>
    </xf>
    <xf numFmtId="0" fontId="7" fillId="4" borderId="32" xfId="0" applyFont="1" applyFill="1" applyBorder="1" applyAlignment="1">
      <alignment horizontal="center" vertical="center" textRotation="255" wrapText="1"/>
    </xf>
    <xf numFmtId="0" fontId="7" fillId="4" borderId="20" xfId="0" applyFont="1" applyFill="1" applyBorder="1" applyAlignment="1">
      <alignment horizontal="center" vertical="center" textRotation="255" wrapText="1"/>
    </xf>
    <xf numFmtId="0" fontId="7" fillId="4" borderId="1"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6"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11" xfId="0" applyFont="1" applyFill="1" applyBorder="1" applyAlignment="1">
      <alignment horizontal="left" vertical="center"/>
    </xf>
    <xf numFmtId="0" fontId="7" fillId="4" borderId="2" xfId="0" applyFont="1" applyFill="1" applyBorder="1" applyAlignment="1">
      <alignment horizontal="left" vertical="center"/>
    </xf>
    <xf numFmtId="0" fontId="7" fillId="4" borderId="3" xfId="0" applyFont="1" applyFill="1" applyBorder="1" applyAlignment="1">
      <alignment horizontal="left" vertical="center"/>
    </xf>
    <xf numFmtId="0" fontId="7" fillId="7" borderId="8" xfId="0" applyFont="1" applyFill="1" applyBorder="1" applyAlignment="1">
      <alignment horizontal="center" vertical="center"/>
    </xf>
    <xf numFmtId="0" fontId="26" fillId="4" borderId="1" xfId="0" applyFont="1" applyFill="1" applyBorder="1" applyAlignment="1">
      <alignment horizontal="right" vertical="center"/>
    </xf>
    <xf numFmtId="0" fontId="26" fillId="4" borderId="5" xfId="0" applyFont="1" applyFill="1" applyBorder="1" applyAlignment="1">
      <alignment horizontal="right" vertical="center"/>
    </xf>
    <xf numFmtId="0" fontId="26" fillId="4" borderId="9" xfId="0" applyFont="1" applyFill="1" applyBorder="1" applyAlignment="1">
      <alignment horizontal="right" vertical="center"/>
    </xf>
    <xf numFmtId="0" fontId="26" fillId="4" borderId="6" xfId="0" applyFont="1" applyFill="1" applyBorder="1" applyAlignment="1">
      <alignment horizontal="right" vertical="center"/>
    </xf>
    <xf numFmtId="0" fontId="26" fillId="4" borderId="10" xfId="0" applyFont="1" applyFill="1" applyBorder="1" applyAlignment="1">
      <alignment horizontal="right" vertical="center"/>
    </xf>
    <xf numFmtId="0" fontId="26" fillId="4" borderId="8" xfId="0" applyFont="1" applyFill="1" applyBorder="1" applyAlignment="1">
      <alignment horizontal="right" vertical="center"/>
    </xf>
    <xf numFmtId="182" fontId="7" fillId="4" borderId="11" xfId="0" applyNumberFormat="1" applyFont="1" applyFill="1" applyBorder="1" applyAlignment="1">
      <alignment horizontal="right" vertical="center"/>
    </xf>
    <xf numFmtId="182" fontId="7" fillId="4" borderId="3" xfId="0" applyNumberFormat="1" applyFont="1" applyFill="1" applyBorder="1" applyAlignment="1">
      <alignment horizontal="right" vertical="center"/>
    </xf>
    <xf numFmtId="182" fontId="7" fillId="4" borderId="1" xfId="0" applyNumberFormat="1" applyFont="1" applyFill="1" applyBorder="1" applyAlignment="1">
      <alignment horizontal="right" vertical="center"/>
    </xf>
    <xf numFmtId="182" fontId="7" fillId="4" borderId="5" xfId="0" applyNumberFormat="1" applyFont="1" applyFill="1" applyBorder="1" applyAlignment="1">
      <alignment horizontal="right" vertical="center"/>
    </xf>
    <xf numFmtId="182" fontId="7" fillId="4" borderId="9" xfId="0" applyNumberFormat="1" applyFont="1" applyFill="1" applyBorder="1" applyAlignment="1">
      <alignment horizontal="right" vertical="center"/>
    </xf>
    <xf numFmtId="182" fontId="7" fillId="4" borderId="6" xfId="0" applyNumberFormat="1" applyFont="1" applyFill="1" applyBorder="1" applyAlignment="1">
      <alignment horizontal="right" vertical="center"/>
    </xf>
    <xf numFmtId="182" fontId="7" fillId="4" borderId="10" xfId="0" applyNumberFormat="1" applyFont="1" applyFill="1" applyBorder="1" applyAlignment="1">
      <alignment horizontal="right" vertical="center"/>
    </xf>
    <xf numFmtId="182" fontId="7" fillId="4" borderId="8" xfId="0" applyNumberFormat="1" applyFont="1" applyFill="1" applyBorder="1" applyAlignment="1">
      <alignment horizontal="right" vertical="center"/>
    </xf>
    <xf numFmtId="0" fontId="7" fillId="6" borderId="1" xfId="0" applyFont="1" applyFill="1" applyBorder="1" applyAlignment="1">
      <alignment horizontal="right" vertical="center"/>
    </xf>
    <xf numFmtId="0" fontId="7" fillId="6" borderId="4" xfId="0" applyFont="1" applyFill="1" applyBorder="1" applyAlignment="1">
      <alignment horizontal="right" vertical="center"/>
    </xf>
    <xf numFmtId="0" fontId="7" fillId="6" borderId="5" xfId="0" applyFont="1" applyFill="1" applyBorder="1" applyAlignment="1">
      <alignment horizontal="right" vertical="center"/>
    </xf>
    <xf numFmtId="0" fontId="7" fillId="6" borderId="10" xfId="0" applyFont="1" applyFill="1" applyBorder="1" applyAlignment="1">
      <alignment horizontal="left" vertical="center"/>
    </xf>
    <xf numFmtId="0" fontId="7" fillId="6" borderId="7" xfId="0" applyFont="1" applyFill="1" applyBorder="1" applyAlignment="1">
      <alignment horizontal="left" vertical="center"/>
    </xf>
    <xf numFmtId="0" fontId="7" fillId="6" borderId="8" xfId="0" applyFont="1" applyFill="1" applyBorder="1" applyAlignment="1">
      <alignment horizontal="left" vertical="center"/>
    </xf>
    <xf numFmtId="177" fontId="7" fillId="7" borderId="1" xfId="0" applyNumberFormat="1" applyFont="1" applyFill="1" applyBorder="1" applyAlignment="1">
      <alignment horizontal="center" vertical="center"/>
    </xf>
    <xf numFmtId="177" fontId="7" fillId="7" borderId="4" xfId="0" applyNumberFormat="1" applyFont="1" applyFill="1" applyBorder="1" applyAlignment="1">
      <alignment horizontal="center" vertical="center"/>
    </xf>
    <xf numFmtId="177" fontId="7" fillId="7" borderId="5" xfId="0" applyNumberFormat="1" applyFont="1" applyFill="1" applyBorder="1" applyAlignment="1">
      <alignment horizontal="center" vertical="center"/>
    </xf>
    <xf numFmtId="191" fontId="7" fillId="7" borderId="72" xfId="0" applyNumberFormat="1" applyFont="1" applyFill="1" applyBorder="1" applyAlignment="1">
      <alignment horizontal="center" vertical="center"/>
    </xf>
    <xf numFmtId="191" fontId="7" fillId="7" borderId="33" xfId="0" applyNumberFormat="1" applyFont="1" applyFill="1" applyBorder="1" applyAlignment="1">
      <alignment horizontal="center" vertical="center"/>
    </xf>
    <xf numFmtId="191" fontId="7" fillId="7" borderId="10" xfId="0" applyNumberFormat="1" applyFont="1" applyFill="1" applyBorder="1" applyAlignment="1">
      <alignment horizontal="center" vertical="center"/>
    </xf>
    <xf numFmtId="191" fontId="7" fillId="7" borderId="7" xfId="0" applyNumberFormat="1" applyFont="1" applyFill="1" applyBorder="1" applyAlignment="1">
      <alignment horizontal="center" vertical="center"/>
    </xf>
    <xf numFmtId="38" fontId="7" fillId="0" borderId="118" xfId="3" applyFont="1" applyFill="1" applyBorder="1" applyAlignment="1">
      <alignment horizontal="center" vertical="center"/>
    </xf>
    <xf numFmtId="38" fontId="7" fillId="0" borderId="120" xfId="3" applyFont="1" applyFill="1" applyBorder="1" applyAlignment="1">
      <alignment horizontal="center" vertical="center"/>
    </xf>
    <xf numFmtId="38" fontId="7" fillId="0" borderId="87" xfId="3" applyFont="1" applyFill="1" applyBorder="1" applyAlignment="1">
      <alignment horizontal="center" vertical="center"/>
    </xf>
    <xf numFmtId="38" fontId="7" fillId="0" borderId="121" xfId="3" applyFont="1" applyFill="1" applyBorder="1" applyAlignment="1">
      <alignment horizontal="center" vertical="center"/>
    </xf>
    <xf numFmtId="177" fontId="7" fillId="7" borderId="72" xfId="0" applyNumberFormat="1" applyFont="1" applyFill="1" applyBorder="1" applyAlignment="1">
      <alignment horizontal="center" vertical="center"/>
    </xf>
    <xf numFmtId="177" fontId="7" fillId="7" borderId="33" xfId="0" applyNumberFormat="1" applyFont="1" applyFill="1" applyBorder="1" applyAlignment="1">
      <alignment horizontal="center" vertical="center"/>
    </xf>
    <xf numFmtId="177" fontId="7" fillId="7" borderId="71" xfId="0" applyNumberFormat="1" applyFont="1" applyFill="1" applyBorder="1" applyAlignment="1">
      <alignment horizontal="center" vertical="center"/>
    </xf>
    <xf numFmtId="188" fontId="7" fillId="7" borderId="72" xfId="0" applyNumberFormat="1" applyFont="1" applyFill="1" applyBorder="1" applyAlignment="1">
      <alignment horizontal="center" vertical="center" shrinkToFit="1"/>
    </xf>
    <xf numFmtId="188" fontId="7" fillId="7" borderId="33" xfId="0" applyNumberFormat="1" applyFont="1" applyFill="1" applyBorder="1" applyAlignment="1">
      <alignment horizontal="center" vertical="center" shrinkToFit="1"/>
    </xf>
    <xf numFmtId="188" fontId="7" fillId="7" borderId="71" xfId="0" applyNumberFormat="1" applyFont="1" applyFill="1" applyBorder="1" applyAlignment="1">
      <alignment horizontal="center" vertical="center" shrinkToFit="1"/>
    </xf>
    <xf numFmtId="188" fontId="7" fillId="7" borderId="10" xfId="0" applyNumberFormat="1" applyFont="1" applyFill="1" applyBorder="1" applyAlignment="1">
      <alignment horizontal="center" vertical="center" shrinkToFit="1"/>
    </xf>
    <xf numFmtId="188" fontId="7" fillId="7" borderId="7" xfId="0" applyNumberFormat="1" applyFont="1" applyFill="1" applyBorder="1" applyAlignment="1">
      <alignment horizontal="center" vertical="center" shrinkToFit="1"/>
    </xf>
    <xf numFmtId="188" fontId="7" fillId="7" borderId="8" xfId="0" applyNumberFormat="1" applyFont="1" applyFill="1" applyBorder="1" applyAlignment="1">
      <alignment horizontal="center" vertical="center" shrinkToFit="1"/>
    </xf>
    <xf numFmtId="38" fontId="7" fillId="0" borderId="194" xfId="3" applyFont="1" applyFill="1" applyBorder="1" applyAlignment="1">
      <alignment horizontal="center" vertical="center"/>
    </xf>
    <xf numFmtId="38" fontId="7" fillId="0" borderId="195" xfId="3" applyFont="1" applyFill="1" applyBorder="1" applyAlignment="1">
      <alignment horizontal="center" vertical="center"/>
    </xf>
    <xf numFmtId="38" fontId="7" fillId="0" borderId="196" xfId="3" applyFont="1" applyFill="1" applyBorder="1" applyAlignment="1">
      <alignment horizontal="center" vertical="center"/>
    </xf>
    <xf numFmtId="38" fontId="7" fillId="0" borderId="154" xfId="3" applyFont="1" applyFill="1" applyBorder="1" applyAlignment="1">
      <alignment horizontal="center" vertical="center"/>
    </xf>
    <xf numFmtId="38" fontId="7" fillId="0" borderId="155" xfId="3" applyFont="1" applyFill="1" applyBorder="1" applyAlignment="1">
      <alignment horizontal="center" vertical="center"/>
    </xf>
    <xf numFmtId="38" fontId="7" fillId="0" borderId="156" xfId="3" applyFont="1" applyFill="1" applyBorder="1" applyAlignment="1">
      <alignment horizontal="center" vertical="center"/>
    </xf>
    <xf numFmtId="177" fontId="7" fillId="4" borderId="46" xfId="0" applyNumberFormat="1" applyFont="1" applyFill="1" applyBorder="1" applyAlignment="1">
      <alignment horizontal="center" vertical="center"/>
    </xf>
    <xf numFmtId="177" fontId="7" fillId="4" borderId="47" xfId="0" applyNumberFormat="1" applyFont="1" applyFill="1" applyBorder="1" applyAlignment="1">
      <alignment horizontal="center" vertical="center"/>
    </xf>
    <xf numFmtId="177" fontId="7" fillId="4" borderId="48" xfId="0" applyNumberFormat="1" applyFont="1" applyFill="1" applyBorder="1" applyAlignment="1">
      <alignment horizontal="center" vertical="center"/>
    </xf>
    <xf numFmtId="0" fontId="7" fillId="4" borderId="19" xfId="0" applyFont="1" applyFill="1" applyBorder="1" applyAlignment="1">
      <alignment horizontal="center" vertical="center" wrapText="1"/>
    </xf>
    <xf numFmtId="0" fontId="7" fillId="4" borderId="20" xfId="0" applyFont="1" applyFill="1" applyBorder="1" applyAlignment="1">
      <alignment horizontal="center" vertical="center" wrapText="1"/>
    </xf>
    <xf numFmtId="189" fontId="7" fillId="0" borderId="11" xfId="0" applyNumberFormat="1" applyFont="1" applyBorder="1" applyAlignment="1">
      <alignment horizontal="center" vertical="center"/>
    </xf>
    <xf numFmtId="189" fontId="7" fillId="0" borderId="2" xfId="0" applyNumberFormat="1" applyFont="1" applyBorder="1" applyAlignment="1">
      <alignment horizontal="center" vertical="center"/>
    </xf>
    <xf numFmtId="9" fontId="8" fillId="0" borderId="1" xfId="0" applyNumberFormat="1" applyFont="1" applyBorder="1" applyAlignment="1">
      <alignment horizontal="center" vertical="center" shrinkToFit="1"/>
    </xf>
    <xf numFmtId="9" fontId="8" fillId="0" borderId="4" xfId="0" applyNumberFormat="1" applyFont="1" applyBorder="1" applyAlignment="1">
      <alignment horizontal="center" vertical="center" shrinkToFit="1"/>
    </xf>
    <xf numFmtId="9" fontId="8" fillId="0" borderId="5" xfId="0" applyNumberFormat="1" applyFont="1" applyBorder="1" applyAlignment="1">
      <alignment horizontal="center" vertical="center" shrinkToFit="1"/>
    </xf>
    <xf numFmtId="9" fontId="8" fillId="0" borderId="10" xfId="0" applyNumberFormat="1" applyFont="1" applyBorder="1" applyAlignment="1">
      <alignment horizontal="center" vertical="center" shrinkToFit="1"/>
    </xf>
    <xf numFmtId="9" fontId="8" fillId="0" borderId="7" xfId="0" applyNumberFormat="1" applyFont="1" applyBorder="1" applyAlignment="1">
      <alignment horizontal="center" vertical="center" shrinkToFit="1"/>
    </xf>
    <xf numFmtId="9" fontId="8" fillId="0" borderId="8" xfId="0" applyNumberFormat="1" applyFont="1" applyBorder="1" applyAlignment="1">
      <alignment horizontal="center" vertical="center" shrinkToFit="1"/>
    </xf>
    <xf numFmtId="189" fontId="7" fillId="0" borderId="3" xfId="0" applyNumberFormat="1" applyFont="1" applyBorder="1" applyAlignment="1">
      <alignment horizontal="center" vertical="center"/>
    </xf>
    <xf numFmtId="0" fontId="7" fillId="4" borderId="6" xfId="0" applyFont="1" applyFill="1" applyBorder="1" applyAlignment="1">
      <alignment horizontal="center" vertical="center"/>
    </xf>
    <xf numFmtId="0" fontId="7" fillId="0" borderId="72" xfId="0" applyFont="1" applyBorder="1" applyAlignment="1">
      <alignment horizontal="center" vertical="center"/>
    </xf>
    <xf numFmtId="0" fontId="7" fillId="0" borderId="33" xfId="0" applyFont="1" applyBorder="1" applyAlignment="1">
      <alignment horizontal="center" vertical="center"/>
    </xf>
    <xf numFmtId="0" fontId="7" fillId="0" borderId="71" xfId="0" applyFont="1" applyBorder="1" applyAlignment="1">
      <alignment horizontal="center" vertical="center"/>
    </xf>
    <xf numFmtId="0" fontId="7" fillId="0" borderId="117" xfId="0" applyFont="1" applyBorder="1" applyAlignment="1">
      <alignment horizontal="center" vertical="center"/>
    </xf>
    <xf numFmtId="0" fontId="7" fillId="0" borderId="43" xfId="0" applyFont="1" applyBorder="1" applyAlignment="1">
      <alignment horizontal="center" vertical="center"/>
    </xf>
    <xf numFmtId="0" fontId="7" fillId="0" borderId="119" xfId="0" applyFont="1"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6" fillId="0" borderId="1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6" fontId="7" fillId="6" borderId="11" xfId="5" applyFont="1" applyFill="1" applyBorder="1" applyAlignment="1">
      <alignment horizontal="center" vertical="center" shrinkToFit="1"/>
    </xf>
    <xf numFmtId="6" fontId="7" fillId="6" borderId="2" xfId="5" applyFont="1" applyFill="1" applyBorder="1" applyAlignment="1">
      <alignment horizontal="center" vertical="center" shrinkToFit="1"/>
    </xf>
    <xf numFmtId="6" fontId="7" fillId="6" borderId="3" xfId="5" applyFont="1" applyFill="1" applyBorder="1" applyAlignment="1">
      <alignment horizontal="center" vertical="center" shrinkToFit="1"/>
    </xf>
    <xf numFmtId="0" fontId="7" fillId="0" borderId="1" xfId="0" applyFont="1" applyBorder="1" applyAlignment="1">
      <alignment horizontal="center" vertical="top"/>
    </xf>
    <xf numFmtId="0" fontId="7" fillId="0" borderId="4" xfId="0" applyFont="1" applyBorder="1" applyAlignment="1">
      <alignment horizontal="center" vertical="top"/>
    </xf>
    <xf numFmtId="0" fontId="7" fillId="0" borderId="5" xfId="0" applyFont="1" applyBorder="1" applyAlignment="1">
      <alignment horizontal="center" vertical="top"/>
    </xf>
    <xf numFmtId="0" fontId="7" fillId="0" borderId="9" xfId="0" applyFont="1" applyBorder="1" applyAlignment="1">
      <alignment horizontal="center" vertical="top"/>
    </xf>
    <xf numFmtId="0" fontId="7" fillId="0" borderId="0" xfId="0" applyFont="1" applyAlignment="1">
      <alignment horizontal="center" vertical="top"/>
    </xf>
    <xf numFmtId="0" fontId="7" fillId="0" borderId="6" xfId="0" applyFont="1" applyBorder="1" applyAlignment="1">
      <alignment horizontal="center" vertical="top"/>
    </xf>
    <xf numFmtId="0" fontId="7" fillId="0" borderId="49" xfId="0" applyFont="1" applyBorder="1" applyAlignment="1">
      <alignment horizontal="center" vertical="top"/>
    </xf>
    <xf numFmtId="0" fontId="7" fillId="0" borderId="50" xfId="0" applyFont="1" applyBorder="1" applyAlignment="1">
      <alignment horizontal="center" vertical="top"/>
    </xf>
    <xf numFmtId="0" fontId="7" fillId="0" borderId="51" xfId="0" applyFont="1" applyBorder="1" applyAlignment="1">
      <alignment horizontal="center" vertical="top"/>
    </xf>
    <xf numFmtId="0" fontId="7" fillId="0" borderId="46" xfId="0" applyFont="1" applyBorder="1" applyAlignment="1">
      <alignment horizontal="center" vertical="top"/>
    </xf>
    <xf numFmtId="0" fontId="7" fillId="0" borderId="47" xfId="0" applyFont="1" applyBorder="1" applyAlignment="1">
      <alignment horizontal="center" vertical="top"/>
    </xf>
    <xf numFmtId="0" fontId="7" fillId="0" borderId="48" xfId="0" applyFont="1" applyBorder="1" applyAlignment="1">
      <alignment horizontal="center" vertical="top"/>
    </xf>
    <xf numFmtId="0" fontId="7" fillId="0" borderId="10" xfId="0" applyFont="1" applyBorder="1" applyAlignment="1">
      <alignment horizontal="center" vertical="top"/>
    </xf>
    <xf numFmtId="0" fontId="7" fillId="0" borderId="7" xfId="0" applyFont="1" applyBorder="1" applyAlignment="1">
      <alignment horizontal="center" vertical="top"/>
    </xf>
    <xf numFmtId="0" fontId="7" fillId="0" borderId="8" xfId="0" applyFont="1" applyBorder="1" applyAlignment="1">
      <alignment horizontal="center" vertical="top"/>
    </xf>
    <xf numFmtId="0" fontId="7" fillId="0" borderId="9" xfId="0" applyFont="1" applyBorder="1" applyAlignment="1">
      <alignment horizontal="left" vertical="top"/>
    </xf>
    <xf numFmtId="0" fontId="7" fillId="0" borderId="0" xfId="0" applyFont="1" applyAlignment="1">
      <alignment horizontal="left" vertical="top"/>
    </xf>
    <xf numFmtId="0" fontId="7" fillId="0" borderId="6" xfId="0" applyFont="1" applyBorder="1" applyAlignment="1">
      <alignment horizontal="left" vertical="top"/>
    </xf>
    <xf numFmtId="0" fontId="7" fillId="0" borderId="49" xfId="0" applyFont="1" applyBorder="1" applyAlignment="1">
      <alignment horizontal="left" vertical="top"/>
    </xf>
    <xf numFmtId="0" fontId="7" fillId="0" borderId="50" xfId="0" applyFont="1" applyBorder="1" applyAlignment="1">
      <alignment horizontal="left" vertical="top"/>
    </xf>
    <xf numFmtId="0" fontId="7" fillId="0" borderId="51" xfId="0" applyFont="1" applyBorder="1" applyAlignment="1">
      <alignment horizontal="left" vertical="top"/>
    </xf>
    <xf numFmtId="0" fontId="7" fillId="0" borderId="46" xfId="0" applyFont="1" applyBorder="1" applyAlignment="1">
      <alignment horizontal="left" vertical="top"/>
    </xf>
    <xf numFmtId="0" fontId="7" fillId="0" borderId="47" xfId="0" applyFont="1" applyBorder="1" applyAlignment="1">
      <alignment horizontal="left" vertical="top"/>
    </xf>
    <xf numFmtId="0" fontId="7" fillId="0" borderId="48" xfId="0" applyFont="1" applyBorder="1" applyAlignment="1">
      <alignment horizontal="left" vertical="top"/>
    </xf>
    <xf numFmtId="0" fontId="7" fillId="0" borderId="10" xfId="0" applyFont="1" applyBorder="1" applyAlignment="1">
      <alignment horizontal="left" vertical="top"/>
    </xf>
    <xf numFmtId="0" fontId="7" fillId="0" borderId="7" xfId="0" applyFont="1" applyBorder="1" applyAlignment="1">
      <alignment horizontal="left" vertical="top"/>
    </xf>
    <xf numFmtId="0" fontId="7" fillId="0" borderId="8" xfId="0" applyFont="1" applyBorder="1" applyAlignment="1">
      <alignment horizontal="left" vertical="top"/>
    </xf>
    <xf numFmtId="0" fontId="7" fillId="6" borderId="19" xfId="0" applyFont="1" applyFill="1" applyBorder="1" applyAlignment="1">
      <alignment horizontal="center" vertical="center" textRotation="255"/>
    </xf>
    <xf numFmtId="0" fontId="7" fillId="6" borderId="32" xfId="0" applyFont="1" applyFill="1" applyBorder="1" applyAlignment="1">
      <alignment horizontal="center" vertical="center" textRotation="255"/>
    </xf>
    <xf numFmtId="0" fontId="7" fillId="6" borderId="20" xfId="0" applyFont="1" applyFill="1" applyBorder="1" applyAlignment="1">
      <alignment horizontal="center" vertical="center" textRotation="255"/>
    </xf>
    <xf numFmtId="0" fontId="36" fillId="7" borderId="0" xfId="0" applyFont="1" applyFill="1" applyAlignment="1">
      <alignment vertical="center" wrapText="1"/>
    </xf>
    <xf numFmtId="0" fontId="7" fillId="12" borderId="0" xfId="0" applyFont="1" applyFill="1" applyAlignment="1">
      <alignment horizontal="right" vertical="center" wrapText="1"/>
    </xf>
    <xf numFmtId="0" fontId="11" fillId="6" borderId="1" xfId="0" applyFont="1" applyFill="1" applyBorder="1" applyAlignment="1">
      <alignment horizontal="center" vertical="center" wrapText="1"/>
    </xf>
    <xf numFmtId="0" fontId="0" fillId="6" borderId="4" xfId="0" applyFill="1" applyBorder="1" applyAlignment="1">
      <alignment horizontal="center" vertical="center"/>
    </xf>
    <xf numFmtId="0" fontId="0" fillId="6" borderId="5" xfId="0" applyFill="1" applyBorder="1" applyAlignment="1">
      <alignment horizontal="center" vertical="center"/>
    </xf>
    <xf numFmtId="0" fontId="0" fillId="6" borderId="10" xfId="0" applyFill="1" applyBorder="1" applyAlignment="1">
      <alignment horizontal="center" vertical="center"/>
    </xf>
    <xf numFmtId="0" fontId="0" fillId="6" borderId="7" xfId="0" applyFill="1" applyBorder="1" applyAlignment="1">
      <alignment horizontal="center" vertical="center"/>
    </xf>
    <xf numFmtId="0" fontId="0" fillId="6" borderId="8" xfId="0" applyFill="1" applyBorder="1" applyAlignment="1">
      <alignment horizontal="center" vertical="center"/>
    </xf>
    <xf numFmtId="0" fontId="6" fillId="0" borderId="1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8" fillId="0" borderId="1"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0" borderId="2" xfId="0" applyBorder="1"/>
    <xf numFmtId="0" fontId="0" fillId="0" borderId="3" xfId="0" applyBorder="1"/>
    <xf numFmtId="0" fontId="6" fillId="0" borderId="10"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49" fontId="6" fillId="0" borderId="4" xfId="0" applyNumberFormat="1" applyFont="1" applyBorder="1" applyAlignment="1">
      <alignment horizontal="center" vertical="center"/>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10"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7" fillId="14" borderId="1" xfId="0" applyFont="1" applyFill="1" applyBorder="1" applyAlignment="1">
      <alignment horizontal="center" vertical="center" wrapText="1"/>
    </xf>
    <xf numFmtId="0" fontId="7" fillId="14" borderId="4" xfId="0" applyFont="1" applyFill="1" applyBorder="1" applyAlignment="1">
      <alignment horizontal="center" vertical="center"/>
    </xf>
    <xf numFmtId="0" fontId="7" fillId="14" borderId="5" xfId="0" applyFont="1" applyFill="1" applyBorder="1" applyAlignment="1">
      <alignment horizontal="center" vertical="center"/>
    </xf>
    <xf numFmtId="0" fontId="7" fillId="14" borderId="10" xfId="0" applyFont="1" applyFill="1" applyBorder="1" applyAlignment="1">
      <alignment horizontal="center" vertical="center"/>
    </xf>
    <xf numFmtId="0" fontId="7" fillId="14" borderId="7" xfId="0" applyFont="1" applyFill="1" applyBorder="1" applyAlignment="1">
      <alignment horizontal="center" vertical="center"/>
    </xf>
    <xf numFmtId="0" fontId="7" fillId="14" borderId="8" xfId="0" applyFont="1" applyFill="1" applyBorder="1" applyAlignment="1">
      <alignment horizontal="center" vertical="center"/>
    </xf>
    <xf numFmtId="0" fontId="7" fillId="0" borderId="0" xfId="0" applyFont="1" applyAlignment="1">
      <alignment horizontal="left" vertical="center" shrinkToFit="1"/>
    </xf>
    <xf numFmtId="0" fontId="7" fillId="0" borderId="1" xfId="0" applyFont="1" applyBorder="1" applyAlignment="1">
      <alignment horizontal="left" vertical="top"/>
    </xf>
    <xf numFmtId="0" fontId="7" fillId="0" borderId="4" xfId="0" applyFont="1" applyBorder="1" applyAlignment="1">
      <alignment horizontal="left" vertical="top"/>
    </xf>
    <xf numFmtId="0" fontId="7" fillId="0" borderId="5" xfId="0" applyFont="1" applyBorder="1" applyAlignment="1">
      <alignment horizontal="left" vertical="top"/>
    </xf>
    <xf numFmtId="0" fontId="7" fillId="12" borderId="11" xfId="0" applyFont="1" applyFill="1" applyBorder="1" applyAlignment="1">
      <alignment horizontal="center" vertical="center" wrapText="1"/>
    </xf>
    <xf numFmtId="0" fontId="7" fillId="12" borderId="2" xfId="0" applyFont="1" applyFill="1" applyBorder="1" applyAlignment="1">
      <alignment horizontal="center" vertical="center" wrapText="1"/>
    </xf>
    <xf numFmtId="0" fontId="7" fillId="6" borderId="11" xfId="0" applyFont="1" applyFill="1" applyBorder="1" applyAlignment="1">
      <alignment horizontal="center" vertical="center" wrapText="1" shrinkToFit="1"/>
    </xf>
    <xf numFmtId="0" fontId="7" fillId="6" borderId="2" xfId="0" applyFont="1" applyFill="1" applyBorder="1" applyAlignment="1">
      <alignment horizontal="center" vertical="center" wrapText="1" shrinkToFit="1"/>
    </xf>
    <xf numFmtId="0" fontId="7" fillId="6" borderId="3" xfId="0" applyFont="1" applyFill="1" applyBorder="1" applyAlignment="1">
      <alignment horizontal="center" vertical="center" wrapText="1" shrinkToFit="1"/>
    </xf>
    <xf numFmtId="0" fontId="7" fillId="0" borderId="1" xfId="0" applyFont="1" applyBorder="1" applyAlignment="1">
      <alignment horizontal="left" vertical="top" wrapText="1"/>
    </xf>
    <xf numFmtId="0" fontId="7" fillId="6" borderId="1" xfId="0" applyFont="1" applyFill="1" applyBorder="1" applyAlignment="1">
      <alignment horizontal="center" vertical="center" wrapText="1" justifyLastLine="1"/>
    </xf>
    <xf numFmtId="0" fontId="7" fillId="6" borderId="5" xfId="0" applyFont="1" applyFill="1" applyBorder="1" applyAlignment="1">
      <alignment horizontal="center" vertical="center" wrapText="1" justifyLastLine="1"/>
    </xf>
    <xf numFmtId="0" fontId="7" fillId="6" borderId="10" xfId="0" applyFont="1" applyFill="1" applyBorder="1" applyAlignment="1">
      <alignment horizontal="center" vertical="center" wrapText="1" justifyLastLine="1"/>
    </xf>
    <xf numFmtId="0" fontId="7" fillId="6" borderId="8" xfId="0" applyFont="1" applyFill="1" applyBorder="1" applyAlignment="1">
      <alignment horizontal="center" vertical="center" wrapText="1" justifyLastLine="1"/>
    </xf>
    <xf numFmtId="9" fontId="8" fillId="20" borderId="1" xfId="0" applyNumberFormat="1" applyFont="1" applyFill="1" applyBorder="1" applyAlignment="1">
      <alignment horizontal="center" vertical="center" shrinkToFit="1"/>
    </xf>
    <xf numFmtId="9" fontId="8" fillId="20" borderId="5" xfId="0" applyNumberFormat="1" applyFont="1" applyFill="1" applyBorder="1" applyAlignment="1">
      <alignment horizontal="center" vertical="center" shrinkToFit="1"/>
    </xf>
    <xf numFmtId="9" fontId="8" fillId="20" borderId="10" xfId="0" applyNumberFormat="1" applyFont="1" applyFill="1" applyBorder="1" applyAlignment="1">
      <alignment horizontal="center" vertical="center" shrinkToFit="1"/>
    </xf>
    <xf numFmtId="9" fontId="8" fillId="20" borderId="8" xfId="0" applyNumberFormat="1" applyFont="1" applyFill="1" applyBorder="1" applyAlignment="1">
      <alignment horizontal="center" vertical="center" shrinkToFit="1"/>
    </xf>
    <xf numFmtId="0" fontId="7" fillId="0" borderId="2" xfId="0" applyFont="1" applyBorder="1" applyAlignment="1">
      <alignment vertical="center" wrapText="1"/>
    </xf>
    <xf numFmtId="0" fontId="7" fillId="0" borderId="3" xfId="0" applyFont="1" applyBorder="1" applyAlignment="1">
      <alignment vertical="center" wrapText="1"/>
    </xf>
    <xf numFmtId="0" fontId="7" fillId="0" borderId="0" xfId="0" applyFont="1" applyAlignment="1">
      <alignment vertical="center" wrapText="1"/>
    </xf>
    <xf numFmtId="0" fontId="7" fillId="0" borderId="159" xfId="0" applyFont="1" applyBorder="1" applyAlignment="1">
      <alignment horizontal="center" vertical="center" textRotation="255"/>
    </xf>
    <xf numFmtId="0" fontId="7" fillId="0" borderId="197"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8" fillId="0" borderId="4" xfId="0" applyFont="1" applyBorder="1" applyAlignment="1">
      <alignment vertical="center" wrapText="1"/>
    </xf>
    <xf numFmtId="0" fontId="8" fillId="0" borderId="0" xfId="0" applyFont="1" applyAlignment="1">
      <alignment vertical="center" wrapText="1"/>
    </xf>
    <xf numFmtId="183" fontId="7" fillId="7" borderId="1" xfId="0" applyNumberFormat="1" applyFont="1" applyFill="1" applyBorder="1" applyAlignment="1">
      <alignment vertical="center"/>
    </xf>
    <xf numFmtId="183" fontId="7" fillId="7" borderId="4" xfId="0" applyNumberFormat="1" applyFont="1" applyFill="1" applyBorder="1" applyAlignment="1">
      <alignment vertical="center"/>
    </xf>
    <xf numFmtId="183" fontId="7" fillId="7" borderId="5" xfId="0" applyNumberFormat="1" applyFont="1" applyFill="1" applyBorder="1" applyAlignment="1">
      <alignment vertical="center"/>
    </xf>
    <xf numFmtId="183" fontId="7" fillId="7" borderId="10" xfId="0" applyNumberFormat="1" applyFont="1" applyFill="1" applyBorder="1" applyAlignment="1">
      <alignment vertical="center"/>
    </xf>
    <xf numFmtId="183" fontId="7" fillId="7" borderId="7" xfId="0" applyNumberFormat="1" applyFont="1" applyFill="1" applyBorder="1" applyAlignment="1">
      <alignment vertical="center"/>
    </xf>
    <xf numFmtId="183" fontId="7" fillId="7" borderId="8" xfId="0" applyNumberFormat="1" applyFont="1" applyFill="1" applyBorder="1" applyAlignment="1">
      <alignment vertical="center"/>
    </xf>
    <xf numFmtId="9" fontId="8" fillId="4" borderId="1" xfId="0" applyNumberFormat="1" applyFont="1" applyFill="1" applyBorder="1" applyAlignment="1">
      <alignment horizontal="center" vertical="center" shrinkToFit="1"/>
    </xf>
    <xf numFmtId="9" fontId="8" fillId="4" borderId="5" xfId="0" applyNumberFormat="1" applyFont="1" applyFill="1" applyBorder="1" applyAlignment="1">
      <alignment horizontal="center" vertical="center" shrinkToFit="1"/>
    </xf>
    <xf numFmtId="9" fontId="8" fillId="4" borderId="10" xfId="0" applyNumberFormat="1" applyFont="1" applyFill="1" applyBorder="1" applyAlignment="1">
      <alignment horizontal="center" vertical="center" shrinkToFit="1"/>
    </xf>
    <xf numFmtId="9" fontId="8" fillId="4" borderId="8" xfId="0" applyNumberFormat="1" applyFont="1" applyFill="1" applyBorder="1" applyAlignment="1">
      <alignment horizontal="center" vertical="center" shrinkToFit="1"/>
    </xf>
    <xf numFmtId="6" fontId="7" fillId="6" borderId="11" xfId="5" applyFont="1" applyFill="1" applyBorder="1" applyAlignment="1">
      <alignment horizontal="center" vertical="center"/>
    </xf>
    <xf numFmtId="6" fontId="7" fillId="6" borderId="2" xfId="5" applyFont="1" applyFill="1" applyBorder="1" applyAlignment="1">
      <alignment horizontal="center" vertical="center"/>
    </xf>
    <xf numFmtId="6" fontId="7" fillId="6" borderId="3" xfId="5" applyFont="1" applyFill="1" applyBorder="1" applyAlignment="1">
      <alignment horizontal="center" vertical="center"/>
    </xf>
    <xf numFmtId="32" fontId="7" fillId="0" borderId="3" xfId="0" applyNumberFormat="1" applyFont="1" applyBorder="1" applyAlignment="1">
      <alignment horizontal="center" vertical="center"/>
    </xf>
    <xf numFmtId="20" fontId="7" fillId="0" borderId="11" xfId="0" applyNumberFormat="1" applyFont="1" applyBorder="1" applyAlignment="1">
      <alignment horizontal="right" vertical="center"/>
    </xf>
    <xf numFmtId="20" fontId="7" fillId="0" borderId="2" xfId="0" applyNumberFormat="1" applyFont="1" applyBorder="1" applyAlignment="1">
      <alignment horizontal="right" vertical="center"/>
    </xf>
    <xf numFmtId="20" fontId="7" fillId="0" borderId="3" xfId="0" applyNumberFormat="1" applyFont="1" applyBorder="1" applyAlignment="1">
      <alignment horizontal="right" vertical="center"/>
    </xf>
    <xf numFmtId="0" fontId="7" fillId="6" borderId="1" xfId="0" applyFont="1" applyFill="1" applyBorder="1" applyAlignment="1">
      <alignment horizontal="center" vertical="center" wrapText="1" shrinkToFit="1"/>
    </xf>
    <xf numFmtId="0" fontId="7" fillId="6" borderId="4" xfId="0" applyFont="1" applyFill="1" applyBorder="1" applyAlignment="1">
      <alignment horizontal="center" vertical="center" wrapText="1" shrinkToFit="1"/>
    </xf>
    <xf numFmtId="0" fontId="7" fillId="6" borderId="5" xfId="0" applyFont="1" applyFill="1" applyBorder="1" applyAlignment="1">
      <alignment horizontal="center" vertical="center" wrapText="1" shrinkToFit="1"/>
    </xf>
    <xf numFmtId="0" fontId="7" fillId="6" borderId="10" xfId="0" applyFont="1" applyFill="1" applyBorder="1" applyAlignment="1">
      <alignment horizontal="center" vertical="center" wrapText="1" shrinkToFit="1"/>
    </xf>
    <xf numFmtId="0" fontId="7" fillId="6" borderId="7" xfId="0" applyFont="1" applyFill="1" applyBorder="1" applyAlignment="1">
      <alignment horizontal="center" vertical="center" wrapText="1" shrinkToFit="1"/>
    </xf>
    <xf numFmtId="0" fontId="7" fillId="6" borderId="8" xfId="0" applyFont="1" applyFill="1" applyBorder="1" applyAlignment="1">
      <alignment horizontal="center" vertical="center" wrapText="1" shrinkToFit="1"/>
    </xf>
    <xf numFmtId="1" fontId="7" fillId="7" borderId="2" xfId="0" applyNumberFormat="1" applyFont="1" applyFill="1" applyBorder="1" applyAlignment="1">
      <alignment horizontal="right" vertical="center"/>
    </xf>
    <xf numFmtId="38" fontId="7" fillId="0" borderId="117" xfId="3" applyFont="1" applyFill="1" applyBorder="1" applyAlignment="1">
      <alignment horizontal="center" vertical="center"/>
    </xf>
    <xf numFmtId="38" fontId="7" fillId="0" borderId="43" xfId="3" applyFont="1" applyFill="1" applyBorder="1" applyAlignment="1">
      <alignment horizontal="center" vertical="center"/>
    </xf>
    <xf numFmtId="38" fontId="7" fillId="0" borderId="119" xfId="3" applyFont="1" applyFill="1" applyBorder="1" applyAlignment="1">
      <alignment horizontal="center" vertical="center"/>
    </xf>
    <xf numFmtId="188" fontId="7" fillId="4" borderId="1" xfId="0" applyNumberFormat="1" applyFont="1" applyFill="1" applyBorder="1" applyAlignment="1">
      <alignment horizontal="center" vertical="center" shrinkToFit="1"/>
    </xf>
    <xf numFmtId="188" fontId="7" fillId="4" borderId="4" xfId="0" applyNumberFormat="1" applyFont="1" applyFill="1" applyBorder="1" applyAlignment="1">
      <alignment horizontal="center" vertical="center" shrinkToFit="1"/>
    </xf>
    <xf numFmtId="188" fontId="7" fillId="4" borderId="5" xfId="0" applyNumberFormat="1" applyFont="1" applyFill="1" applyBorder="1" applyAlignment="1">
      <alignment horizontal="center" vertical="center" shrinkToFit="1"/>
    </xf>
    <xf numFmtId="188" fontId="7" fillId="4" borderId="10" xfId="0" applyNumberFormat="1" applyFont="1" applyFill="1" applyBorder="1" applyAlignment="1">
      <alignment horizontal="center" vertical="center" shrinkToFit="1"/>
    </xf>
    <xf numFmtId="188" fontId="7" fillId="4" borderId="7" xfId="0" applyNumberFormat="1" applyFont="1" applyFill="1" applyBorder="1" applyAlignment="1">
      <alignment horizontal="center" vertical="center" shrinkToFit="1"/>
    </xf>
    <xf numFmtId="188" fontId="7" fillId="4" borderId="8" xfId="0" applyNumberFormat="1" applyFont="1" applyFill="1" applyBorder="1" applyAlignment="1">
      <alignment horizontal="center" vertical="center" shrinkToFi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9" xfId="0" applyFont="1" applyBorder="1" applyAlignment="1">
      <alignment horizontal="center" vertical="center" wrapText="1"/>
    </xf>
    <xf numFmtId="0" fontId="8" fillId="0" borderId="0" xfId="0" applyFont="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37" fillId="6" borderId="4" xfId="0" applyFont="1" applyFill="1" applyBorder="1" applyAlignment="1">
      <alignment horizontal="center" vertical="center"/>
    </xf>
    <xf numFmtId="0" fontId="37" fillId="6" borderId="7" xfId="0" applyFont="1" applyFill="1" applyBorder="1" applyAlignment="1">
      <alignment horizontal="center" vertical="center"/>
    </xf>
    <xf numFmtId="20" fontId="7" fillId="0" borderId="9" xfId="0" applyNumberFormat="1" applyFont="1" applyBorder="1" applyAlignment="1">
      <alignment horizontal="center" vertical="center"/>
    </xf>
    <xf numFmtId="0" fontId="7" fillId="0" borderId="9" xfId="0" applyFont="1" applyBorder="1" applyAlignment="1">
      <alignment horizontal="center" vertical="center" wrapText="1"/>
    </xf>
    <xf numFmtId="0" fontId="7" fillId="0" borderId="9" xfId="0" quotePrefix="1" applyFont="1" applyBorder="1" applyAlignment="1">
      <alignment horizontal="center" vertical="center"/>
    </xf>
    <xf numFmtId="20" fontId="7" fillId="0" borderId="46" xfId="0" applyNumberFormat="1"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51" xfId="0" applyFont="1" applyBorder="1" applyAlignment="1">
      <alignment horizontal="center" vertical="center"/>
    </xf>
    <xf numFmtId="20" fontId="7" fillId="0" borderId="1" xfId="0" applyNumberFormat="1" applyFont="1" applyBorder="1" applyAlignment="1">
      <alignment horizontal="center" vertical="center"/>
    </xf>
    <xf numFmtId="0" fontId="6" fillId="0" borderId="0" xfId="0" applyFont="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7" fillId="0" borderId="18" xfId="0" applyFont="1" applyBorder="1" applyAlignment="1" applyProtection="1">
      <alignment horizontal="left" vertical="center" shrinkToFit="1"/>
      <protection locked="0"/>
    </xf>
    <xf numFmtId="0" fontId="7" fillId="0" borderId="19" xfId="0" applyFont="1" applyBorder="1" applyAlignment="1" applyProtection="1">
      <alignment horizontal="center" vertical="center" wrapText="1"/>
      <protection locked="0"/>
    </xf>
    <xf numFmtId="0" fontId="7" fillId="0" borderId="32" xfId="0" applyFont="1" applyBorder="1" applyAlignment="1" applyProtection="1">
      <alignment horizontal="center" vertical="center" wrapText="1"/>
      <protection locked="0"/>
    </xf>
    <xf numFmtId="0" fontId="7" fillId="0" borderId="20" xfId="0" applyFont="1" applyBorder="1" applyAlignment="1" applyProtection="1">
      <alignment horizontal="center" vertical="center" wrapText="1"/>
      <protection locked="0"/>
    </xf>
    <xf numFmtId="0" fontId="7" fillId="0" borderId="0" xfId="0" applyFont="1" applyAlignment="1" applyProtection="1">
      <alignment horizontal="left" vertical="center"/>
      <protection locked="0"/>
    </xf>
    <xf numFmtId="0" fontId="6" fillId="0" borderId="9"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19" xfId="0" applyFont="1" applyBorder="1" applyAlignment="1" applyProtection="1">
      <alignment horizontal="center" vertical="center" textRotation="255"/>
      <protection locked="0"/>
    </xf>
    <xf numFmtId="0" fontId="6" fillId="0" borderId="32" xfId="0" applyFont="1" applyBorder="1" applyAlignment="1" applyProtection="1">
      <alignment horizontal="center" vertical="center" textRotation="255"/>
      <protection locked="0"/>
    </xf>
    <xf numFmtId="0" fontId="6" fillId="0" borderId="20" xfId="0" applyFont="1" applyBorder="1" applyAlignment="1" applyProtection="1">
      <alignment horizontal="center" vertical="center" textRotation="255"/>
      <protection locked="0"/>
    </xf>
    <xf numFmtId="0" fontId="6" fillId="0" borderId="19" xfId="0" applyFont="1" applyBorder="1" applyAlignment="1" applyProtection="1">
      <alignment horizontal="center" vertical="center"/>
      <protection locked="0"/>
    </xf>
    <xf numFmtId="0" fontId="6" fillId="0" borderId="32"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6" fillId="2" borderId="19" xfId="0" applyFont="1" applyFill="1" applyBorder="1" applyAlignment="1" applyProtection="1">
      <alignment horizontal="center" vertical="center"/>
      <protection locked="0"/>
    </xf>
    <xf numFmtId="0" fontId="6" fillId="2" borderId="20" xfId="0" applyFont="1" applyFill="1" applyBorder="1" applyAlignment="1" applyProtection="1">
      <alignment horizontal="center" vertical="center"/>
      <protection locked="0"/>
    </xf>
    <xf numFmtId="0" fontId="6" fillId="0" borderId="9" xfId="0" applyFont="1" applyBorder="1" applyAlignment="1" applyProtection="1">
      <alignment horizontal="left" vertical="center" shrinkToFit="1"/>
      <protection locked="0"/>
    </xf>
    <xf numFmtId="0" fontId="6" fillId="0" borderId="0" xfId="0" applyFont="1" applyAlignment="1" applyProtection="1">
      <alignment horizontal="left" vertical="center" shrinkToFit="1"/>
      <protection locked="0"/>
    </xf>
    <xf numFmtId="0" fontId="6" fillId="0" borderId="6" xfId="0" applyFont="1" applyBorder="1" applyAlignment="1" applyProtection="1">
      <alignment horizontal="left" vertical="center" shrinkToFit="1"/>
      <protection locked="0"/>
    </xf>
    <xf numFmtId="0" fontId="7" fillId="0" borderId="7" xfId="0" applyFont="1" applyBorder="1" applyAlignment="1" applyProtection="1">
      <alignment horizontal="left" vertical="center"/>
      <protection locked="0"/>
    </xf>
    <xf numFmtId="0" fontId="7" fillId="0" borderId="1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9" fillId="0" borderId="0" xfId="0" applyFont="1" applyAlignment="1">
      <alignment horizontal="right" vertical="center"/>
    </xf>
    <xf numFmtId="0" fontId="8" fillId="0" borderId="4" xfId="0" applyFont="1" applyBorder="1" applyAlignment="1">
      <alignment horizontal="center" vertical="center"/>
    </xf>
    <xf numFmtId="0" fontId="37" fillId="6" borderId="10" xfId="0" applyFont="1" applyFill="1" applyBorder="1" applyAlignment="1">
      <alignment horizontal="center" vertical="center"/>
    </xf>
    <xf numFmtId="0" fontId="37" fillId="6" borderId="8" xfId="0" applyFont="1" applyFill="1" applyBorder="1" applyAlignment="1">
      <alignment horizontal="center" vertical="center"/>
    </xf>
    <xf numFmtId="0" fontId="7" fillId="15" borderId="0" xfId="0" applyFont="1" applyFill="1" applyAlignment="1">
      <alignment horizontal="center" vertical="top"/>
    </xf>
    <xf numFmtId="0" fontId="7" fillId="2" borderId="0" xfId="6" applyFont="1" applyFill="1" applyAlignment="1">
      <alignment horizontal="center" vertical="top"/>
    </xf>
    <xf numFmtId="58" fontId="7" fillId="0" borderId="11" xfId="0" applyNumberFormat="1" applyFont="1" applyBorder="1" applyAlignment="1">
      <alignment horizontal="center" vertical="center"/>
    </xf>
    <xf numFmtId="58" fontId="7" fillId="0" borderId="2" xfId="0" applyNumberFormat="1" applyFont="1" applyBorder="1" applyAlignment="1">
      <alignment horizontal="center" vertical="center"/>
    </xf>
    <xf numFmtId="58" fontId="7" fillId="0" borderId="3" xfId="0" applyNumberFormat="1" applyFont="1" applyBorder="1" applyAlignment="1">
      <alignment horizontal="center" vertical="center"/>
    </xf>
    <xf numFmtId="0" fontId="7" fillId="4" borderId="11" xfId="0" applyFont="1" applyFill="1" applyBorder="1" applyAlignment="1">
      <alignment horizontal="left" vertical="center" shrinkToFit="1"/>
    </xf>
    <xf numFmtId="0" fontId="7" fillId="4" borderId="2" xfId="0" applyFont="1" applyFill="1" applyBorder="1" applyAlignment="1">
      <alignment horizontal="left" vertical="center" shrinkToFit="1"/>
    </xf>
    <xf numFmtId="0" fontId="7" fillId="4" borderId="3" xfId="0" applyFont="1" applyFill="1" applyBorder="1" applyAlignment="1">
      <alignment horizontal="left" vertical="center" shrinkToFit="1"/>
    </xf>
    <xf numFmtId="0" fontId="7" fillId="4" borderId="19" xfId="0" applyFont="1" applyFill="1" applyBorder="1" applyAlignment="1">
      <alignment horizontal="center" vertical="center" textRotation="255"/>
    </xf>
    <xf numFmtId="0" fontId="7" fillId="4" borderId="32" xfId="0" applyFont="1" applyFill="1" applyBorder="1" applyAlignment="1">
      <alignment horizontal="center" vertical="center" textRotation="255"/>
    </xf>
    <xf numFmtId="0" fontId="7" fillId="4" borderId="20" xfId="0" applyFont="1" applyFill="1" applyBorder="1" applyAlignment="1">
      <alignment horizontal="center" vertical="center" textRotation="255"/>
    </xf>
    <xf numFmtId="0" fontId="7" fillId="4" borderId="11" xfId="0" applyFont="1" applyFill="1" applyBorder="1" applyAlignment="1">
      <alignment horizontal="center" vertical="center" wrapText="1"/>
    </xf>
    <xf numFmtId="0" fontId="7" fillId="0" borderId="18" xfId="0" applyFont="1" applyBorder="1" applyAlignment="1">
      <alignment vertical="center" textRotation="255"/>
    </xf>
    <xf numFmtId="0" fontId="9" fillId="0" borderId="18" xfId="0" applyFont="1" applyBorder="1" applyAlignment="1">
      <alignment vertical="center" textRotation="255"/>
    </xf>
    <xf numFmtId="0" fontId="37" fillId="6" borderId="11" xfId="0" applyFont="1" applyFill="1" applyBorder="1" applyAlignment="1">
      <alignment horizontal="center" vertical="center"/>
    </xf>
    <xf numFmtId="0" fontId="38" fillId="6" borderId="2" xfId="0" applyFont="1" applyFill="1" applyBorder="1"/>
    <xf numFmtId="0" fontId="38" fillId="6" borderId="3" xfId="0" applyFont="1" applyFill="1" applyBorder="1"/>
    <xf numFmtId="0" fontId="7" fillId="0" borderId="18" xfId="0" applyFont="1" applyBorder="1" applyAlignment="1">
      <alignment horizontal="left" vertical="center" wrapText="1"/>
    </xf>
    <xf numFmtId="0" fontId="89" fillId="7" borderId="125" xfId="0" applyFont="1" applyFill="1" applyBorder="1" applyAlignment="1">
      <alignment vertical="center" wrapText="1"/>
    </xf>
    <xf numFmtId="0" fontId="89" fillId="7" borderId="126" xfId="0" applyFont="1" applyFill="1" applyBorder="1" applyAlignment="1">
      <alignment vertical="center" wrapText="1"/>
    </xf>
    <xf numFmtId="0" fontId="89" fillId="7" borderId="127" xfId="0" applyFont="1" applyFill="1" applyBorder="1" applyAlignment="1">
      <alignment vertical="center" wrapText="1"/>
    </xf>
    <xf numFmtId="0" fontId="89" fillId="7" borderId="128" xfId="0" applyFont="1" applyFill="1" applyBorder="1" applyAlignment="1">
      <alignment vertical="center" wrapText="1"/>
    </xf>
    <xf numFmtId="0" fontId="89" fillId="7" borderId="0" xfId="0" applyFont="1" applyFill="1" applyAlignment="1">
      <alignment vertical="center" wrapText="1"/>
    </xf>
    <xf numFmtId="0" fontId="89" fillId="7" borderId="129" xfId="0" applyFont="1" applyFill="1" applyBorder="1" applyAlignment="1">
      <alignment vertical="center" wrapText="1"/>
    </xf>
    <xf numFmtId="0" fontId="89" fillId="7" borderId="130" xfId="0" applyFont="1" applyFill="1" applyBorder="1" applyAlignment="1">
      <alignment vertical="center" wrapText="1"/>
    </xf>
    <xf numFmtId="0" fontId="89" fillId="7" borderId="131" xfId="0" applyFont="1" applyFill="1" applyBorder="1" applyAlignment="1">
      <alignment vertical="center" wrapText="1"/>
    </xf>
    <xf numFmtId="0" fontId="89" fillId="7" borderId="132" xfId="0" applyFont="1" applyFill="1" applyBorder="1" applyAlignment="1">
      <alignment vertical="center" wrapText="1"/>
    </xf>
    <xf numFmtId="0" fontId="30" fillId="7" borderId="125" xfId="0" applyFont="1" applyFill="1" applyBorder="1" applyAlignment="1">
      <alignment vertical="center" wrapText="1"/>
    </xf>
    <xf numFmtId="0" fontId="30" fillId="7" borderId="126" xfId="0" applyFont="1" applyFill="1" applyBorder="1" applyAlignment="1">
      <alignment vertical="center" wrapText="1"/>
    </xf>
    <xf numFmtId="0" fontId="30" fillId="7" borderId="127" xfId="0" applyFont="1" applyFill="1" applyBorder="1" applyAlignment="1">
      <alignment vertical="center" wrapText="1"/>
    </xf>
    <xf numFmtId="0" fontId="30" fillId="7" borderId="128" xfId="0" applyFont="1" applyFill="1" applyBorder="1" applyAlignment="1">
      <alignment vertical="center" wrapText="1"/>
    </xf>
    <xf numFmtId="0" fontId="30" fillId="7" borderId="0" xfId="0" applyFont="1" applyFill="1" applyAlignment="1">
      <alignment vertical="center" wrapText="1"/>
    </xf>
    <xf numFmtId="0" fontId="30" fillId="7" borderId="129" xfId="0" applyFont="1" applyFill="1" applyBorder="1" applyAlignment="1">
      <alignment vertical="center" wrapText="1"/>
    </xf>
    <xf numFmtId="0" fontId="30" fillId="7" borderId="130" xfId="0" applyFont="1" applyFill="1" applyBorder="1" applyAlignment="1">
      <alignment vertical="center" wrapText="1"/>
    </xf>
    <xf numFmtId="0" fontId="30" fillId="7" borderId="131" xfId="0" applyFont="1" applyFill="1" applyBorder="1" applyAlignment="1">
      <alignment vertical="center" wrapText="1"/>
    </xf>
    <xf numFmtId="0" fontId="30" fillId="7" borderId="132" xfId="0" applyFont="1" applyFill="1" applyBorder="1" applyAlignment="1">
      <alignment vertical="center" wrapText="1"/>
    </xf>
    <xf numFmtId="0" fontId="7" fillId="0" borderId="5" xfId="0" applyFont="1" applyBorder="1" applyAlignment="1">
      <alignment vertical="center"/>
    </xf>
    <xf numFmtId="0" fontId="7" fillId="0" borderId="9" xfId="0" applyFont="1" applyBorder="1" applyAlignment="1">
      <alignment vertical="center"/>
    </xf>
    <xf numFmtId="0" fontId="7" fillId="0" borderId="0" xfId="0" applyFont="1" applyAlignment="1">
      <alignment vertical="center"/>
    </xf>
    <xf numFmtId="0" fontId="7" fillId="0" borderId="6" xfId="0" applyFont="1" applyBorder="1" applyAlignment="1">
      <alignment vertical="center"/>
    </xf>
    <xf numFmtId="0" fontId="7" fillId="0" borderId="8" xfId="0" applyFont="1" applyBorder="1" applyAlignment="1">
      <alignment vertical="center"/>
    </xf>
    <xf numFmtId="0" fontId="52" fillId="2" borderId="211" xfId="6" applyFont="1" applyFill="1" applyBorder="1" applyAlignment="1">
      <alignment horizontal="center" vertical="center"/>
    </xf>
    <xf numFmtId="0" fontId="52" fillId="2" borderId="212" xfId="6" applyFont="1" applyFill="1" applyBorder="1" applyAlignment="1">
      <alignment horizontal="center" vertical="center"/>
    </xf>
    <xf numFmtId="0" fontId="6" fillId="0" borderId="1" xfId="6" applyFont="1" applyBorder="1" applyAlignment="1">
      <alignment horizontal="left" vertical="center" wrapText="1"/>
    </xf>
    <xf numFmtId="0" fontId="6" fillId="0" borderId="4" xfId="6" applyFont="1" applyBorder="1" applyAlignment="1">
      <alignment horizontal="left" vertical="center" wrapText="1"/>
    </xf>
    <xf numFmtId="0" fontId="6" fillId="0" borderId="5" xfId="6" applyFont="1" applyBorder="1" applyAlignment="1">
      <alignment horizontal="left" vertical="center" wrapText="1"/>
    </xf>
    <xf numFmtId="0" fontId="6" fillId="0" borderId="10" xfId="6" applyFont="1" applyBorder="1" applyAlignment="1">
      <alignment horizontal="left" vertical="center" wrapText="1"/>
    </xf>
    <xf numFmtId="0" fontId="6" fillId="0" borderId="7" xfId="6" applyFont="1" applyBorder="1" applyAlignment="1">
      <alignment horizontal="left" vertical="center" wrapText="1"/>
    </xf>
    <xf numFmtId="0" fontId="6" fillId="0" borderId="8" xfId="6" applyFont="1" applyBorder="1" applyAlignment="1">
      <alignment horizontal="left" vertical="center" wrapText="1"/>
    </xf>
    <xf numFmtId="0" fontId="52" fillId="2" borderId="19" xfId="6" applyFont="1" applyFill="1" applyBorder="1" applyAlignment="1">
      <alignment horizontal="center" vertical="center"/>
    </xf>
    <xf numFmtId="0" fontId="52" fillId="2" borderId="20" xfId="6" applyFont="1" applyFill="1" applyBorder="1" applyAlignment="1">
      <alignment horizontal="center" vertical="center"/>
    </xf>
    <xf numFmtId="0" fontId="7" fillId="2" borderId="0" xfId="6" applyFont="1" applyFill="1" applyAlignment="1">
      <alignment horizontal="center" vertical="center"/>
    </xf>
    <xf numFmtId="0" fontId="7" fillId="0" borderId="0" xfId="6" applyFont="1" applyAlignment="1">
      <alignment vertical="center" wrapText="1"/>
    </xf>
    <xf numFmtId="0" fontId="52" fillId="2" borderId="11" xfId="6" applyFont="1" applyFill="1" applyBorder="1" applyAlignment="1">
      <alignment horizontal="center" vertical="center"/>
    </xf>
    <xf numFmtId="0" fontId="52" fillId="2" borderId="3" xfId="6" applyFont="1" applyFill="1" applyBorder="1" applyAlignment="1">
      <alignment horizontal="center" vertical="center"/>
    </xf>
    <xf numFmtId="0" fontId="23" fillId="0" borderId="2" xfId="6" applyFont="1" applyBorder="1" applyAlignment="1">
      <alignment horizontal="left" vertical="center" shrinkToFit="1"/>
    </xf>
    <xf numFmtId="0" fontId="7" fillId="2" borderId="11" xfId="6" applyFont="1" applyFill="1" applyBorder="1" applyAlignment="1">
      <alignment horizontal="center" vertical="center"/>
    </xf>
    <xf numFmtId="0" fontId="7" fillId="2" borderId="2" xfId="6" applyFont="1" applyFill="1" applyBorder="1" applyAlignment="1">
      <alignment horizontal="center" vertical="center"/>
    </xf>
    <xf numFmtId="0" fontId="7" fillId="2" borderId="3" xfId="6" applyFont="1" applyFill="1" applyBorder="1" applyAlignment="1">
      <alignment horizontal="center" vertical="center"/>
    </xf>
    <xf numFmtId="0" fontId="7" fillId="6" borderId="11" xfId="6" applyFont="1" applyFill="1" applyBorder="1" applyAlignment="1">
      <alignment horizontal="center" vertical="center" wrapText="1"/>
    </xf>
    <xf numFmtId="0" fontId="7" fillId="6" borderId="3" xfId="6" applyFont="1" applyFill="1" applyBorder="1" applyAlignment="1">
      <alignment horizontal="center" vertical="center" wrapText="1"/>
    </xf>
    <xf numFmtId="0" fontId="7" fillId="2" borderId="18" xfId="6" applyFont="1" applyFill="1" applyBorder="1" applyAlignment="1">
      <alignment horizontal="center" vertical="center"/>
    </xf>
    <xf numFmtId="0" fontId="53" fillId="6" borderId="11" xfId="6" applyFont="1" applyFill="1" applyBorder="1" applyAlignment="1">
      <alignment horizontal="center" vertical="center" wrapText="1"/>
    </xf>
    <xf numFmtId="0" fontId="53" fillId="6" borderId="2" xfId="6" applyFont="1" applyFill="1" applyBorder="1" applyAlignment="1">
      <alignment horizontal="center" vertical="center" wrapText="1"/>
    </xf>
    <xf numFmtId="0" fontId="53" fillId="6" borderId="3" xfId="6" applyFont="1" applyFill="1" applyBorder="1" applyAlignment="1">
      <alignment horizontal="center" vertical="center" wrapText="1"/>
    </xf>
    <xf numFmtId="0" fontId="52" fillId="2" borderId="0" xfId="6" applyFont="1" applyFill="1" applyAlignment="1">
      <alignment horizontal="center" vertical="center"/>
    </xf>
    <xf numFmtId="0" fontId="53" fillId="6" borderId="18" xfId="6" applyFont="1" applyFill="1" applyBorder="1" applyAlignment="1">
      <alignment horizontal="center" vertical="center"/>
    </xf>
    <xf numFmtId="0" fontId="53" fillId="6" borderId="18" xfId="6" applyFont="1" applyFill="1" applyBorder="1" applyAlignment="1">
      <alignment horizontal="center" vertical="center" wrapText="1"/>
    </xf>
    <xf numFmtId="0" fontId="52" fillId="2" borderId="10" xfId="6" applyFont="1" applyFill="1" applyBorder="1" applyAlignment="1">
      <alignment horizontal="center" vertical="center"/>
    </xf>
    <xf numFmtId="0" fontId="52" fillId="2" borderId="8" xfId="6" applyFont="1" applyFill="1" applyBorder="1" applyAlignment="1">
      <alignment horizontal="center" vertical="center"/>
    </xf>
    <xf numFmtId="0" fontId="52" fillId="0" borderId="1" xfId="6" applyFont="1" applyBorder="1" applyAlignment="1">
      <alignment horizontal="left" vertical="center" wrapText="1"/>
    </xf>
    <xf numFmtId="0" fontId="47" fillId="0" borderId="4" xfId="6" applyBorder="1"/>
    <xf numFmtId="0" fontId="47" fillId="0" borderId="5" xfId="6" applyBorder="1"/>
    <xf numFmtId="0" fontId="47" fillId="0" borderId="10" xfId="6" applyBorder="1"/>
    <xf numFmtId="0" fontId="47" fillId="0" borderId="7" xfId="6" applyBorder="1"/>
    <xf numFmtId="0" fontId="47" fillId="0" borderId="8" xfId="6" applyBorder="1"/>
    <xf numFmtId="0" fontId="52" fillId="2" borderId="1" xfId="6" applyFont="1" applyFill="1" applyBorder="1" applyAlignment="1">
      <alignment horizontal="center" vertical="center"/>
    </xf>
    <xf numFmtId="0" fontId="52" fillId="2" borderId="5" xfId="6" applyFont="1" applyFill="1" applyBorder="1" applyAlignment="1">
      <alignment horizontal="center" vertical="center"/>
    </xf>
    <xf numFmtId="0" fontId="52" fillId="0" borderId="10" xfId="6" applyFont="1" applyBorder="1" applyAlignment="1">
      <alignment horizontal="left" vertical="center"/>
    </xf>
    <xf numFmtId="0" fontId="52" fillId="0" borderId="7" xfId="6" applyFont="1" applyBorder="1" applyAlignment="1">
      <alignment horizontal="left" vertical="center"/>
    </xf>
    <xf numFmtId="0" fontId="52" fillId="0" borderId="8" xfId="6" applyFont="1" applyBorder="1" applyAlignment="1">
      <alignment horizontal="left" vertical="center"/>
    </xf>
    <xf numFmtId="0" fontId="5" fillId="0" borderId="11" xfId="6" applyFont="1" applyBorder="1" applyAlignment="1">
      <alignment horizontal="left" vertical="center"/>
    </xf>
    <xf numFmtId="0" fontId="5" fillId="0" borderId="2" xfId="6" applyFont="1" applyBorder="1" applyAlignment="1">
      <alignment horizontal="left" vertical="center"/>
    </xf>
    <xf numFmtId="0" fontId="5" fillId="0" borderId="3" xfId="6" applyFont="1" applyBorder="1" applyAlignment="1">
      <alignment horizontal="left" vertical="center"/>
    </xf>
    <xf numFmtId="0" fontId="7" fillId="0" borderId="11" xfId="6" applyFont="1" applyBorder="1" applyAlignment="1">
      <alignment horizontal="left" vertical="top"/>
    </xf>
    <xf numFmtId="0" fontId="7" fillId="0" borderId="2" xfId="6" applyFont="1" applyBorder="1" applyAlignment="1">
      <alignment horizontal="left" vertical="top"/>
    </xf>
    <xf numFmtId="0" fontId="7" fillId="0" borderId="3" xfId="6" applyFont="1" applyBorder="1" applyAlignment="1">
      <alignment horizontal="left" vertical="top"/>
    </xf>
    <xf numFmtId="0" fontId="58" fillId="0" borderId="19" xfId="6" applyFont="1" applyBorder="1" applyAlignment="1">
      <alignment horizontal="center" vertical="center" textRotation="255"/>
    </xf>
    <xf numFmtId="0" fontId="58" fillId="0" borderId="32" xfId="6" applyFont="1" applyBorder="1" applyAlignment="1">
      <alignment horizontal="center" vertical="center" textRotation="255"/>
    </xf>
    <xf numFmtId="0" fontId="58" fillId="0" borderId="20" xfId="6" applyFont="1" applyBorder="1" applyAlignment="1">
      <alignment horizontal="center" vertical="center" textRotation="255"/>
    </xf>
    <xf numFmtId="0" fontId="7" fillId="0" borderId="11" xfId="6" applyFont="1" applyBorder="1" applyAlignment="1">
      <alignment horizontal="left" vertical="center" wrapText="1"/>
    </xf>
    <xf numFmtId="0" fontId="7" fillId="0" borderId="2" xfId="6" applyFont="1" applyBorder="1" applyAlignment="1">
      <alignment horizontal="left" vertical="center"/>
    </xf>
    <xf numFmtId="0" fontId="7" fillId="0" borderId="3" xfId="6" applyFont="1" applyBorder="1" applyAlignment="1">
      <alignment horizontal="left" vertical="center"/>
    </xf>
    <xf numFmtId="0" fontId="7" fillId="0" borderId="1" xfId="6" applyFont="1" applyBorder="1" applyAlignment="1">
      <alignment horizontal="distributed" vertical="center" textRotation="255"/>
    </xf>
    <xf numFmtId="0" fontId="7" fillId="0" borderId="9" xfId="6" applyFont="1" applyBorder="1" applyAlignment="1">
      <alignment horizontal="distributed" vertical="center" textRotation="255"/>
    </xf>
    <xf numFmtId="0" fontId="7" fillId="0" borderId="10" xfId="6" applyFont="1" applyBorder="1" applyAlignment="1">
      <alignment horizontal="distributed" vertical="center" textRotation="255"/>
    </xf>
    <xf numFmtId="0" fontId="52" fillId="0" borderId="1" xfId="6" applyFont="1" applyBorder="1" applyAlignment="1">
      <alignment horizontal="left" vertical="center"/>
    </xf>
    <xf numFmtId="0" fontId="52" fillId="0" borderId="4" xfId="6" applyFont="1" applyBorder="1" applyAlignment="1">
      <alignment horizontal="left" vertical="center"/>
    </xf>
    <xf numFmtId="0" fontId="52" fillId="0" borderId="5" xfId="6" applyFont="1" applyBorder="1" applyAlignment="1">
      <alignment horizontal="left" vertical="center"/>
    </xf>
    <xf numFmtId="0" fontId="52" fillId="0" borderId="1" xfId="6" applyFont="1" applyBorder="1" applyAlignment="1">
      <alignment horizontal="right" vertical="center"/>
    </xf>
    <xf numFmtId="0" fontId="52" fillId="0" borderId="4" xfId="6" applyFont="1" applyBorder="1" applyAlignment="1">
      <alignment horizontal="right" vertical="center"/>
    </xf>
    <xf numFmtId="0" fontId="52" fillId="0" borderId="5" xfId="6" applyFont="1" applyBorder="1" applyAlignment="1">
      <alignment horizontal="center" vertical="center"/>
    </xf>
    <xf numFmtId="0" fontId="52" fillId="0" borderId="6" xfId="6" applyFont="1" applyBorder="1" applyAlignment="1">
      <alignment horizontal="center" vertical="center"/>
    </xf>
    <xf numFmtId="0" fontId="52" fillId="0" borderId="8" xfId="6" applyFont="1" applyBorder="1" applyAlignment="1">
      <alignment horizontal="center" vertical="center"/>
    </xf>
    <xf numFmtId="0" fontId="52" fillId="0" borderId="1" xfId="6" applyFont="1" applyBorder="1" applyAlignment="1">
      <alignment horizontal="center" vertical="center"/>
    </xf>
    <xf numFmtId="0" fontId="52" fillId="0" borderId="4" xfId="6" applyFont="1" applyBorder="1" applyAlignment="1">
      <alignment horizontal="center" vertical="center"/>
    </xf>
    <xf numFmtId="0" fontId="52" fillId="0" borderId="10" xfId="6" applyFont="1" applyBorder="1" applyAlignment="1">
      <alignment horizontal="center" vertical="center"/>
    </xf>
    <xf numFmtId="0" fontId="52" fillId="0" borderId="7" xfId="6" applyFont="1" applyBorder="1" applyAlignment="1">
      <alignment horizontal="center" vertical="center"/>
    </xf>
    <xf numFmtId="0" fontId="52" fillId="0" borderId="11" xfId="6" applyFont="1" applyBorder="1" applyAlignment="1">
      <alignment horizontal="right" vertical="center"/>
    </xf>
    <xf numFmtId="0" fontId="52" fillId="0" borderId="2" xfId="6" applyFont="1" applyBorder="1" applyAlignment="1">
      <alignment horizontal="right" vertical="center"/>
    </xf>
    <xf numFmtId="0" fontId="52" fillId="0" borderId="18" xfId="6" applyFont="1" applyBorder="1" applyAlignment="1">
      <alignment horizontal="center" vertical="center"/>
    </xf>
    <xf numFmtId="0" fontId="55" fillId="0" borderId="18" xfId="6" applyFont="1" applyBorder="1" applyAlignment="1">
      <alignment horizontal="left" vertical="center"/>
    </xf>
    <xf numFmtId="0" fontId="52" fillId="0" borderId="9" xfId="6" applyFont="1" applyBorder="1" applyAlignment="1">
      <alignment horizontal="left" vertical="center"/>
    </xf>
    <xf numFmtId="0" fontId="52" fillId="0" borderId="0" xfId="6" applyFont="1" applyAlignment="1">
      <alignment horizontal="left" vertical="center"/>
    </xf>
    <xf numFmtId="0" fontId="52" fillId="0" borderId="6" xfId="6" applyFont="1" applyBorder="1" applyAlignment="1">
      <alignment horizontal="left" vertical="center"/>
    </xf>
    <xf numFmtId="0" fontId="52" fillId="0" borderId="9" xfId="6" applyFont="1" applyBorder="1" applyAlignment="1">
      <alignment horizontal="right" vertical="center"/>
    </xf>
    <xf numFmtId="0" fontId="52" fillId="0" borderId="0" xfId="6" applyFont="1" applyAlignment="1">
      <alignment horizontal="right" vertical="center"/>
    </xf>
    <xf numFmtId="0" fontId="52" fillId="0" borderId="10" xfId="6" applyFont="1" applyBorder="1" applyAlignment="1">
      <alignment horizontal="right" vertical="center"/>
    </xf>
    <xf numFmtId="0" fontId="52" fillId="0" borderId="7" xfId="6" applyFont="1" applyBorder="1" applyAlignment="1">
      <alignment horizontal="right" vertical="center"/>
    </xf>
    <xf numFmtId="0" fontId="53" fillId="6" borderId="1" xfId="6" applyFont="1" applyFill="1" applyBorder="1" applyAlignment="1">
      <alignment horizontal="center" vertical="center"/>
    </xf>
    <xf numFmtId="0" fontId="53" fillId="6" borderId="4" xfId="6" applyFont="1" applyFill="1" applyBorder="1" applyAlignment="1">
      <alignment horizontal="center" vertical="center"/>
    </xf>
    <xf numFmtId="0" fontId="53" fillId="6" borderId="5" xfId="6" applyFont="1" applyFill="1" applyBorder="1" applyAlignment="1">
      <alignment horizontal="center" vertical="center"/>
    </xf>
    <xf numFmtId="0" fontId="53" fillId="6" borderId="10" xfId="6" applyFont="1" applyFill="1" applyBorder="1" applyAlignment="1">
      <alignment horizontal="center" vertical="center"/>
    </xf>
    <xf numFmtId="0" fontId="53" fillId="6" borderId="7" xfId="6" applyFont="1" applyFill="1" applyBorder="1" applyAlignment="1">
      <alignment horizontal="center" vertical="center"/>
    </xf>
    <xf numFmtId="0" fontId="53" fillId="6" borderId="8" xfId="6" applyFont="1" applyFill="1" applyBorder="1" applyAlignment="1">
      <alignment horizontal="center" vertical="center"/>
    </xf>
    <xf numFmtId="38" fontId="52" fillId="0" borderId="11" xfId="4" applyFont="1" applyFill="1" applyBorder="1" applyAlignment="1">
      <alignment horizontal="right" vertical="center"/>
    </xf>
    <xf numFmtId="38" fontId="52" fillId="0" borderId="2" xfId="4" applyFont="1" applyFill="1" applyBorder="1" applyAlignment="1">
      <alignment horizontal="right" vertical="center"/>
    </xf>
    <xf numFmtId="0" fontId="52" fillId="2" borderId="18" xfId="6" applyFont="1" applyFill="1" applyBorder="1" applyAlignment="1">
      <alignment horizontal="center" vertical="center"/>
    </xf>
    <xf numFmtId="0" fontId="52" fillId="0" borderId="11" xfId="6" applyFont="1" applyBorder="1" applyAlignment="1">
      <alignment horizontal="left" vertical="center"/>
    </xf>
    <xf numFmtId="0" fontId="52" fillId="0" borderId="2" xfId="6" applyFont="1" applyBorder="1" applyAlignment="1">
      <alignment horizontal="left" vertical="center"/>
    </xf>
    <xf numFmtId="0" fontId="52" fillId="0" borderId="3" xfId="6" applyFont="1" applyBorder="1" applyAlignment="1">
      <alignment horizontal="left" vertical="center"/>
    </xf>
    <xf numFmtId="0" fontId="52" fillId="0" borderId="0" xfId="6" applyFont="1" applyAlignment="1">
      <alignment vertical="top" wrapText="1"/>
    </xf>
    <xf numFmtId="0" fontId="8" fillId="0" borderId="4" xfId="6" applyFont="1" applyBorder="1" applyAlignment="1">
      <alignment horizontal="center" vertical="center"/>
    </xf>
    <xf numFmtId="0" fontId="52" fillId="0" borderId="0" xfId="6" applyFont="1" applyAlignment="1">
      <alignment horizontal="left" vertical="top" wrapText="1"/>
    </xf>
    <xf numFmtId="0" fontId="52" fillId="0" borderId="0" xfId="6" applyFont="1" applyAlignment="1">
      <alignment horizontal="center" vertical="center"/>
    </xf>
    <xf numFmtId="0" fontId="47" fillId="0" borderId="2" xfId="6" applyBorder="1" applyAlignment="1">
      <alignment horizontal="left" vertical="center"/>
    </xf>
    <xf numFmtId="0" fontId="47" fillId="0" borderId="3" xfId="6" applyBorder="1" applyAlignment="1">
      <alignment horizontal="left" vertical="center"/>
    </xf>
    <xf numFmtId="0" fontId="52" fillId="0" borderId="114" xfId="6" applyFont="1" applyBorder="1" applyAlignment="1">
      <alignment horizontal="center" vertical="center"/>
    </xf>
    <xf numFmtId="0" fontId="52" fillId="0" borderId="115" xfId="6" applyFont="1" applyBorder="1" applyAlignment="1">
      <alignment horizontal="center" vertical="center"/>
    </xf>
    <xf numFmtId="0" fontId="52" fillId="0" borderId="116" xfId="6" applyFont="1" applyBorder="1" applyAlignment="1">
      <alignment horizontal="center" vertical="center"/>
    </xf>
    <xf numFmtId="0" fontId="52" fillId="0" borderId="114" xfId="6" applyFont="1" applyBorder="1" applyAlignment="1">
      <alignment horizontal="left" vertical="center"/>
    </xf>
    <xf numFmtId="0" fontId="52" fillId="0" borderId="115" xfId="6" applyFont="1" applyBorder="1" applyAlignment="1">
      <alignment horizontal="left" vertical="center"/>
    </xf>
    <xf numFmtId="0" fontId="52" fillId="0" borderId="116" xfId="6" applyFont="1" applyBorder="1" applyAlignment="1">
      <alignment horizontal="left" vertical="center"/>
    </xf>
    <xf numFmtId="0" fontId="52" fillId="0" borderId="11" xfId="6" applyFont="1" applyBorder="1" applyAlignment="1">
      <alignment horizontal="center" vertical="center"/>
    </xf>
    <xf numFmtId="0" fontId="52" fillId="0" borderId="2" xfId="6" applyFont="1" applyBorder="1" applyAlignment="1">
      <alignment horizontal="center" vertical="center"/>
    </xf>
    <xf numFmtId="0" fontId="52" fillId="0" borderId="3" xfId="6" applyFont="1" applyBorder="1" applyAlignment="1">
      <alignment horizontal="center" vertical="center"/>
    </xf>
    <xf numFmtId="0" fontId="52" fillId="0" borderId="19" xfId="6" applyFont="1" applyBorder="1" applyAlignment="1">
      <alignment horizontal="center" vertical="center" textRotation="255"/>
    </xf>
    <xf numFmtId="0" fontId="52" fillId="0" borderId="32" xfId="6" applyFont="1" applyBorder="1" applyAlignment="1">
      <alignment horizontal="center" vertical="center" textRotation="255"/>
    </xf>
    <xf numFmtId="0" fontId="52" fillId="0" borderId="18" xfId="6" applyFont="1" applyBorder="1" applyAlignment="1">
      <alignment horizontal="left" vertical="center"/>
    </xf>
    <xf numFmtId="0" fontId="7" fillId="0" borderId="0" xfId="6" applyFont="1" applyAlignment="1">
      <alignment horizontal="left" vertical="center" wrapText="1"/>
    </xf>
    <xf numFmtId="0" fontId="52" fillId="15" borderId="0" xfId="6" applyFont="1" applyFill="1" applyAlignment="1">
      <alignment horizontal="center" vertical="center"/>
    </xf>
    <xf numFmtId="0" fontId="52" fillId="0" borderId="1" xfId="6" applyFont="1" applyBorder="1" applyAlignment="1">
      <alignment horizontal="left" vertical="top" wrapText="1"/>
    </xf>
    <xf numFmtId="0" fontId="52" fillId="0" borderId="4" xfId="6" applyFont="1" applyBorder="1" applyAlignment="1">
      <alignment horizontal="left" vertical="top" wrapText="1"/>
    </xf>
    <xf numFmtId="0" fontId="52" fillId="0" borderId="5" xfId="6" applyFont="1" applyBorder="1" applyAlignment="1">
      <alignment horizontal="left" vertical="top" wrapText="1"/>
    </xf>
    <xf numFmtId="0" fontId="52" fillId="0" borderId="10" xfId="6" applyFont="1" applyBorder="1" applyAlignment="1">
      <alignment horizontal="left" vertical="top" wrapText="1"/>
    </xf>
    <xf numFmtId="0" fontId="52" fillId="0" borderId="7" xfId="6" applyFont="1" applyBorder="1" applyAlignment="1">
      <alignment horizontal="left" vertical="top" wrapText="1"/>
    </xf>
    <xf numFmtId="0" fontId="52" fillId="0" borderId="8" xfId="6" applyFont="1" applyBorder="1" applyAlignment="1">
      <alignment horizontal="left" vertical="top" wrapText="1"/>
    </xf>
    <xf numFmtId="0" fontId="52" fillId="0" borderId="18" xfId="6" applyFont="1" applyBorder="1" applyAlignment="1">
      <alignment horizontal="left" vertical="center" wrapText="1"/>
    </xf>
    <xf numFmtId="0" fontId="7" fillId="0" borderId="1" xfId="6" applyFont="1" applyBorder="1" applyAlignment="1">
      <alignment horizontal="center" vertical="center"/>
    </xf>
    <xf numFmtId="0" fontId="7" fillId="0" borderId="4" xfId="6" applyFont="1" applyBorder="1" applyAlignment="1">
      <alignment horizontal="center" vertical="center"/>
    </xf>
    <xf numFmtId="0" fontId="7" fillId="0" borderId="5" xfId="6" applyFont="1" applyBorder="1" applyAlignment="1">
      <alignment horizontal="center" vertical="center"/>
    </xf>
    <xf numFmtId="0" fontId="7" fillId="0" borderId="10" xfId="6" applyFont="1" applyBorder="1" applyAlignment="1">
      <alignment horizontal="center" vertical="center"/>
    </xf>
    <xf numFmtId="0" fontId="7" fillId="0" borderId="7" xfId="6" applyFont="1" applyBorder="1" applyAlignment="1">
      <alignment horizontal="center" vertical="center"/>
    </xf>
    <xf numFmtId="0" fontId="7" fillId="0" borderId="8" xfId="6" applyFont="1" applyBorder="1" applyAlignment="1">
      <alignment horizontal="center" vertical="center"/>
    </xf>
    <xf numFmtId="0" fontId="7" fillId="2" borderId="1" xfId="6" applyFont="1" applyFill="1" applyBorder="1" applyAlignment="1">
      <alignment horizontal="center" vertical="center"/>
    </xf>
    <xf numFmtId="0" fontId="7" fillId="2" borderId="5" xfId="6" applyFont="1" applyFill="1" applyBorder="1" applyAlignment="1">
      <alignment horizontal="center" vertical="center"/>
    </xf>
    <xf numFmtId="0" fontId="7" fillId="2" borderId="10" xfId="6" applyFont="1" applyFill="1" applyBorder="1" applyAlignment="1">
      <alignment horizontal="center" vertical="center"/>
    </xf>
    <xf numFmtId="0" fontId="7" fillId="2" borderId="8" xfId="6" applyFont="1" applyFill="1" applyBorder="1" applyAlignment="1">
      <alignment horizontal="center" vertical="center"/>
    </xf>
    <xf numFmtId="0" fontId="7" fillId="0" borderId="10" xfId="6" applyFont="1" applyBorder="1" applyAlignment="1">
      <alignment horizontal="left" vertical="top" wrapText="1"/>
    </xf>
    <xf numFmtId="0" fontId="7" fillId="0" borderId="7" xfId="6" applyFont="1" applyBorder="1" applyAlignment="1">
      <alignment horizontal="left" vertical="top" wrapText="1"/>
    </xf>
    <xf numFmtId="0" fontId="7" fillId="0" borderId="8" xfId="6" applyFont="1" applyBorder="1" applyAlignment="1">
      <alignment horizontal="left" vertical="top" wrapText="1"/>
    </xf>
    <xf numFmtId="0" fontId="84" fillId="0" borderId="10" xfId="6" applyFont="1" applyBorder="1" applyAlignment="1">
      <alignment horizontal="left" vertical="top" wrapText="1"/>
    </xf>
    <xf numFmtId="0" fontId="84" fillId="0" borderId="7" xfId="6" applyFont="1" applyBorder="1" applyAlignment="1">
      <alignment horizontal="left" vertical="top" wrapText="1"/>
    </xf>
    <xf numFmtId="0" fontId="84" fillId="0" borderId="8" xfId="6" applyFont="1" applyBorder="1" applyAlignment="1">
      <alignment horizontal="left" vertical="top" wrapText="1"/>
    </xf>
    <xf numFmtId="0" fontId="8" fillId="0" borderId="0" xfId="6" applyFont="1" applyAlignment="1">
      <alignment horizontal="right" vertical="center"/>
    </xf>
    <xf numFmtId="0" fontId="7" fillId="15" borderId="0" xfId="6" applyFont="1" applyFill="1" applyAlignment="1">
      <alignment horizontal="center" vertical="center"/>
    </xf>
    <xf numFmtId="0" fontId="90" fillId="6" borderId="11" xfId="6" applyFont="1" applyFill="1" applyBorder="1" applyAlignment="1">
      <alignment horizontal="center" vertical="center" wrapText="1"/>
    </xf>
    <xf numFmtId="0" fontId="90" fillId="6" borderId="3" xfId="6" applyFont="1" applyFill="1" applyBorder="1" applyAlignment="1">
      <alignment horizontal="center" vertical="center" wrapText="1"/>
    </xf>
    <xf numFmtId="0" fontId="7" fillId="0" borderId="1" xfId="6" applyFont="1" applyBorder="1" applyAlignment="1">
      <alignment horizontal="center" vertical="center" wrapText="1"/>
    </xf>
    <xf numFmtId="0" fontId="7" fillId="0" borderId="10" xfId="6" applyFont="1" applyBorder="1" applyAlignment="1">
      <alignment horizontal="left" vertical="top"/>
    </xf>
    <xf numFmtId="0" fontId="7" fillId="0" borderId="7" xfId="6" applyFont="1" applyBorder="1" applyAlignment="1">
      <alignment horizontal="left" vertical="top"/>
    </xf>
    <xf numFmtId="0" fontId="7" fillId="0" borderId="8" xfId="6" applyFont="1" applyBorder="1" applyAlignment="1">
      <alignment horizontal="left" vertical="top"/>
    </xf>
    <xf numFmtId="0" fontId="52" fillId="0" borderId="20" xfId="6" applyFont="1" applyBorder="1" applyAlignment="1">
      <alignment horizontal="center" vertical="center" textRotation="255"/>
    </xf>
    <xf numFmtId="0" fontId="47" fillId="0" borderId="18" xfId="6" applyBorder="1" applyAlignment="1">
      <alignment horizontal="left" vertical="center"/>
    </xf>
    <xf numFmtId="0" fontId="2" fillId="2" borderId="18" xfId="6" applyFont="1" applyFill="1" applyBorder="1" applyAlignment="1">
      <alignment horizontal="center" vertical="center" wrapText="1"/>
    </xf>
    <xf numFmtId="0" fontId="55" fillId="0" borderId="1" xfId="6" applyFont="1" applyBorder="1" applyAlignment="1">
      <alignment horizontal="center" vertical="center" textRotation="255"/>
    </xf>
    <xf numFmtId="0" fontId="55" fillId="0" borderId="9" xfId="6" applyFont="1" applyBorder="1" applyAlignment="1">
      <alignment horizontal="center" vertical="center" textRotation="255"/>
    </xf>
    <xf numFmtId="0" fontId="55" fillId="0" borderId="10" xfId="6" applyFont="1" applyBorder="1" applyAlignment="1">
      <alignment horizontal="center" vertical="center" textRotation="255"/>
    </xf>
    <xf numFmtId="0" fontId="7" fillId="0" borderId="4" xfId="6" applyFont="1" applyBorder="1" applyAlignment="1">
      <alignment vertical="center" wrapText="1"/>
    </xf>
    <xf numFmtId="0" fontId="52" fillId="2" borderId="9" xfId="6" applyFont="1" applyFill="1" applyBorder="1" applyAlignment="1">
      <alignment horizontal="center" vertical="center"/>
    </xf>
    <xf numFmtId="0" fontId="52" fillId="2" borderId="6" xfId="6" applyFont="1" applyFill="1" applyBorder="1" applyAlignment="1">
      <alignment horizontal="center" vertical="center"/>
    </xf>
    <xf numFmtId="0" fontId="52" fillId="0" borderId="9" xfId="6" applyFont="1" applyBorder="1" applyAlignment="1">
      <alignment horizontal="center" vertical="center"/>
    </xf>
    <xf numFmtId="0" fontId="52" fillId="0" borderId="32" xfId="6" applyFont="1" applyBorder="1" applyAlignment="1">
      <alignment horizontal="center" vertical="center"/>
    </xf>
    <xf numFmtId="0" fontId="52" fillId="0" borderId="20" xfId="6" applyFont="1" applyBorder="1" applyAlignment="1">
      <alignment horizontal="center" vertical="center"/>
    </xf>
    <xf numFmtId="0" fontId="52" fillId="0" borderId="18" xfId="6" applyFont="1" applyBorder="1" applyAlignment="1">
      <alignment horizontal="left" vertical="center" wrapText="1" shrinkToFit="1"/>
    </xf>
    <xf numFmtId="0" fontId="52" fillId="0" borderId="18" xfId="6" applyFont="1" applyBorder="1" applyAlignment="1">
      <alignment horizontal="left" vertical="center" shrinkToFit="1"/>
    </xf>
    <xf numFmtId="0" fontId="52" fillId="0" borderId="1" xfId="6" applyFont="1" applyBorder="1" applyAlignment="1">
      <alignment horizontal="center" vertical="center" wrapText="1"/>
    </xf>
    <xf numFmtId="0" fontId="52" fillId="0" borderId="4" xfId="6" applyFont="1" applyBorder="1" applyAlignment="1">
      <alignment horizontal="center" vertical="center" wrapText="1"/>
    </xf>
    <xf numFmtId="0" fontId="52" fillId="0" borderId="5" xfId="6" applyFont="1" applyBorder="1" applyAlignment="1">
      <alignment horizontal="center" vertical="center" wrapText="1"/>
    </xf>
    <xf numFmtId="0" fontId="52" fillId="0" borderId="10" xfId="6" applyFont="1" applyBorder="1" applyAlignment="1">
      <alignment horizontal="center" vertical="center" wrapText="1"/>
    </xf>
    <xf numFmtId="0" fontId="52" fillId="0" borderId="7" xfId="6" applyFont="1" applyBorder="1" applyAlignment="1">
      <alignment horizontal="center" vertical="center" wrapText="1"/>
    </xf>
    <xf numFmtId="0" fontId="52" fillId="0" borderId="8" xfId="6" applyFont="1" applyBorder="1" applyAlignment="1">
      <alignment horizontal="center" vertical="center" wrapText="1"/>
    </xf>
    <xf numFmtId="0" fontId="52" fillId="0" borderId="1" xfId="6" applyFont="1" applyBorder="1" applyAlignment="1">
      <alignment horizontal="center" vertical="center" wrapText="1" shrinkToFit="1"/>
    </xf>
    <xf numFmtId="0" fontId="52" fillId="0" borderId="4" xfId="6" applyFont="1" applyBorder="1" applyAlignment="1">
      <alignment horizontal="center" vertical="center" wrapText="1" shrinkToFit="1"/>
    </xf>
    <xf numFmtId="0" fontId="52" fillId="0" borderId="5" xfId="6" applyFont="1" applyBorder="1" applyAlignment="1">
      <alignment horizontal="center" vertical="center" wrapText="1" shrinkToFit="1"/>
    </xf>
    <xf numFmtId="0" fontId="52" fillId="0" borderId="10" xfId="6" applyFont="1" applyBorder="1" applyAlignment="1">
      <alignment horizontal="center" vertical="center" wrapText="1" shrinkToFit="1"/>
    </xf>
    <xf numFmtId="0" fontId="52" fillId="0" borderId="7" xfId="6" applyFont="1" applyBorder="1" applyAlignment="1">
      <alignment horizontal="center" vertical="center" wrapText="1" shrinkToFit="1"/>
    </xf>
    <xf numFmtId="0" fontId="52" fillId="0" borderId="8" xfId="6" applyFont="1" applyBorder="1" applyAlignment="1">
      <alignment horizontal="center" vertical="center" wrapText="1" shrinkToFit="1"/>
    </xf>
    <xf numFmtId="0" fontId="52" fillId="0" borderId="18" xfId="6" applyFont="1" applyBorder="1" applyAlignment="1">
      <alignment horizontal="center" vertical="center" textRotation="255"/>
    </xf>
    <xf numFmtId="0" fontId="52" fillId="2" borderId="142" xfId="6" applyFont="1" applyFill="1" applyBorder="1" applyAlignment="1">
      <alignment horizontal="center" vertical="center"/>
    </xf>
    <xf numFmtId="0" fontId="52" fillId="2" borderId="48" xfId="6" applyFont="1" applyFill="1" applyBorder="1" applyAlignment="1">
      <alignment horizontal="center" vertical="center"/>
    </xf>
    <xf numFmtId="0" fontId="52" fillId="2" borderId="46" xfId="6" applyFont="1" applyFill="1" applyBorder="1" applyAlignment="1">
      <alignment horizontal="center" vertical="center"/>
    </xf>
    <xf numFmtId="0" fontId="52" fillId="2" borderId="47" xfId="6" applyFont="1" applyFill="1" applyBorder="1" applyAlignment="1">
      <alignment horizontal="center" vertical="center"/>
    </xf>
    <xf numFmtId="0" fontId="52" fillId="0" borderId="11" xfId="6" applyFont="1" applyBorder="1" applyAlignment="1">
      <alignment horizontal="center" vertical="center" wrapText="1"/>
    </xf>
    <xf numFmtId="0" fontId="52" fillId="0" borderId="3" xfId="6" applyFont="1" applyBorder="1" applyAlignment="1">
      <alignment horizontal="center" vertical="center" wrapText="1"/>
    </xf>
    <xf numFmtId="0" fontId="53" fillId="6" borderId="19" xfId="6" applyFont="1" applyFill="1" applyBorder="1" applyAlignment="1">
      <alignment horizontal="center" vertical="center" textRotation="255"/>
    </xf>
    <xf numFmtId="0" fontId="53" fillId="6" borderId="32" xfId="6" applyFont="1" applyFill="1" applyBorder="1" applyAlignment="1">
      <alignment horizontal="center" vertical="center" textRotation="255"/>
    </xf>
    <xf numFmtId="0" fontId="53" fillId="6" borderId="20" xfId="6" applyFont="1" applyFill="1" applyBorder="1" applyAlignment="1">
      <alignment horizontal="center" vertical="center" textRotation="255"/>
    </xf>
    <xf numFmtId="178" fontId="52" fillId="0" borderId="1" xfId="6" applyNumberFormat="1" applyFont="1" applyBorder="1" applyAlignment="1">
      <alignment horizontal="right" vertical="center"/>
    </xf>
    <xf numFmtId="178" fontId="52" fillId="0" borderId="4" xfId="6" applyNumberFormat="1" applyFont="1" applyBorder="1" applyAlignment="1">
      <alignment horizontal="right" vertical="center"/>
    </xf>
    <xf numFmtId="0" fontId="53" fillId="6" borderId="18" xfId="6" applyFont="1" applyFill="1" applyBorder="1" applyAlignment="1">
      <alignment horizontal="center" vertical="center" textRotation="255"/>
    </xf>
    <xf numFmtId="179" fontId="52" fillId="0" borderId="1" xfId="6" applyNumberFormat="1" applyFont="1" applyBorder="1" applyAlignment="1">
      <alignment horizontal="right" vertical="center"/>
    </xf>
    <xf numFmtId="179" fontId="52" fillId="0" borderId="4" xfId="6" applyNumberFormat="1" applyFont="1" applyBorder="1" applyAlignment="1">
      <alignment horizontal="right" vertical="center"/>
    </xf>
    <xf numFmtId="0" fontId="47" fillId="0" borderId="10" xfId="6" applyBorder="1" applyAlignment="1">
      <alignment horizontal="center" vertical="center"/>
    </xf>
    <xf numFmtId="0" fontId="47" fillId="0" borderId="8" xfId="6" applyBorder="1" applyAlignment="1">
      <alignment horizontal="center" vertical="center"/>
    </xf>
    <xf numFmtId="0" fontId="62" fillId="0" borderId="9" xfId="6" applyFont="1" applyBorder="1" applyAlignment="1">
      <alignment horizontal="left" vertical="center"/>
    </xf>
    <xf numFmtId="0" fontId="62" fillId="0" borderId="0" xfId="6" applyFont="1" applyAlignment="1">
      <alignment horizontal="left" vertical="center"/>
    </xf>
    <xf numFmtId="0" fontId="62" fillId="0" borderId="6" xfId="6" applyFont="1" applyBorder="1" applyAlignment="1">
      <alignment horizontal="left" vertical="center"/>
    </xf>
    <xf numFmtId="0" fontId="47" fillId="0" borderId="10" xfId="6" applyBorder="1" applyAlignment="1">
      <alignment horizontal="left" vertical="center"/>
    </xf>
    <xf numFmtId="0" fontId="47" fillId="0" borderId="7" xfId="6" applyBorder="1" applyAlignment="1">
      <alignment horizontal="left" vertical="center"/>
    </xf>
    <xf numFmtId="0" fontId="47" fillId="0" borderId="8" xfId="6" applyBorder="1" applyAlignment="1">
      <alignment horizontal="left" vertical="center"/>
    </xf>
    <xf numFmtId="0" fontId="7" fillId="0" borderId="18" xfId="6" applyFont="1" applyBorder="1" applyAlignment="1">
      <alignment horizontal="left" vertical="center"/>
    </xf>
    <xf numFmtId="0" fontId="47" fillId="0" borderId="9" xfId="6" applyBorder="1" applyAlignment="1">
      <alignment horizontal="left" vertical="top" wrapText="1"/>
    </xf>
    <xf numFmtId="0" fontId="47" fillId="0" borderId="0" xfId="6" applyAlignment="1">
      <alignment horizontal="left" vertical="top" wrapText="1"/>
    </xf>
    <xf numFmtId="0" fontId="47" fillId="0" borderId="6" xfId="6" applyBorder="1" applyAlignment="1">
      <alignment horizontal="left" vertical="top" wrapText="1"/>
    </xf>
    <xf numFmtId="0" fontId="47" fillId="0" borderId="10" xfId="6" applyBorder="1" applyAlignment="1">
      <alignment horizontal="left" vertical="top" wrapText="1"/>
    </xf>
    <xf numFmtId="0" fontId="47" fillId="0" borderId="7" xfId="6" applyBorder="1" applyAlignment="1">
      <alignment horizontal="left" vertical="top" wrapText="1"/>
    </xf>
    <xf numFmtId="0" fontId="47" fillId="0" borderId="8" xfId="6" applyBorder="1" applyAlignment="1">
      <alignment horizontal="left" vertical="top" wrapText="1"/>
    </xf>
    <xf numFmtId="179" fontId="52" fillId="0" borderId="11" xfId="6" applyNumberFormat="1" applyFont="1" applyBorder="1" applyAlignment="1">
      <alignment horizontal="right" vertical="center"/>
    </xf>
    <xf numFmtId="179" fontId="52" fillId="0" borderId="2" xfId="6" applyNumberFormat="1" applyFont="1" applyBorder="1" applyAlignment="1">
      <alignment horizontal="right" vertical="center"/>
    </xf>
    <xf numFmtId="179" fontId="52" fillId="0" borderId="10" xfId="6" applyNumberFormat="1" applyFont="1" applyBorder="1" applyAlignment="1">
      <alignment horizontal="right" vertical="center"/>
    </xf>
    <xf numFmtId="179" fontId="52" fillId="0" borderId="7" xfId="6" applyNumberFormat="1" applyFont="1" applyBorder="1" applyAlignment="1">
      <alignment horizontal="right" vertical="center"/>
    </xf>
    <xf numFmtId="0" fontId="7" fillId="0" borderId="11" xfId="6" applyFont="1" applyBorder="1" applyAlignment="1">
      <alignment horizontal="center" vertical="center"/>
    </xf>
    <xf numFmtId="0" fontId="7" fillId="0" borderId="2" xfId="6" applyFont="1" applyBorder="1" applyAlignment="1">
      <alignment horizontal="center" vertical="center"/>
    </xf>
    <xf numFmtId="0" fontId="7" fillId="0" borderId="3" xfId="6" applyFont="1" applyBorder="1" applyAlignment="1">
      <alignment horizontal="center" vertical="center"/>
    </xf>
    <xf numFmtId="179" fontId="52" fillId="7" borderId="11" xfId="6" applyNumberFormat="1" applyFont="1" applyFill="1" applyBorder="1" applyAlignment="1">
      <alignment horizontal="right" vertical="center"/>
    </xf>
    <xf numFmtId="179" fontId="52" fillId="7" borderId="2" xfId="6" applyNumberFormat="1" applyFont="1" applyFill="1" applyBorder="1" applyAlignment="1">
      <alignment horizontal="right" vertical="center"/>
    </xf>
    <xf numFmtId="0" fontId="52" fillId="0" borderId="9" xfId="6" applyFont="1" applyBorder="1" applyAlignment="1">
      <alignment horizontal="left" vertical="top" wrapText="1"/>
    </xf>
    <xf numFmtId="0" fontId="52" fillId="0" borderId="6" xfId="6" applyFont="1" applyBorder="1" applyAlignment="1">
      <alignment horizontal="left" vertical="top" wrapText="1"/>
    </xf>
    <xf numFmtId="178" fontId="52" fillId="0" borderId="11" xfId="6" applyNumberFormat="1" applyFont="1" applyBorder="1" applyAlignment="1">
      <alignment horizontal="right" vertical="center"/>
    </xf>
    <xf numFmtId="178" fontId="52" fillId="0" borderId="2" xfId="6" applyNumberFormat="1" applyFont="1" applyBorder="1" applyAlignment="1">
      <alignment horizontal="right" vertical="center"/>
    </xf>
    <xf numFmtId="178" fontId="52" fillId="7" borderId="11" xfId="6" applyNumberFormat="1" applyFont="1" applyFill="1" applyBorder="1" applyAlignment="1">
      <alignment horizontal="right" vertical="center"/>
    </xf>
    <xf numFmtId="178" fontId="52" fillId="7" borderId="2" xfId="6" applyNumberFormat="1" applyFont="1" applyFill="1" applyBorder="1" applyAlignment="1">
      <alignment horizontal="right" vertical="center"/>
    </xf>
    <xf numFmtId="0" fontId="52" fillId="2" borderId="2" xfId="6" applyFont="1" applyFill="1" applyBorder="1" applyAlignment="1">
      <alignment horizontal="center" vertical="center"/>
    </xf>
    <xf numFmtId="178" fontId="52" fillId="0" borderId="9" xfId="6" applyNumberFormat="1" applyFont="1" applyBorder="1" applyAlignment="1">
      <alignment horizontal="right" vertical="center"/>
    </xf>
    <xf numFmtId="178" fontId="52" fillId="0" borderId="0" xfId="6" applyNumberFormat="1" applyFont="1" applyAlignment="1">
      <alignment horizontal="right" vertical="center"/>
    </xf>
    <xf numFmtId="0" fontId="52" fillId="0" borderId="81" xfId="6" applyFont="1" applyBorder="1" applyAlignment="1">
      <alignment horizontal="center" vertical="center"/>
    </xf>
    <xf numFmtId="0" fontId="52" fillId="0" borderId="82" xfId="6" applyFont="1" applyBorder="1" applyAlignment="1">
      <alignment horizontal="center" vertical="center"/>
    </xf>
    <xf numFmtId="0" fontId="52" fillId="0" borderId="108" xfId="6" applyFont="1" applyBorder="1" applyAlignment="1">
      <alignment horizontal="center" vertical="center"/>
    </xf>
    <xf numFmtId="0" fontId="52" fillId="0" borderId="60" xfId="6" applyFont="1" applyBorder="1" applyAlignment="1">
      <alignment horizontal="center" vertical="center"/>
    </xf>
    <xf numFmtId="0" fontId="52" fillId="0" borderId="61" xfId="6" applyFont="1" applyBorder="1" applyAlignment="1">
      <alignment horizontal="center" vertical="center"/>
    </xf>
    <xf numFmtId="0" fontId="52" fillId="0" borderId="68" xfId="6" applyFont="1" applyBorder="1" applyAlignment="1">
      <alignment horizontal="center" vertical="center"/>
    </xf>
    <xf numFmtId="0" fontId="52" fillId="0" borderId="5" xfId="6" applyFont="1" applyBorder="1" applyAlignment="1">
      <alignment horizontal="center" vertical="center" textRotation="255"/>
    </xf>
    <xf numFmtId="0" fontId="52" fillId="0" borderId="6" xfId="6" applyFont="1" applyBorder="1" applyAlignment="1">
      <alignment horizontal="center" vertical="center" textRotation="255"/>
    </xf>
    <xf numFmtId="0" fontId="52" fillId="0" borderId="8" xfId="6" applyFont="1" applyBorder="1" applyAlignment="1">
      <alignment horizontal="center" vertical="center" textRotation="255"/>
    </xf>
    <xf numFmtId="0" fontId="52" fillId="0" borderId="19" xfId="6" applyFont="1" applyBorder="1" applyAlignment="1">
      <alignment horizontal="center" vertical="center" textRotation="255" shrinkToFit="1"/>
    </xf>
    <xf numFmtId="0" fontId="52" fillId="0" borderId="32" xfId="6" applyFont="1" applyBorder="1" applyAlignment="1">
      <alignment horizontal="center" vertical="center" textRotation="255" shrinkToFit="1"/>
    </xf>
    <xf numFmtId="0" fontId="52" fillId="0" borderId="20" xfId="6" applyFont="1" applyBorder="1" applyAlignment="1">
      <alignment horizontal="center" vertical="center" textRotation="255" shrinkToFit="1"/>
    </xf>
    <xf numFmtId="0" fontId="52" fillId="0" borderId="1" xfId="6" applyFont="1" applyBorder="1" applyAlignment="1">
      <alignment horizontal="center" vertical="center" textRotation="255" shrinkToFit="1"/>
    </xf>
    <xf numFmtId="0" fontId="52" fillId="0" borderId="9" xfId="6" applyFont="1" applyBorder="1" applyAlignment="1">
      <alignment horizontal="center" vertical="center" textRotation="255" shrinkToFit="1"/>
    </xf>
    <xf numFmtId="0" fontId="52" fillId="0" borderId="10" xfId="6" applyFont="1" applyBorder="1" applyAlignment="1">
      <alignment horizontal="center" vertical="center" textRotation="255" shrinkToFit="1"/>
    </xf>
    <xf numFmtId="0" fontId="52" fillId="0" borderId="87" xfId="6" applyFont="1" applyBorder="1" applyAlignment="1">
      <alignment horizontal="center" vertical="center"/>
    </xf>
    <xf numFmtId="0" fontId="52" fillId="0" borderId="88" xfId="6" applyFont="1" applyBorder="1" applyAlignment="1">
      <alignment horizontal="center" vertical="center"/>
    </xf>
    <xf numFmtId="0" fontId="52" fillId="0" borderId="121" xfId="6" applyFont="1" applyBorder="1" applyAlignment="1">
      <alignment horizontal="center" vertical="center"/>
    </xf>
    <xf numFmtId="0" fontId="7" fillId="0" borderId="0" xfId="6" applyFont="1" applyAlignment="1">
      <alignment vertical="top" wrapText="1"/>
    </xf>
    <xf numFmtId="0" fontId="8" fillId="15" borderId="0" xfId="6" applyFont="1" applyFill="1" applyAlignment="1">
      <alignment horizontal="center" vertical="center"/>
    </xf>
    <xf numFmtId="0" fontId="52" fillId="0" borderId="18" xfId="6" applyFont="1" applyBorder="1" applyAlignment="1">
      <alignment horizontal="center" vertical="center" textRotation="255" wrapText="1"/>
    </xf>
    <xf numFmtId="0" fontId="47" fillId="0" borderId="18" xfId="6" applyBorder="1"/>
    <xf numFmtId="58" fontId="52" fillId="0" borderId="18" xfId="6" applyNumberFormat="1" applyFont="1" applyBorder="1" applyAlignment="1">
      <alignment horizontal="center" vertical="center"/>
    </xf>
    <xf numFmtId="0" fontId="52" fillId="2" borderId="15" xfId="6" applyFont="1" applyFill="1" applyBorder="1" applyAlignment="1">
      <alignment horizontal="center" vertical="center"/>
    </xf>
    <xf numFmtId="0" fontId="52" fillId="2" borderId="4" xfId="6" applyFont="1" applyFill="1" applyBorder="1" applyAlignment="1">
      <alignment horizontal="center" vertical="center"/>
    </xf>
    <xf numFmtId="178" fontId="52" fillId="7" borderId="9" xfId="6" applyNumberFormat="1" applyFont="1" applyFill="1" applyBorder="1" applyAlignment="1">
      <alignment horizontal="right" vertical="center"/>
    </xf>
    <xf numFmtId="178" fontId="52" fillId="7" borderId="0" xfId="6" applyNumberFormat="1" applyFont="1" applyFill="1" applyAlignment="1">
      <alignment horizontal="right" vertical="center"/>
    </xf>
    <xf numFmtId="0" fontId="52" fillId="2" borderId="133" xfId="6" applyFont="1" applyFill="1" applyBorder="1" applyAlignment="1">
      <alignment horizontal="center" vertical="center"/>
    </xf>
    <xf numFmtId="0" fontId="48" fillId="0" borderId="0" xfId="6" applyFont="1" applyAlignment="1">
      <alignment horizontal="center" vertical="center"/>
    </xf>
    <xf numFmtId="0" fontId="11" fillId="0" borderId="0" xfId="6" applyFont="1" applyAlignment="1">
      <alignment vertical="center" wrapText="1"/>
    </xf>
    <xf numFmtId="0" fontId="52" fillId="0" borderId="11" xfId="6" applyFont="1" applyBorder="1" applyAlignment="1">
      <alignment horizontal="left" vertical="center" shrinkToFit="1"/>
    </xf>
    <xf numFmtId="0" fontId="52" fillId="0" borderId="2" xfId="6" applyFont="1" applyBorder="1" applyAlignment="1">
      <alignment horizontal="left" vertical="center" shrinkToFit="1"/>
    </xf>
    <xf numFmtId="0" fontId="52" fillId="0" borderId="3" xfId="6" applyFont="1" applyBorder="1" applyAlignment="1">
      <alignment horizontal="left" vertical="center" shrinkToFit="1"/>
    </xf>
    <xf numFmtId="0" fontId="55" fillId="0" borderId="0" xfId="6" applyFont="1" applyAlignment="1">
      <alignment horizontal="center" vertical="center"/>
    </xf>
    <xf numFmtId="0" fontId="7" fillId="0" borderId="18" xfId="6" applyFont="1" applyBorder="1" applyAlignment="1">
      <alignment horizontal="distributed" vertical="center" justifyLastLine="1"/>
    </xf>
    <xf numFmtId="0" fontId="52" fillId="0" borderId="18" xfId="6" applyFont="1" applyBorder="1" applyAlignment="1">
      <alignment horizontal="distributed" vertical="center" justifyLastLine="1"/>
    </xf>
    <xf numFmtId="0" fontId="53" fillId="18" borderId="11" xfId="6" applyFont="1" applyFill="1" applyBorder="1" applyAlignment="1">
      <alignment horizontal="center" vertical="center"/>
    </xf>
    <xf numFmtId="0" fontId="53" fillId="18" borderId="2" xfId="6" applyFont="1" applyFill="1" applyBorder="1" applyAlignment="1">
      <alignment horizontal="center" vertical="center"/>
    </xf>
    <xf numFmtId="0" fontId="53" fillId="18" borderId="3" xfId="6" applyFont="1" applyFill="1" applyBorder="1" applyAlignment="1">
      <alignment horizontal="center" vertical="center"/>
    </xf>
    <xf numFmtId="0" fontId="53" fillId="18" borderId="11" xfId="6" applyFont="1" applyFill="1" applyBorder="1" applyAlignment="1">
      <alignment horizontal="center" vertical="center" wrapText="1"/>
    </xf>
    <xf numFmtId="0" fontId="53" fillId="18" borderId="2" xfId="6" applyFont="1" applyFill="1" applyBorder="1" applyAlignment="1">
      <alignment horizontal="center" vertical="center" wrapText="1"/>
    </xf>
    <xf numFmtId="0" fontId="53" fillId="18" borderId="3" xfId="6" applyFont="1" applyFill="1" applyBorder="1" applyAlignment="1">
      <alignment horizontal="center" vertical="center" wrapText="1"/>
    </xf>
    <xf numFmtId="0" fontId="90" fillId="18" borderId="11" xfId="6" applyFont="1" applyFill="1" applyBorder="1" applyAlignment="1">
      <alignment horizontal="center" vertical="center"/>
    </xf>
    <xf numFmtId="0" fontId="90" fillId="18" borderId="2" xfId="6" applyFont="1" applyFill="1" applyBorder="1" applyAlignment="1">
      <alignment horizontal="center" vertical="center"/>
    </xf>
    <xf numFmtId="0" fontId="90" fillId="18" borderId="3" xfId="6" applyFont="1" applyFill="1" applyBorder="1" applyAlignment="1">
      <alignment horizontal="center" vertical="center"/>
    </xf>
    <xf numFmtId="0" fontId="52" fillId="0" borderId="3" xfId="6" applyFont="1" applyBorder="1" applyAlignment="1">
      <alignment horizontal="right" vertical="center"/>
    </xf>
    <xf numFmtId="0" fontId="56" fillId="0" borderId="18" xfId="6" applyFont="1" applyBorder="1" applyAlignment="1">
      <alignment horizontal="left" vertical="center"/>
    </xf>
    <xf numFmtId="0" fontId="53" fillId="6" borderId="11" xfId="6" applyFont="1" applyFill="1" applyBorder="1" applyAlignment="1">
      <alignment horizontal="center" vertical="center"/>
    </xf>
    <xf numFmtId="0" fontId="53" fillId="6" borderId="2" xfId="6" applyFont="1" applyFill="1" applyBorder="1" applyAlignment="1">
      <alignment horizontal="center" vertical="center"/>
    </xf>
    <xf numFmtId="0" fontId="53" fillId="6" borderId="3" xfId="6" applyFont="1" applyFill="1" applyBorder="1" applyAlignment="1">
      <alignment horizontal="center" vertical="center"/>
    </xf>
    <xf numFmtId="0" fontId="52" fillId="17" borderId="11" xfId="6" applyFont="1" applyFill="1" applyBorder="1" applyAlignment="1">
      <alignment horizontal="center" vertical="center"/>
    </xf>
    <xf numFmtId="0" fontId="52" fillId="17" borderId="2" xfId="6" applyFont="1" applyFill="1" applyBorder="1" applyAlignment="1">
      <alignment horizontal="center" vertical="center"/>
    </xf>
    <xf numFmtId="0" fontId="52" fillId="17" borderId="3" xfId="6" applyFont="1" applyFill="1" applyBorder="1" applyAlignment="1">
      <alignment horizontal="center" vertical="center"/>
    </xf>
    <xf numFmtId="0" fontId="8" fillId="0" borderId="0" xfId="6" applyFont="1" applyAlignment="1">
      <alignment vertical="center" wrapText="1"/>
    </xf>
    <xf numFmtId="0" fontId="8" fillId="0" borderId="6" xfId="6" applyFont="1" applyBorder="1" applyAlignment="1">
      <alignment vertical="center" wrapText="1"/>
    </xf>
    <xf numFmtId="0" fontId="8" fillId="0" borderId="7" xfId="6" applyFont="1" applyBorder="1" applyAlignment="1">
      <alignment vertical="center" wrapText="1"/>
    </xf>
    <xf numFmtId="0" fontId="8" fillId="0" borderId="8" xfId="6" applyFont="1" applyBorder="1" applyAlignment="1">
      <alignment vertical="center" wrapText="1"/>
    </xf>
    <xf numFmtId="0" fontId="59" fillId="0" borderId="1" xfId="6" applyFont="1" applyBorder="1" applyAlignment="1">
      <alignment vertical="center" wrapText="1"/>
    </xf>
    <xf numFmtId="0" fontId="59" fillId="0" borderId="4" xfId="6" applyFont="1" applyBorder="1" applyAlignment="1">
      <alignment vertical="center" wrapText="1"/>
    </xf>
    <xf numFmtId="0" fontId="59" fillId="0" borderId="5" xfId="6" applyFont="1" applyBorder="1" applyAlignment="1">
      <alignment vertical="center" wrapText="1"/>
    </xf>
    <xf numFmtId="0" fontId="59" fillId="15" borderId="10" xfId="6" applyFont="1" applyFill="1" applyBorder="1" applyAlignment="1">
      <alignment vertical="center" wrapText="1"/>
    </xf>
    <xf numFmtId="0" fontId="59" fillId="15" borderId="7" xfId="6" applyFont="1" applyFill="1" applyBorder="1" applyAlignment="1">
      <alignment vertical="center" wrapText="1"/>
    </xf>
    <xf numFmtId="0" fontId="59" fillId="15" borderId="8" xfId="6" applyFont="1" applyFill="1" applyBorder="1" applyAlignment="1">
      <alignment vertical="center" wrapText="1"/>
    </xf>
    <xf numFmtId="0" fontId="8" fillId="0" borderId="1" xfId="6" applyFont="1" applyBorder="1" applyAlignment="1">
      <alignment vertical="center" wrapText="1"/>
    </xf>
    <xf numFmtId="0" fontId="8" fillId="0" borderId="4" xfId="6" applyFont="1" applyBorder="1" applyAlignment="1">
      <alignment vertical="center" wrapText="1"/>
    </xf>
    <xf numFmtId="0" fontId="7" fillId="15" borderId="1" xfId="6" applyFont="1" applyFill="1" applyBorder="1" applyAlignment="1">
      <alignment horizontal="center" vertical="center"/>
    </xf>
    <xf numFmtId="0" fontId="7" fillId="15" borderId="4" xfId="6" applyFont="1" applyFill="1" applyBorder="1" applyAlignment="1">
      <alignment horizontal="center" vertical="center"/>
    </xf>
    <xf numFmtId="0" fontId="7" fillId="15" borderId="5" xfId="6" applyFont="1" applyFill="1" applyBorder="1" applyAlignment="1">
      <alignment horizontal="center" vertical="center"/>
    </xf>
    <xf numFmtId="0" fontId="7" fillId="15" borderId="10" xfId="6" applyFont="1" applyFill="1" applyBorder="1" applyAlignment="1">
      <alignment horizontal="center" vertical="center"/>
    </xf>
    <xf numFmtId="0" fontId="7" fillId="15" borderId="7" xfId="6" applyFont="1" applyFill="1" applyBorder="1" applyAlignment="1">
      <alignment horizontal="center" vertical="center"/>
    </xf>
    <xf numFmtId="0" fontId="7" fillId="15" borderId="8" xfId="6" applyFont="1" applyFill="1" applyBorder="1" applyAlignment="1">
      <alignment horizontal="center" vertical="center"/>
    </xf>
    <xf numFmtId="0" fontId="8" fillId="0" borderId="11" xfId="6" applyFont="1" applyBorder="1" applyAlignment="1">
      <alignment vertical="center" wrapText="1"/>
    </xf>
    <xf numFmtId="0" fontId="8" fillId="0" borderId="2" xfId="6" applyFont="1" applyBorder="1" applyAlignment="1">
      <alignment vertical="center" wrapText="1"/>
    </xf>
    <xf numFmtId="0" fontId="8" fillId="0" borderId="3" xfId="6" applyFont="1" applyBorder="1" applyAlignment="1">
      <alignment vertical="center" wrapText="1"/>
    </xf>
    <xf numFmtId="0" fontId="7" fillId="15" borderId="11" xfId="6" applyFont="1" applyFill="1" applyBorder="1" applyAlignment="1">
      <alignment horizontal="center" vertical="center"/>
    </xf>
    <xf numFmtId="0" fontId="7" fillId="15" borderId="2" xfId="6" applyFont="1" applyFill="1" applyBorder="1" applyAlignment="1">
      <alignment horizontal="center" vertical="center"/>
    </xf>
    <xf numFmtId="0" fontId="7" fillId="15" borderId="3" xfId="6" applyFont="1" applyFill="1" applyBorder="1" applyAlignment="1">
      <alignment horizontal="center" vertical="center"/>
    </xf>
    <xf numFmtId="0" fontId="8" fillId="0" borderId="5" xfId="6" applyFont="1" applyBorder="1" applyAlignment="1">
      <alignment vertical="center" wrapText="1"/>
    </xf>
    <xf numFmtId="0" fontId="7" fillId="0" borderId="4" xfId="6" applyFont="1" applyBorder="1" applyAlignment="1">
      <alignment vertical="center" wrapText="1" shrinkToFit="1"/>
    </xf>
    <xf numFmtId="0" fontId="7" fillId="0" borderId="0" xfId="6" applyFont="1" applyAlignment="1">
      <alignment horizontal="left" vertical="center" wrapText="1" shrinkToFit="1"/>
    </xf>
    <xf numFmtId="0" fontId="52" fillId="0" borderId="0" xfId="6" applyFont="1" applyAlignment="1">
      <alignment horizontal="left" vertical="center" wrapText="1"/>
    </xf>
    <xf numFmtId="0" fontId="52" fillId="0" borderId="0" xfId="6" applyFont="1" applyAlignment="1">
      <alignment horizontal="center" vertical="center" wrapText="1"/>
    </xf>
    <xf numFmtId="0" fontId="53" fillId="0" borderId="1" xfId="6" applyFont="1" applyBorder="1" applyAlignment="1">
      <alignment horizontal="left" vertical="center"/>
    </xf>
    <xf numFmtId="0" fontId="53" fillId="0" borderId="4" xfId="6" applyFont="1" applyBorder="1" applyAlignment="1">
      <alignment horizontal="left" vertical="center"/>
    </xf>
    <xf numFmtId="0" fontId="53" fillId="0" borderId="5" xfId="6" applyFont="1" applyBorder="1" applyAlignment="1">
      <alignment horizontal="left" vertical="center"/>
    </xf>
    <xf numFmtId="0" fontId="53" fillId="0" borderId="10" xfId="6" applyFont="1" applyBorder="1" applyAlignment="1">
      <alignment horizontal="left" vertical="center"/>
    </xf>
    <xf numFmtId="0" fontId="53" fillId="0" borderId="7" xfId="6" applyFont="1" applyBorder="1" applyAlignment="1">
      <alignment horizontal="left" vertical="center"/>
    </xf>
    <xf numFmtId="0" fontId="53" fillId="0" borderId="8" xfId="6" applyFont="1" applyBorder="1" applyAlignment="1">
      <alignment horizontal="left" vertical="center"/>
    </xf>
    <xf numFmtId="0" fontId="52" fillId="0" borderId="4" xfId="6" applyFont="1" applyBorder="1" applyAlignment="1">
      <alignment horizontal="left" vertical="center" wrapText="1"/>
    </xf>
    <xf numFmtId="0" fontId="52" fillId="0" borderId="5" xfId="6" applyFont="1" applyBorder="1" applyAlignment="1">
      <alignment horizontal="left" vertical="center" wrapText="1"/>
    </xf>
    <xf numFmtId="0" fontId="52" fillId="0" borderId="9" xfId="6" applyFont="1" applyBorder="1" applyAlignment="1">
      <alignment horizontal="left" vertical="center" wrapText="1"/>
    </xf>
    <xf numFmtId="0" fontId="52" fillId="0" borderId="6" xfId="6" applyFont="1" applyBorder="1" applyAlignment="1">
      <alignment horizontal="left" vertical="center" wrapText="1"/>
    </xf>
    <xf numFmtId="0" fontId="52" fillId="0" borderId="10" xfId="6" applyFont="1" applyBorder="1" applyAlignment="1">
      <alignment horizontal="left" vertical="center" wrapText="1"/>
    </xf>
    <xf numFmtId="0" fontId="52" fillId="0" borderId="7" xfId="6" applyFont="1" applyBorder="1" applyAlignment="1">
      <alignment horizontal="left" vertical="center" wrapText="1"/>
    </xf>
    <xf numFmtId="0" fontId="52" fillId="0" borderId="8" xfId="6" applyFont="1" applyBorder="1" applyAlignment="1">
      <alignment horizontal="left" vertical="center" wrapText="1"/>
    </xf>
    <xf numFmtId="0" fontId="7" fillId="0" borderId="1" xfId="6" applyFont="1" applyBorder="1" applyAlignment="1">
      <alignment horizontal="left" vertical="top" wrapText="1"/>
    </xf>
    <xf numFmtId="0" fontId="7" fillId="0" borderId="4" xfId="6" applyFont="1" applyBorder="1" applyAlignment="1">
      <alignment horizontal="left" vertical="top" wrapText="1"/>
    </xf>
    <xf numFmtId="0" fontId="7" fillId="0" borderId="5" xfId="6" applyFont="1" applyBorder="1" applyAlignment="1">
      <alignment horizontal="left" vertical="top" wrapText="1"/>
    </xf>
    <xf numFmtId="0" fontId="52" fillId="0" borderId="11" xfId="6" applyFont="1" applyBorder="1" applyAlignment="1">
      <alignment horizontal="left" vertical="center" wrapText="1"/>
    </xf>
    <xf numFmtId="0" fontId="52" fillId="0" borderId="2" xfId="6" applyFont="1" applyBorder="1" applyAlignment="1">
      <alignment horizontal="left" vertical="center" wrapText="1"/>
    </xf>
    <xf numFmtId="0" fontId="52" fillId="0" borderId="3" xfId="6" applyFont="1" applyBorder="1" applyAlignment="1">
      <alignment horizontal="left" vertical="center" wrapText="1"/>
    </xf>
    <xf numFmtId="0" fontId="56" fillId="0" borderId="19" xfId="6" applyFont="1" applyBorder="1" applyAlignment="1">
      <alignment horizontal="center" vertical="center" textRotation="255"/>
    </xf>
    <xf numFmtId="0" fontId="56" fillId="0" borderId="20" xfId="6" applyFont="1" applyBorder="1" applyAlignment="1">
      <alignment horizontal="center" vertical="center" textRotation="255"/>
    </xf>
    <xf numFmtId="0" fontId="84" fillId="0" borderId="1" xfId="6" applyFont="1" applyBorder="1" applyAlignment="1">
      <alignment horizontal="left" vertical="top" wrapText="1"/>
    </xf>
    <xf numFmtId="0" fontId="84" fillId="0" borderId="4" xfId="6" applyFont="1" applyBorder="1" applyAlignment="1">
      <alignment horizontal="left" vertical="top" wrapText="1"/>
    </xf>
    <xf numFmtId="0" fontId="84" fillId="0" borderId="5" xfId="6" applyFont="1" applyBorder="1" applyAlignment="1">
      <alignment horizontal="left" vertical="top" wrapText="1"/>
    </xf>
    <xf numFmtId="0" fontId="52" fillId="0" borderId="11" xfId="6" applyFont="1" applyBorder="1" applyAlignment="1">
      <alignment horizontal="left" vertical="top"/>
    </xf>
    <xf numFmtId="0" fontId="52" fillId="0" borderId="2" xfId="6" applyFont="1" applyBorder="1" applyAlignment="1">
      <alignment horizontal="left" vertical="top"/>
    </xf>
    <xf numFmtId="0" fontId="52" fillId="0" borderId="3" xfId="6" applyFont="1" applyBorder="1" applyAlignment="1">
      <alignment horizontal="left" vertical="top"/>
    </xf>
    <xf numFmtId="0" fontId="52" fillId="0" borderId="11" xfId="6" applyFont="1" applyBorder="1" applyAlignment="1">
      <alignment horizontal="left" vertical="top" wrapText="1"/>
    </xf>
    <xf numFmtId="0" fontId="52" fillId="0" borderId="2" xfId="6" applyFont="1" applyBorder="1" applyAlignment="1">
      <alignment horizontal="left" vertical="top" wrapText="1"/>
    </xf>
    <xf numFmtId="0" fontId="52" fillId="0" borderId="3" xfId="6" applyFont="1" applyBorder="1" applyAlignment="1">
      <alignment horizontal="left" vertical="top" wrapText="1"/>
    </xf>
    <xf numFmtId="0" fontId="52" fillId="0" borderId="10" xfId="6" applyFont="1" applyBorder="1" applyAlignment="1">
      <alignment horizontal="left" vertical="top"/>
    </xf>
    <xf numFmtId="0" fontId="52" fillId="0" borderId="7" xfId="6" applyFont="1" applyBorder="1" applyAlignment="1">
      <alignment horizontal="left" vertical="top"/>
    </xf>
    <xf numFmtId="0" fontId="52" fillId="0" borderId="8" xfId="6" applyFont="1" applyBorder="1" applyAlignment="1">
      <alignment horizontal="left" vertical="top"/>
    </xf>
    <xf numFmtId="0" fontId="53" fillId="0" borderId="1" xfId="6" applyFont="1" applyBorder="1" applyAlignment="1">
      <alignment horizontal="center" vertical="center"/>
    </xf>
    <xf numFmtId="0" fontId="53" fillId="0" borderId="4" xfId="6" applyFont="1" applyBorder="1" applyAlignment="1">
      <alignment horizontal="center" vertical="center"/>
    </xf>
    <xf numFmtId="0" fontId="53" fillId="0" borderId="5" xfId="6" applyFont="1" applyBorder="1" applyAlignment="1">
      <alignment horizontal="center" vertical="center"/>
    </xf>
    <xf numFmtId="0" fontId="53" fillId="0" borderId="10" xfId="6" applyFont="1" applyBorder="1" applyAlignment="1">
      <alignment horizontal="center" vertical="center"/>
    </xf>
    <xf numFmtId="0" fontId="53" fillId="0" borderId="7" xfId="6" applyFont="1" applyBorder="1" applyAlignment="1">
      <alignment horizontal="center" vertical="center"/>
    </xf>
    <xf numFmtId="0" fontId="53" fillId="0" borderId="8" xfId="6" applyFont="1" applyBorder="1" applyAlignment="1">
      <alignment horizontal="center" vertical="center"/>
    </xf>
    <xf numFmtId="0" fontId="52" fillId="0" borderId="1" xfId="6" applyFont="1" applyBorder="1" applyAlignment="1">
      <alignment horizontal="left" vertical="top"/>
    </xf>
    <xf numFmtId="0" fontId="52" fillId="0" borderId="4" xfId="6" applyFont="1" applyBorder="1" applyAlignment="1">
      <alignment horizontal="left" vertical="top"/>
    </xf>
    <xf numFmtId="0" fontId="52" fillId="0" borderId="5" xfId="6" applyFont="1" applyBorder="1" applyAlignment="1">
      <alignment horizontal="left" vertical="top"/>
    </xf>
    <xf numFmtId="38" fontId="52" fillId="0" borderId="0" xfId="4" applyFont="1" applyFill="1" applyAlignment="1">
      <alignment horizontal="right" vertical="center"/>
    </xf>
    <xf numFmtId="0" fontId="55" fillId="0" borderId="0" xfId="6" applyFont="1" applyAlignment="1">
      <alignment horizontal="right" vertical="center"/>
    </xf>
    <xf numFmtId="0" fontId="52" fillId="0" borderId="11" xfId="6" applyFont="1" applyBorder="1" applyAlignment="1">
      <alignment horizontal="right" vertical="center" wrapText="1"/>
    </xf>
    <xf numFmtId="0" fontId="52" fillId="0" borderId="2" xfId="6" applyFont="1" applyBorder="1" applyAlignment="1">
      <alignment horizontal="right" vertical="center" wrapText="1"/>
    </xf>
    <xf numFmtId="0" fontId="47" fillId="0" borderId="2" xfId="6" applyBorder="1" applyAlignment="1">
      <alignment horizontal="right" vertical="center" wrapText="1"/>
    </xf>
    <xf numFmtId="0" fontId="47" fillId="0" borderId="3" xfId="6" applyBorder="1" applyAlignment="1">
      <alignment horizontal="right" vertical="center" wrapText="1"/>
    </xf>
    <xf numFmtId="0" fontId="6" fillId="0" borderId="11" xfId="6" applyFont="1" applyBorder="1" applyAlignment="1">
      <alignment horizontal="left" vertical="center" shrinkToFit="1"/>
    </xf>
    <xf numFmtId="0" fontId="6" fillId="0" borderId="2" xfId="6" applyFont="1" applyBorder="1" applyAlignment="1">
      <alignment horizontal="left" vertical="center" shrinkToFit="1"/>
    </xf>
    <xf numFmtId="0" fontId="6" fillId="0" borderId="3" xfId="6" applyFont="1" applyBorder="1" applyAlignment="1">
      <alignment horizontal="left" vertical="center" shrinkToFit="1"/>
    </xf>
    <xf numFmtId="0" fontId="52" fillId="0" borderId="59" xfId="6" applyFont="1" applyBorder="1" applyAlignment="1">
      <alignment horizontal="center" vertical="center"/>
    </xf>
    <xf numFmtId="0" fontId="52" fillId="0" borderId="140" xfId="6" applyFont="1" applyBorder="1" applyAlignment="1">
      <alignment horizontal="center" vertical="center"/>
    </xf>
    <xf numFmtId="0" fontId="52" fillId="0" borderId="141" xfId="6" applyFont="1" applyBorder="1" applyAlignment="1">
      <alignment horizontal="center" vertical="center"/>
    </xf>
    <xf numFmtId="0" fontId="52" fillId="2" borderId="136" xfId="6" applyFont="1" applyFill="1" applyBorder="1" applyAlignment="1">
      <alignment horizontal="center" vertical="center"/>
    </xf>
    <xf numFmtId="0" fontId="52" fillId="2" borderId="45" xfId="6" applyFont="1" applyFill="1" applyBorder="1" applyAlignment="1">
      <alignment horizontal="center" vertical="center"/>
    </xf>
    <xf numFmtId="0" fontId="52" fillId="2" borderId="135" xfId="6" applyFont="1" applyFill="1" applyBorder="1" applyAlignment="1">
      <alignment horizontal="center" vertical="center"/>
    </xf>
    <xf numFmtId="0" fontId="52" fillId="2" borderId="137" xfId="6" applyFont="1" applyFill="1" applyBorder="1" applyAlignment="1">
      <alignment horizontal="center" vertical="center"/>
    </xf>
    <xf numFmtId="0" fontId="52" fillId="2" borderId="138" xfId="6" applyFont="1" applyFill="1" applyBorder="1" applyAlignment="1">
      <alignment horizontal="center" vertical="center"/>
    </xf>
    <xf numFmtId="0" fontId="52" fillId="2" borderId="134" xfId="6" applyFont="1" applyFill="1" applyBorder="1" applyAlignment="1">
      <alignment horizontal="center" vertical="center"/>
    </xf>
    <xf numFmtId="0" fontId="52" fillId="2" borderId="7" xfId="6" applyFont="1" applyFill="1" applyBorder="1" applyAlignment="1">
      <alignment horizontal="center" vertical="center"/>
    </xf>
    <xf numFmtId="0" fontId="52" fillId="2" borderId="17" xfId="6" applyFont="1" applyFill="1" applyBorder="1" applyAlignment="1">
      <alignment horizontal="center" vertical="center"/>
    </xf>
    <xf numFmtId="0" fontId="52" fillId="2" borderId="139" xfId="6" applyFont="1" applyFill="1" applyBorder="1" applyAlignment="1">
      <alignment horizontal="center" vertical="center"/>
    </xf>
    <xf numFmtId="0" fontId="52" fillId="2" borderId="16" xfId="6" applyFont="1" applyFill="1" applyBorder="1" applyAlignment="1">
      <alignment horizontal="center" vertical="center"/>
    </xf>
    <xf numFmtId="0" fontId="55" fillId="4" borderId="19" xfId="6" applyFont="1" applyFill="1" applyBorder="1" applyAlignment="1">
      <alignment horizontal="center" vertical="center"/>
    </xf>
    <xf numFmtId="0" fontId="55" fillId="4" borderId="20" xfId="6" applyFont="1" applyFill="1" applyBorder="1" applyAlignment="1">
      <alignment horizontal="center" vertical="center"/>
    </xf>
    <xf numFmtId="0" fontId="52" fillId="4" borderId="11" xfId="6" applyFont="1" applyFill="1" applyBorder="1" applyAlignment="1">
      <alignment horizontal="center" vertical="center"/>
    </xf>
    <xf numFmtId="0" fontId="52" fillId="4" borderId="2" xfId="6" applyFont="1" applyFill="1" applyBorder="1" applyAlignment="1">
      <alignment horizontal="center" vertical="center"/>
    </xf>
    <xf numFmtId="0" fontId="52" fillId="4" borderId="3" xfId="6" applyFont="1" applyFill="1" applyBorder="1" applyAlignment="1">
      <alignment horizontal="center" vertical="center"/>
    </xf>
    <xf numFmtId="0" fontId="55" fillId="4" borderId="11" xfId="6" applyFont="1" applyFill="1" applyBorder="1" applyAlignment="1">
      <alignment horizontal="center" vertical="center"/>
    </xf>
    <xf numFmtId="0" fontId="55" fillId="4" borderId="2" xfId="6" applyFont="1" applyFill="1" applyBorder="1" applyAlignment="1">
      <alignment horizontal="center" vertical="center"/>
    </xf>
    <xf numFmtId="0" fontId="55" fillId="4" borderId="3" xfId="6" applyFont="1" applyFill="1" applyBorder="1" applyAlignment="1">
      <alignment horizontal="center" vertical="center"/>
    </xf>
    <xf numFmtId="0" fontId="55" fillId="2" borderId="11" xfId="6" applyFont="1" applyFill="1" applyBorder="1" applyAlignment="1">
      <alignment horizontal="center" vertical="center"/>
    </xf>
    <xf numFmtId="0" fontId="55" fillId="2" borderId="2" xfId="6" applyFont="1" applyFill="1" applyBorder="1" applyAlignment="1">
      <alignment horizontal="center" vertical="center"/>
    </xf>
    <xf numFmtId="0" fontId="7" fillId="0" borderId="9" xfId="6" applyFont="1" applyBorder="1" applyAlignment="1">
      <alignment horizontal="center" vertical="center" wrapText="1"/>
    </xf>
    <xf numFmtId="0" fontId="7" fillId="0" borderId="0" xfId="6" applyFont="1" applyAlignment="1">
      <alignment horizontal="center" vertical="center"/>
    </xf>
    <xf numFmtId="0" fontId="7" fillId="0" borderId="6" xfId="6" applyFont="1" applyBorder="1" applyAlignment="1">
      <alignment horizontal="center" vertical="center"/>
    </xf>
    <xf numFmtId="0" fontId="7" fillId="0" borderId="192" xfId="6" applyFont="1" applyBorder="1" applyAlignment="1">
      <alignment horizontal="left" vertical="top"/>
    </xf>
    <xf numFmtId="0" fontId="7" fillId="0" borderId="190" xfId="6" applyFont="1" applyBorder="1" applyAlignment="1">
      <alignment horizontal="left" vertical="top"/>
    </xf>
    <xf numFmtId="0" fontId="7" fillId="0" borderId="189" xfId="6" applyFont="1" applyBorder="1" applyAlignment="1">
      <alignment horizontal="left" vertical="top"/>
    </xf>
    <xf numFmtId="0" fontId="7" fillId="0" borderId="193" xfId="6" applyFont="1" applyBorder="1" applyAlignment="1">
      <alignment horizontal="left" vertical="top"/>
    </xf>
    <xf numFmtId="0" fontId="52" fillId="0" borderId="11" xfId="6" applyFont="1" applyBorder="1" applyAlignment="1">
      <alignment horizontal="center" vertical="center" shrinkToFit="1"/>
    </xf>
    <xf numFmtId="0" fontId="47" fillId="0" borderId="2" xfId="6" applyBorder="1" applyAlignment="1">
      <alignment shrinkToFit="1"/>
    </xf>
    <xf numFmtId="0" fontId="47" fillId="0" borderId="3" xfId="6" applyBorder="1" applyAlignment="1">
      <alignment shrinkToFit="1"/>
    </xf>
    <xf numFmtId="0" fontId="55" fillId="0" borderId="11" xfId="6" applyFont="1" applyBorder="1" applyAlignment="1">
      <alignment horizontal="center" vertical="center"/>
    </xf>
    <xf numFmtId="0" fontId="55" fillId="0" borderId="2" xfId="6" applyFont="1" applyBorder="1" applyAlignment="1">
      <alignment horizontal="center" vertical="center"/>
    </xf>
    <xf numFmtId="0" fontId="55" fillId="0" borderId="3" xfId="6" applyFont="1" applyBorder="1" applyAlignment="1">
      <alignment horizontal="center" vertical="center"/>
    </xf>
    <xf numFmtId="0" fontId="55" fillId="0" borderId="2" xfId="6" applyFont="1" applyBorder="1" applyAlignment="1">
      <alignment horizontal="left" vertical="center"/>
    </xf>
    <xf numFmtId="0" fontId="52" fillId="0" borderId="0" xfId="6" applyFont="1" applyAlignment="1">
      <alignment vertical="center" wrapText="1"/>
    </xf>
    <xf numFmtId="0" fontId="52" fillId="2" borderId="0" xfId="6" applyFont="1" applyFill="1" applyAlignment="1">
      <alignment horizontal="center" vertical="top"/>
    </xf>
    <xf numFmtId="0" fontId="52" fillId="0" borderId="1" xfId="6" applyFont="1" applyBorder="1" applyAlignment="1">
      <alignment horizontal="center" vertical="top" wrapText="1"/>
    </xf>
    <xf numFmtId="0" fontId="52" fillId="0" borderId="4" xfId="6" applyFont="1" applyBorder="1" applyAlignment="1">
      <alignment horizontal="center" vertical="top" wrapText="1"/>
    </xf>
    <xf numFmtId="0" fontId="52" fillId="0" borderId="5" xfId="6" applyFont="1" applyBorder="1" applyAlignment="1">
      <alignment horizontal="center" vertical="top" wrapText="1"/>
    </xf>
    <xf numFmtId="0" fontId="52" fillId="0" borderId="10" xfId="6" applyFont="1" applyBorder="1" applyAlignment="1">
      <alignment horizontal="center" vertical="top" wrapText="1"/>
    </xf>
    <xf numFmtId="0" fontId="52" fillId="0" borderId="7" xfId="6" applyFont="1" applyBorder="1" applyAlignment="1">
      <alignment horizontal="center" vertical="top" wrapText="1"/>
    </xf>
    <xf numFmtId="0" fontId="52" fillId="0" borderId="8" xfId="6" applyFont="1" applyBorder="1" applyAlignment="1">
      <alignment horizontal="center" vertical="top" wrapText="1"/>
    </xf>
    <xf numFmtId="0" fontId="8" fillId="0" borderId="4" xfId="6" applyFont="1" applyBorder="1" applyAlignment="1">
      <alignment horizontal="right" vertical="center"/>
    </xf>
    <xf numFmtId="0" fontId="53" fillId="6" borderId="1" xfId="6" applyFont="1" applyFill="1" applyBorder="1" applyAlignment="1">
      <alignment horizontal="right" vertical="center"/>
    </xf>
    <xf numFmtId="0" fontId="53" fillId="6" borderId="4" xfId="6" applyFont="1" applyFill="1" applyBorder="1" applyAlignment="1">
      <alignment horizontal="right" vertical="center"/>
    </xf>
    <xf numFmtId="0" fontId="53" fillId="6" borderId="5" xfId="6" applyFont="1" applyFill="1" applyBorder="1" applyAlignment="1">
      <alignment horizontal="right" vertical="center"/>
    </xf>
    <xf numFmtId="0" fontId="53" fillId="6" borderId="9" xfId="6" applyFont="1" applyFill="1" applyBorder="1" applyAlignment="1">
      <alignment horizontal="right" vertical="center"/>
    </xf>
    <xf numFmtId="0" fontId="53" fillId="6" borderId="0" xfId="6" applyFont="1" applyFill="1" applyAlignment="1">
      <alignment horizontal="right" vertical="center"/>
    </xf>
    <xf numFmtId="0" fontId="53" fillId="6" borderId="6" xfId="6" applyFont="1" applyFill="1" applyBorder="1" applyAlignment="1">
      <alignment horizontal="right" vertical="center"/>
    </xf>
    <xf numFmtId="0" fontId="52" fillId="4" borderId="46" xfId="6" applyFont="1" applyFill="1" applyBorder="1" applyAlignment="1">
      <alignment horizontal="left" vertical="center" wrapText="1"/>
    </xf>
    <xf numFmtId="0" fontId="52" fillId="4" borderId="47" xfId="6" applyFont="1" applyFill="1" applyBorder="1" applyAlignment="1">
      <alignment horizontal="left" vertical="center"/>
    </xf>
    <xf numFmtId="0" fontId="52" fillId="4" borderId="48" xfId="6" applyFont="1" applyFill="1" applyBorder="1" applyAlignment="1">
      <alignment horizontal="left" vertical="center"/>
    </xf>
    <xf numFmtId="0" fontId="52" fillId="4" borderId="49" xfId="6" applyFont="1" applyFill="1" applyBorder="1" applyAlignment="1">
      <alignment horizontal="left" vertical="center"/>
    </xf>
    <xf numFmtId="0" fontId="52" fillId="4" borderId="50" xfId="6" applyFont="1" applyFill="1" applyBorder="1" applyAlignment="1">
      <alignment horizontal="left" vertical="center"/>
    </xf>
    <xf numFmtId="0" fontId="52" fillId="4" borderId="51" xfId="6" applyFont="1" applyFill="1" applyBorder="1" applyAlignment="1">
      <alignment horizontal="left" vertical="center"/>
    </xf>
    <xf numFmtId="0" fontId="53" fillId="6" borderId="10" xfId="6" applyFont="1" applyFill="1" applyBorder="1" applyAlignment="1">
      <alignment horizontal="right" vertical="center"/>
    </xf>
    <xf numFmtId="0" fontId="53" fillId="6" borderId="7" xfId="6" applyFont="1" applyFill="1" applyBorder="1" applyAlignment="1">
      <alignment horizontal="right" vertical="center"/>
    </xf>
    <xf numFmtId="0" fontId="53" fillId="6" borderId="8" xfId="6" applyFont="1" applyFill="1" applyBorder="1" applyAlignment="1">
      <alignment horizontal="right" vertical="center"/>
    </xf>
    <xf numFmtId="0" fontId="52" fillId="4" borderId="47" xfId="6" applyFont="1" applyFill="1" applyBorder="1" applyAlignment="1">
      <alignment horizontal="left" vertical="center" wrapText="1"/>
    </xf>
    <xf numFmtId="0" fontId="52" fillId="4" borderId="48" xfId="6" applyFont="1" applyFill="1" applyBorder="1" applyAlignment="1">
      <alignment horizontal="left" vertical="center" wrapText="1"/>
    </xf>
    <xf numFmtId="0" fontId="52" fillId="4" borderId="9" xfId="6" applyFont="1" applyFill="1" applyBorder="1" applyAlignment="1">
      <alignment horizontal="left" vertical="center" wrapText="1"/>
    </xf>
    <xf numFmtId="0" fontId="52" fillId="4" borderId="0" xfId="6" applyFont="1" applyFill="1" applyAlignment="1">
      <alignment horizontal="left" vertical="center" wrapText="1"/>
    </xf>
    <xf numFmtId="0" fontId="52" fillId="4" borderId="6" xfId="6" applyFont="1" applyFill="1" applyBorder="1" applyAlignment="1">
      <alignment horizontal="left" vertical="center" wrapText="1"/>
    </xf>
    <xf numFmtId="0" fontId="52" fillId="4" borderId="49" xfId="6" applyFont="1" applyFill="1" applyBorder="1" applyAlignment="1">
      <alignment horizontal="left" vertical="center" wrapText="1"/>
    </xf>
    <xf numFmtId="0" fontId="52" fillId="4" borderId="50" xfId="6" applyFont="1" applyFill="1" applyBorder="1" applyAlignment="1">
      <alignment horizontal="left" vertical="center" wrapText="1"/>
    </xf>
    <xf numFmtId="0" fontId="52" fillId="4" borderId="51" xfId="6" applyFont="1" applyFill="1" applyBorder="1" applyAlignment="1">
      <alignment horizontal="left" vertical="center" wrapText="1"/>
    </xf>
    <xf numFmtId="0" fontId="47" fillId="4" borderId="47" xfId="6" applyFill="1" applyBorder="1" applyAlignment="1">
      <alignment vertical="center"/>
    </xf>
    <xf numFmtId="0" fontId="47" fillId="4" borderId="48" xfId="6" applyFill="1" applyBorder="1" applyAlignment="1">
      <alignment vertical="center"/>
    </xf>
    <xf numFmtId="0" fontId="47" fillId="4" borderId="9" xfId="6" applyFill="1" applyBorder="1" applyAlignment="1">
      <alignment vertical="center"/>
    </xf>
    <xf numFmtId="0" fontId="47" fillId="4" borderId="0" xfId="6" applyFill="1" applyAlignment="1">
      <alignment vertical="center"/>
    </xf>
    <xf numFmtId="0" fontId="47" fillId="4" borderId="6" xfId="6" applyFill="1" applyBorder="1" applyAlignment="1">
      <alignment vertical="center"/>
    </xf>
    <xf numFmtId="0" fontId="47" fillId="4" borderId="49" xfId="6" applyFill="1" applyBorder="1" applyAlignment="1">
      <alignment vertical="center"/>
    </xf>
    <xf numFmtId="0" fontId="47" fillId="4" borderId="50" xfId="6" applyFill="1" applyBorder="1" applyAlignment="1">
      <alignment vertical="center"/>
    </xf>
    <xf numFmtId="0" fontId="47" fillId="4" borderId="51" xfId="6" applyFill="1" applyBorder="1" applyAlignment="1">
      <alignment vertical="center"/>
    </xf>
    <xf numFmtId="0" fontId="52" fillId="4" borderId="46" xfId="6" applyFont="1" applyFill="1" applyBorder="1" applyAlignment="1">
      <alignment vertical="center" wrapText="1"/>
    </xf>
    <xf numFmtId="0" fontId="52" fillId="0" borderId="1" xfId="6" applyFont="1" applyBorder="1" applyAlignment="1">
      <alignment vertical="center"/>
    </xf>
    <xf numFmtId="0" fontId="52" fillId="0" borderId="4" xfId="6" applyFont="1" applyBorder="1" applyAlignment="1">
      <alignment vertical="center"/>
    </xf>
    <xf numFmtId="0" fontId="52" fillId="0" borderId="5" xfId="6" applyFont="1" applyBorder="1" applyAlignment="1">
      <alignment vertical="center"/>
    </xf>
    <xf numFmtId="0" fontId="53" fillId="6" borderId="1" xfId="6" applyFont="1" applyFill="1" applyBorder="1" applyAlignment="1">
      <alignment horizontal="center" vertical="center" wrapText="1"/>
    </xf>
    <xf numFmtId="0" fontId="53" fillId="6" borderId="19" xfId="6" applyFont="1" applyFill="1" applyBorder="1" applyAlignment="1">
      <alignment horizontal="center" vertical="center"/>
    </xf>
    <xf numFmtId="0" fontId="53" fillId="6" borderId="10" xfId="6" applyFont="1" applyFill="1" applyBorder="1" applyAlignment="1">
      <alignment horizontal="center" vertical="center" shrinkToFit="1"/>
    </xf>
    <xf numFmtId="0" fontId="53" fillId="6" borderId="7" xfId="6" applyFont="1" applyFill="1" applyBorder="1" applyAlignment="1">
      <alignment horizontal="center" vertical="center" shrinkToFit="1"/>
    </xf>
    <xf numFmtId="0" fontId="53" fillId="6" borderId="8" xfId="6" applyFont="1" applyFill="1" applyBorder="1" applyAlignment="1">
      <alignment horizontal="center" vertical="center" shrinkToFit="1"/>
    </xf>
    <xf numFmtId="0" fontId="52" fillId="0" borderId="11" xfId="6" applyFont="1" applyBorder="1" applyAlignment="1">
      <alignment vertical="center"/>
    </xf>
    <xf numFmtId="0" fontId="52" fillId="0" borderId="2" xfId="6" applyFont="1" applyBorder="1" applyAlignment="1">
      <alignment vertical="center"/>
    </xf>
    <xf numFmtId="0" fontId="52" fillId="0" borderId="3" xfId="6" applyFont="1" applyBorder="1" applyAlignment="1">
      <alignment vertical="center"/>
    </xf>
    <xf numFmtId="0" fontId="7" fillId="0" borderId="19" xfId="6" applyFont="1" applyBorder="1" applyAlignment="1">
      <alignment horizontal="center" vertical="center" textRotation="255"/>
    </xf>
    <xf numFmtId="0" fontId="7" fillId="0" borderId="32" xfId="6" applyFont="1" applyBorder="1" applyAlignment="1">
      <alignment horizontal="center" vertical="center" textRotation="255"/>
    </xf>
    <xf numFmtId="0" fontId="7" fillId="0" borderId="20" xfId="6" applyFont="1" applyBorder="1" applyAlignment="1">
      <alignment horizontal="center" vertical="center" textRotation="255"/>
    </xf>
    <xf numFmtId="0" fontId="47" fillId="0" borderId="9" xfId="6" applyBorder="1"/>
    <xf numFmtId="0" fontId="47" fillId="0" borderId="0" xfId="6"/>
    <xf numFmtId="0" fontId="47" fillId="0" borderId="6" xfId="6" applyBorder="1"/>
    <xf numFmtId="0" fontId="52" fillId="0" borderId="10" xfId="6" applyFont="1" applyBorder="1" applyAlignment="1">
      <alignment vertical="center"/>
    </xf>
    <xf numFmtId="0" fontId="52" fillId="0" borderId="7" xfId="6" applyFont="1" applyBorder="1" applyAlignment="1">
      <alignment vertical="center"/>
    </xf>
    <xf numFmtId="0" fontId="52" fillId="0" borderId="8" xfId="6" applyFont="1" applyBorder="1" applyAlignment="1">
      <alignment vertical="center"/>
    </xf>
    <xf numFmtId="0" fontId="52" fillId="0" borderId="19" xfId="6" applyFont="1" applyBorder="1" applyAlignment="1">
      <alignment horizontal="center" vertical="center"/>
    </xf>
    <xf numFmtId="0" fontId="52" fillId="0" borderId="9" xfId="6" applyFont="1" applyBorder="1" applyAlignment="1">
      <alignment horizontal="left" vertical="top"/>
    </xf>
    <xf numFmtId="0" fontId="52" fillId="0" borderId="0" xfId="6" applyFont="1" applyAlignment="1">
      <alignment horizontal="left" vertical="top"/>
    </xf>
    <xf numFmtId="0" fontId="52" fillId="0" borderId="6" xfId="6" applyFont="1" applyBorder="1" applyAlignment="1">
      <alignment horizontal="left" vertical="top"/>
    </xf>
    <xf numFmtId="0" fontId="52" fillId="15" borderId="1" xfId="6" applyFont="1" applyFill="1" applyBorder="1" applyAlignment="1">
      <alignment horizontal="center" vertical="center"/>
    </xf>
    <xf numFmtId="0" fontId="52" fillId="15" borderId="4" xfId="6" applyFont="1" applyFill="1" applyBorder="1" applyAlignment="1">
      <alignment horizontal="center" vertical="center"/>
    </xf>
    <xf numFmtId="0" fontId="52" fillId="15" borderId="5" xfId="6" applyFont="1" applyFill="1" applyBorder="1" applyAlignment="1">
      <alignment horizontal="center" vertical="center"/>
    </xf>
    <xf numFmtId="0" fontId="52" fillId="15" borderId="10" xfId="6" applyFont="1" applyFill="1" applyBorder="1" applyAlignment="1">
      <alignment horizontal="center" vertical="center"/>
    </xf>
    <xf numFmtId="0" fontId="52" fillId="15" borderId="7" xfId="6" applyFont="1" applyFill="1" applyBorder="1" applyAlignment="1">
      <alignment horizontal="center" vertical="center"/>
    </xf>
    <xf numFmtId="0" fontId="52" fillId="15" borderId="8" xfId="6" applyFont="1" applyFill="1" applyBorder="1" applyAlignment="1">
      <alignment horizontal="center" vertical="center"/>
    </xf>
    <xf numFmtId="0" fontId="47" fillId="0" borderId="4" xfId="6" applyBorder="1" applyAlignment="1">
      <alignment horizontal="center"/>
    </xf>
    <xf numFmtId="0" fontId="47" fillId="0" borderId="5" xfId="6" applyBorder="1" applyAlignment="1">
      <alignment horizontal="center"/>
    </xf>
    <xf numFmtId="0" fontId="47" fillId="0" borderId="10" xfId="6" applyBorder="1" applyAlignment="1">
      <alignment horizontal="center"/>
    </xf>
    <xf numFmtId="0" fontId="47" fillId="0" borderId="7" xfId="6" applyBorder="1" applyAlignment="1">
      <alignment horizontal="center"/>
    </xf>
    <xf numFmtId="0" fontId="47" fillId="0" borderId="8" xfId="6" applyBorder="1" applyAlignment="1">
      <alignment horizontal="center"/>
    </xf>
    <xf numFmtId="0" fontId="52" fillId="0" borderId="1" xfId="6" applyFont="1" applyBorder="1" applyAlignment="1">
      <alignment vertical="top" wrapText="1"/>
    </xf>
    <xf numFmtId="0" fontId="52" fillId="0" borderId="4" xfId="6" applyFont="1" applyBorder="1" applyAlignment="1">
      <alignment vertical="top" wrapText="1"/>
    </xf>
    <xf numFmtId="0" fontId="52" fillId="0" borderId="5" xfId="6" applyFont="1" applyBorder="1" applyAlignment="1">
      <alignment vertical="top" wrapText="1"/>
    </xf>
    <xf numFmtId="0" fontId="52" fillId="0" borderId="10" xfId="6" applyFont="1" applyBorder="1" applyAlignment="1">
      <alignment vertical="top" wrapText="1"/>
    </xf>
    <xf numFmtId="0" fontId="52" fillId="0" borderId="7" xfId="6" applyFont="1" applyBorder="1" applyAlignment="1">
      <alignment vertical="top" wrapText="1"/>
    </xf>
    <xf numFmtId="0" fontId="52" fillId="0" borderId="8" xfId="6" applyFont="1" applyBorder="1" applyAlignment="1">
      <alignment vertical="top" wrapText="1"/>
    </xf>
    <xf numFmtId="0" fontId="52" fillId="0" borderId="19" xfId="6" applyFont="1" applyBorder="1" applyAlignment="1">
      <alignment horizontal="left" vertical="center"/>
    </xf>
    <xf numFmtId="0" fontId="52" fillId="0" borderId="20" xfId="6" applyFont="1" applyBorder="1" applyAlignment="1">
      <alignment horizontal="left" vertical="center"/>
    </xf>
    <xf numFmtId="0" fontId="52" fillId="0" borderId="11" xfId="6" applyFont="1" applyBorder="1" applyAlignment="1">
      <alignment horizontal="center" vertical="center" wrapText="1" justifyLastLine="1"/>
    </xf>
    <xf numFmtId="0" fontId="52" fillId="0" borderId="2" xfId="6" applyFont="1" applyBorder="1" applyAlignment="1">
      <alignment horizontal="center" vertical="center" wrapText="1" justifyLastLine="1"/>
    </xf>
    <xf numFmtId="0" fontId="52" fillId="0" borderId="3" xfId="6" applyFont="1" applyBorder="1" applyAlignment="1">
      <alignment horizontal="center" vertical="center" wrapText="1" justifyLastLine="1"/>
    </xf>
    <xf numFmtId="0" fontId="52" fillId="16" borderId="11" xfId="6" applyFont="1" applyFill="1" applyBorder="1" applyAlignment="1">
      <alignment horizontal="center" vertical="center"/>
    </xf>
    <xf numFmtId="0" fontId="52" fillId="16" borderId="2" xfId="6" applyFont="1" applyFill="1" applyBorder="1" applyAlignment="1">
      <alignment horizontal="center" vertical="center"/>
    </xf>
    <xf numFmtId="0" fontId="52" fillId="16" borderId="3" xfId="6" applyFont="1" applyFill="1" applyBorder="1" applyAlignment="1">
      <alignment horizontal="center" vertical="center"/>
    </xf>
    <xf numFmtId="0" fontId="7" fillId="0" borderId="11" xfId="6" applyFont="1" applyBorder="1" applyAlignment="1">
      <alignment horizontal="center" vertical="center" wrapText="1"/>
    </xf>
    <xf numFmtId="0" fontId="7" fillId="0" borderId="2" xfId="6" applyFont="1" applyBorder="1" applyAlignment="1">
      <alignment horizontal="center" vertical="center" wrapText="1"/>
    </xf>
    <xf numFmtId="0" fontId="7" fillId="0" borderId="3" xfId="6" applyFont="1" applyBorder="1" applyAlignment="1">
      <alignment horizontal="center" vertical="center" wrapText="1"/>
    </xf>
    <xf numFmtId="0" fontId="62" fillId="0" borderId="11" xfId="6" applyFont="1" applyBorder="1" applyAlignment="1">
      <alignment horizontal="left" vertical="top" wrapText="1"/>
    </xf>
    <xf numFmtId="0" fontId="62" fillId="0" borderId="2" xfId="6" applyFont="1" applyBorder="1" applyAlignment="1">
      <alignment horizontal="left" vertical="top" wrapText="1"/>
    </xf>
    <xf numFmtId="0" fontId="62" fillId="0" borderId="3" xfId="6" applyFont="1" applyBorder="1" applyAlignment="1">
      <alignment horizontal="left" vertical="top" wrapText="1"/>
    </xf>
    <xf numFmtId="0" fontId="52" fillId="0" borderId="9" xfId="6" applyFont="1" applyBorder="1" applyAlignment="1">
      <alignment vertical="center"/>
    </xf>
    <xf numFmtId="0" fontId="52" fillId="0" borderId="0" xfId="6" applyFont="1" applyAlignment="1">
      <alignment vertical="center"/>
    </xf>
    <xf numFmtId="0" fontId="52" fillId="0" borderId="6" xfId="6" applyFont="1" applyBorder="1" applyAlignment="1">
      <alignment vertical="center"/>
    </xf>
    <xf numFmtId="0" fontId="47" fillId="0" borderId="2" xfId="6" applyBorder="1" applyAlignment="1">
      <alignment horizontal="left"/>
    </xf>
    <xf numFmtId="0" fontId="62" fillId="0" borderId="9" xfId="6" applyFont="1" applyBorder="1" applyAlignment="1">
      <alignment horizontal="left" vertical="top" wrapText="1"/>
    </xf>
    <xf numFmtId="0" fontId="62" fillId="0" borderId="0" xfId="6" applyFont="1" applyAlignment="1">
      <alignment horizontal="left" vertical="top" wrapText="1"/>
    </xf>
    <xf numFmtId="0" fontId="62" fillId="0" borderId="6" xfId="6" applyFont="1" applyBorder="1" applyAlignment="1">
      <alignment horizontal="left" vertical="top" wrapText="1"/>
    </xf>
    <xf numFmtId="0" fontId="62" fillId="0" borderId="10" xfId="6" applyFont="1" applyBorder="1" applyAlignment="1">
      <alignment horizontal="left" vertical="top" wrapText="1"/>
    </xf>
    <xf numFmtId="0" fontId="62" fillId="0" borderId="7" xfId="6" applyFont="1" applyBorder="1" applyAlignment="1">
      <alignment horizontal="left" vertical="top" wrapText="1"/>
    </xf>
    <xf numFmtId="0" fontId="62" fillId="0" borderId="8" xfId="6" applyFont="1" applyBorder="1" applyAlignment="1">
      <alignment horizontal="left" vertical="top" wrapText="1"/>
    </xf>
    <xf numFmtId="0" fontId="7" fillId="2" borderId="9" xfId="6" applyFont="1" applyFill="1" applyBorder="1" applyAlignment="1">
      <alignment horizontal="center" vertical="center"/>
    </xf>
    <xf numFmtId="0" fontId="7" fillId="2" borderId="6" xfId="6" applyFont="1" applyFill="1" applyBorder="1" applyAlignment="1">
      <alignment horizontal="center" vertical="center"/>
    </xf>
    <xf numFmtId="0" fontId="7" fillId="0" borderId="9" xfId="6" applyFont="1" applyBorder="1" applyAlignment="1">
      <alignment horizontal="left" vertical="center"/>
    </xf>
    <xf numFmtId="0" fontId="7" fillId="0" borderId="0" xfId="6" applyFont="1" applyAlignment="1">
      <alignment horizontal="left" vertical="center"/>
    </xf>
    <xf numFmtId="0" fontId="7" fillId="0" borderId="6" xfId="6" applyFont="1" applyBorder="1" applyAlignment="1">
      <alignment horizontal="left" vertical="center"/>
    </xf>
    <xf numFmtId="0" fontId="7" fillId="0" borderId="10" xfId="6" applyFont="1" applyBorder="1" applyAlignment="1">
      <alignment horizontal="left" vertical="center"/>
    </xf>
    <xf numFmtId="0" fontId="7" fillId="0" borderId="7" xfId="6" applyFont="1" applyBorder="1" applyAlignment="1">
      <alignment horizontal="left" vertical="center"/>
    </xf>
    <xf numFmtId="0" fontId="7" fillId="0" borderId="8" xfId="6" applyFont="1" applyBorder="1" applyAlignment="1">
      <alignment horizontal="left" vertical="center"/>
    </xf>
    <xf numFmtId="0" fontId="48" fillId="2" borderId="7" xfId="6" applyFont="1" applyFill="1" applyBorder="1" applyAlignment="1">
      <alignment horizontal="center" vertical="center"/>
    </xf>
    <xf numFmtId="0" fontId="52" fillId="0" borderId="18" xfId="6" applyFont="1" applyBorder="1" applyAlignment="1">
      <alignment horizontal="distributed" vertical="center" wrapText="1"/>
    </xf>
    <xf numFmtId="0" fontId="7" fillId="0" borderId="19" xfId="6" applyFont="1" applyBorder="1" applyAlignment="1">
      <alignment horizontal="left" vertical="center"/>
    </xf>
    <xf numFmtId="0" fontId="7" fillId="0" borderId="32" xfId="6" applyFont="1" applyBorder="1" applyAlignment="1">
      <alignment horizontal="left" vertical="center"/>
    </xf>
    <xf numFmtId="0" fontId="7" fillId="0" borderId="20" xfId="6" applyFont="1" applyBorder="1" applyAlignment="1">
      <alignment horizontal="left" vertical="center"/>
    </xf>
    <xf numFmtId="0" fontId="52" fillId="0" borderId="1" xfId="6" applyFont="1" applyBorder="1" applyAlignment="1">
      <alignment horizontal="center" vertical="center" textRotation="255"/>
    </xf>
    <xf numFmtId="0" fontId="52" fillId="0" borderId="9" xfId="6" applyFont="1" applyBorder="1" applyAlignment="1">
      <alignment horizontal="center" vertical="center" textRotation="255"/>
    </xf>
    <xf numFmtId="0" fontId="52" fillId="0" borderId="10" xfId="6" applyFont="1" applyBorder="1" applyAlignment="1">
      <alignment horizontal="center" vertical="center" textRotation="255"/>
    </xf>
    <xf numFmtId="0" fontId="62" fillId="0" borderId="1" xfId="6" applyFont="1" applyBorder="1" applyAlignment="1">
      <alignment horizontal="left" vertical="top" wrapText="1"/>
    </xf>
    <xf numFmtId="0" fontId="62" fillId="0" borderId="4" xfId="6" applyFont="1" applyBorder="1" applyAlignment="1">
      <alignment horizontal="left" vertical="top" wrapText="1"/>
    </xf>
    <xf numFmtId="0" fontId="62" fillId="0" borderId="5" xfId="6" applyFont="1" applyBorder="1" applyAlignment="1">
      <alignment horizontal="left" vertical="top" wrapText="1"/>
    </xf>
    <xf numFmtId="0" fontId="6" fillId="0" borderId="11" xfId="6" applyFont="1" applyBorder="1" applyAlignment="1">
      <alignment horizontal="center" vertical="center" shrinkToFit="1"/>
    </xf>
    <xf numFmtId="0" fontId="6" fillId="0" borderId="2" xfId="6" applyFont="1" applyBorder="1" applyAlignment="1">
      <alignment horizontal="center" vertical="center" shrinkToFit="1"/>
    </xf>
    <xf numFmtId="0" fontId="6" fillId="0" borderId="3" xfId="6" applyFont="1" applyBorder="1" applyAlignment="1">
      <alignment horizontal="center" vertical="center" shrinkToFit="1"/>
    </xf>
    <xf numFmtId="0" fontId="7" fillId="0" borderId="1" xfId="6" applyFont="1" applyBorder="1" applyAlignment="1">
      <alignment horizontal="left" vertical="center" wrapText="1"/>
    </xf>
    <xf numFmtId="0" fontId="7" fillId="0" borderId="4" xfId="6" applyFont="1" applyBorder="1" applyAlignment="1">
      <alignment horizontal="left" vertical="center" wrapText="1"/>
    </xf>
    <xf numFmtId="0" fontId="7" fillId="0" borderId="5" xfId="6" applyFont="1" applyBorder="1" applyAlignment="1">
      <alignment horizontal="left" vertical="center" wrapText="1"/>
    </xf>
    <xf numFmtId="0" fontId="7" fillId="0" borderId="9" xfId="6" applyFont="1" applyBorder="1" applyAlignment="1">
      <alignment horizontal="left" vertical="center" wrapText="1"/>
    </xf>
    <xf numFmtId="0" fontId="7" fillId="0" borderId="6" xfId="6" applyFont="1" applyBorder="1" applyAlignment="1">
      <alignment horizontal="left" vertical="center" wrapText="1"/>
    </xf>
    <xf numFmtId="0" fontId="7" fillId="0" borderId="10" xfId="6" applyFont="1" applyBorder="1" applyAlignment="1">
      <alignment horizontal="left" vertical="center" wrapText="1"/>
    </xf>
    <xf numFmtId="0" fontId="7" fillId="0" borderId="7" xfId="6" applyFont="1" applyBorder="1" applyAlignment="1">
      <alignment horizontal="left" vertical="center" wrapText="1"/>
    </xf>
    <xf numFmtId="0" fontId="7" fillId="0" borderId="8" xfId="6" applyFont="1" applyBorder="1" applyAlignment="1">
      <alignment horizontal="left" vertical="center" wrapText="1"/>
    </xf>
    <xf numFmtId="0" fontId="7" fillId="0" borderId="9" xfId="6" applyFont="1" applyBorder="1" applyAlignment="1">
      <alignment horizontal="center" vertical="center"/>
    </xf>
    <xf numFmtId="0" fontId="52" fillId="0" borderId="9" xfId="6" applyFont="1" applyBorder="1" applyAlignment="1">
      <alignment horizontal="center" vertical="top" wrapText="1"/>
    </xf>
    <xf numFmtId="0" fontId="52" fillId="0" borderId="0" xfId="6" applyFont="1" applyAlignment="1">
      <alignment horizontal="center" vertical="top" wrapText="1"/>
    </xf>
    <xf numFmtId="0" fontId="52" fillId="0" borderId="6" xfId="6" applyFont="1" applyBorder="1" applyAlignment="1">
      <alignment horizontal="center" vertical="top" wrapText="1"/>
    </xf>
    <xf numFmtId="0" fontId="58" fillId="15" borderId="1" xfId="6" applyFont="1" applyFill="1" applyBorder="1" applyAlignment="1">
      <alignment horizontal="center" vertical="center"/>
    </xf>
    <xf numFmtId="0" fontId="58" fillId="15" borderId="4" xfId="6" applyFont="1" applyFill="1" applyBorder="1" applyAlignment="1">
      <alignment horizontal="center" vertical="center"/>
    </xf>
    <xf numFmtId="0" fontId="58" fillId="15" borderId="5" xfId="6" applyFont="1" applyFill="1" applyBorder="1" applyAlignment="1">
      <alignment horizontal="center" vertical="center"/>
    </xf>
    <xf numFmtId="0" fontId="58" fillId="15" borderId="10" xfId="6" applyFont="1" applyFill="1" applyBorder="1" applyAlignment="1">
      <alignment horizontal="center" vertical="center"/>
    </xf>
    <xf numFmtId="0" fontId="58" fillId="15" borderId="7" xfId="6" applyFont="1" applyFill="1" applyBorder="1" applyAlignment="1">
      <alignment horizontal="center" vertical="center"/>
    </xf>
    <xf numFmtId="0" fontId="58" fillId="15" borderId="8" xfId="6" applyFont="1" applyFill="1" applyBorder="1" applyAlignment="1">
      <alignment horizontal="center" vertical="center"/>
    </xf>
    <xf numFmtId="38" fontId="52" fillId="0" borderId="11" xfId="4" applyFont="1" applyFill="1" applyBorder="1" applyAlignment="1">
      <alignment horizontal="center" vertical="center"/>
    </xf>
    <xf numFmtId="38" fontId="52" fillId="0" borderId="2" xfId="4" applyFont="1" applyFill="1" applyBorder="1" applyAlignment="1">
      <alignment horizontal="center" vertical="center"/>
    </xf>
    <xf numFmtId="38" fontId="52" fillId="0" borderId="3" xfId="4" applyFont="1" applyFill="1" applyBorder="1" applyAlignment="1">
      <alignment horizontal="center" vertical="center"/>
    </xf>
    <xf numFmtId="0" fontId="58" fillId="15" borderId="9" xfId="6" applyFont="1" applyFill="1" applyBorder="1" applyAlignment="1">
      <alignment horizontal="center" vertical="center"/>
    </xf>
    <xf numFmtId="0" fontId="58" fillId="15" borderId="0" xfId="6" applyFont="1" applyFill="1" applyAlignment="1">
      <alignment horizontal="center" vertical="center"/>
    </xf>
    <xf numFmtId="0" fontId="58" fillId="15" borderId="6" xfId="6" applyFont="1" applyFill="1" applyBorder="1" applyAlignment="1">
      <alignment horizontal="center" vertical="center"/>
    </xf>
    <xf numFmtId="38" fontId="52" fillId="0" borderId="1" xfId="4" applyFont="1" applyFill="1" applyBorder="1" applyAlignment="1">
      <alignment horizontal="center" vertical="center"/>
    </xf>
    <xf numFmtId="38" fontId="52" fillId="0" borderId="4" xfId="4" applyFont="1" applyFill="1" applyBorder="1" applyAlignment="1">
      <alignment horizontal="center" vertical="center"/>
    </xf>
    <xf numFmtId="38" fontId="52" fillId="0" borderId="10" xfId="4" applyFont="1" applyFill="1" applyBorder="1" applyAlignment="1">
      <alignment horizontal="center" vertical="center"/>
    </xf>
    <xf numFmtId="38" fontId="52" fillId="0" borderId="7" xfId="4" applyFont="1" applyFill="1" applyBorder="1" applyAlignment="1">
      <alignment horizontal="center" vertical="center"/>
    </xf>
    <xf numFmtId="38" fontId="52" fillId="0" borderId="115" xfId="4" applyFont="1" applyFill="1" applyBorder="1" applyAlignment="1">
      <alignment horizontal="center" vertical="center"/>
    </xf>
    <xf numFmtId="38" fontId="52" fillId="0" borderId="116" xfId="4" applyFont="1" applyFill="1" applyBorder="1" applyAlignment="1">
      <alignment horizontal="center" vertical="center"/>
    </xf>
    <xf numFmtId="38" fontId="52" fillId="0" borderId="45" xfId="4" applyFont="1" applyFill="1" applyBorder="1" applyAlignment="1">
      <alignment horizontal="center" vertical="center"/>
    </xf>
    <xf numFmtId="38" fontId="52" fillId="0" borderId="135" xfId="4" applyFont="1" applyFill="1" applyBorder="1" applyAlignment="1">
      <alignment horizontal="center" vertical="center"/>
    </xf>
    <xf numFmtId="0" fontId="52" fillId="0" borderId="135" xfId="6" applyFont="1" applyBorder="1" applyAlignment="1">
      <alignment horizontal="center" vertical="center"/>
    </xf>
    <xf numFmtId="38" fontId="52" fillId="0" borderId="50" xfId="4" applyFont="1" applyFill="1" applyBorder="1" applyAlignment="1">
      <alignment horizontal="center" vertical="center"/>
    </xf>
    <xf numFmtId="38" fontId="52" fillId="0" borderId="51" xfId="4" applyFont="1" applyFill="1" applyBorder="1" applyAlignment="1">
      <alignment horizontal="center" vertical="center"/>
    </xf>
    <xf numFmtId="0" fontId="52" fillId="0" borderId="51" xfId="6" applyFont="1" applyBorder="1" applyAlignment="1">
      <alignment horizontal="center" vertical="center"/>
    </xf>
    <xf numFmtId="38" fontId="52" fillId="0" borderId="5" xfId="4" applyFont="1" applyFill="1" applyBorder="1" applyAlignment="1">
      <alignment horizontal="center" vertical="center"/>
    </xf>
    <xf numFmtId="38" fontId="52" fillId="0" borderId="0" xfId="4" applyFont="1" applyFill="1" applyBorder="1" applyAlignment="1">
      <alignment horizontal="center" vertical="center"/>
    </xf>
    <xf numFmtId="38" fontId="52" fillId="0" borderId="6" xfId="4" applyFont="1" applyFill="1" applyBorder="1" applyAlignment="1">
      <alignment horizontal="center" vertical="center"/>
    </xf>
    <xf numFmtId="38" fontId="52" fillId="0" borderId="18" xfId="4" applyFont="1" applyFill="1" applyBorder="1" applyAlignment="1">
      <alignment horizontal="right" vertical="center"/>
    </xf>
    <xf numFmtId="38" fontId="52" fillId="0" borderId="11" xfId="4" applyFont="1" applyFill="1" applyBorder="1" applyAlignment="1">
      <alignment horizontal="left" vertical="center"/>
    </xf>
    <xf numFmtId="38" fontId="52" fillId="0" borderId="2" xfId="4" applyFont="1" applyFill="1" applyBorder="1" applyAlignment="1">
      <alignment horizontal="left" vertical="center"/>
    </xf>
    <xf numFmtId="38" fontId="52" fillId="0" borderId="3" xfId="4" applyFont="1" applyFill="1" applyBorder="1" applyAlignment="1">
      <alignment horizontal="left" vertical="center"/>
    </xf>
    <xf numFmtId="38" fontId="52" fillId="0" borderId="18" xfId="4" applyFont="1" applyFill="1" applyBorder="1" applyAlignment="1">
      <alignment horizontal="center" vertical="center" textRotation="255"/>
    </xf>
    <xf numFmtId="0" fontId="79" fillId="0" borderId="0" xfId="6" applyFont="1" applyAlignment="1">
      <alignment horizontal="right" vertical="center"/>
    </xf>
    <xf numFmtId="0" fontId="53" fillId="6" borderId="9" xfId="6" applyFont="1" applyFill="1" applyBorder="1" applyAlignment="1">
      <alignment horizontal="center" vertical="center"/>
    </xf>
    <xf numFmtId="0" fontId="53" fillId="6" borderId="0" xfId="6" applyFont="1" applyFill="1" applyAlignment="1">
      <alignment horizontal="center" vertical="center"/>
    </xf>
    <xf numFmtId="0" fontId="53" fillId="6" borderId="6" xfId="6" applyFont="1" applyFill="1" applyBorder="1" applyAlignment="1">
      <alignment horizontal="center" vertical="center"/>
    </xf>
    <xf numFmtId="190" fontId="7" fillId="0" borderId="9" xfId="0" applyNumberFormat="1" applyFont="1" applyBorder="1" applyAlignment="1">
      <alignment vertical="center"/>
    </xf>
    <xf numFmtId="190" fontId="7" fillId="0" borderId="0" xfId="0" applyNumberFormat="1" applyFont="1" applyAlignment="1">
      <alignment vertical="center"/>
    </xf>
    <xf numFmtId="190" fontId="7" fillId="0" borderId="10" xfId="0" applyNumberFormat="1" applyFont="1" applyBorder="1" applyAlignment="1">
      <alignment vertical="center"/>
    </xf>
    <xf numFmtId="190" fontId="7" fillId="0" borderId="7" xfId="0" applyNumberFormat="1" applyFont="1" applyBorder="1" applyAlignment="1">
      <alignment vertical="center"/>
    </xf>
    <xf numFmtId="0" fontId="7" fillId="0" borderId="0" xfId="6" applyFont="1" applyAlignment="1">
      <alignment horizontal="right" vertical="center"/>
    </xf>
    <xf numFmtId="0" fontId="52" fillId="0" borderId="4" xfId="6" applyFont="1" applyBorder="1" applyAlignment="1">
      <alignment vertical="center" wrapText="1"/>
    </xf>
    <xf numFmtId="38" fontId="52" fillId="0" borderId="11" xfId="4" applyFont="1" applyFill="1" applyBorder="1" applyAlignment="1">
      <alignment horizontal="center" vertical="center" wrapText="1"/>
    </xf>
    <xf numFmtId="38" fontId="52" fillId="0" borderId="2" xfId="4" applyFont="1" applyFill="1" applyBorder="1" applyAlignment="1">
      <alignment horizontal="center" vertical="center" wrapText="1"/>
    </xf>
    <xf numFmtId="0" fontId="7" fillId="0" borderId="9" xfId="0" applyFont="1" applyBorder="1" applyAlignment="1">
      <alignment vertical="center" wrapText="1"/>
    </xf>
    <xf numFmtId="0" fontId="7" fillId="0" borderId="6" xfId="0" applyFont="1" applyBorder="1" applyAlignment="1">
      <alignment vertical="center" wrapText="1"/>
    </xf>
    <xf numFmtId="0" fontId="90" fillId="14" borderId="11" xfId="6" applyFont="1" applyFill="1" applyBorder="1" applyAlignment="1">
      <alignment horizontal="center" vertical="center" wrapText="1"/>
    </xf>
    <xf numFmtId="0" fontId="90" fillId="14" borderId="2" xfId="6" applyFont="1" applyFill="1" applyBorder="1" applyAlignment="1">
      <alignment horizontal="center" vertical="center" wrapText="1"/>
    </xf>
    <xf numFmtId="0" fontId="90" fillId="14" borderId="3" xfId="6" applyFont="1" applyFill="1" applyBorder="1" applyAlignment="1">
      <alignment horizontal="center" vertical="center" wrapText="1"/>
    </xf>
    <xf numFmtId="0" fontId="52" fillId="0" borderId="2" xfId="6" applyFont="1" applyBorder="1" applyAlignment="1">
      <alignment horizontal="center" vertical="center" wrapText="1"/>
    </xf>
    <xf numFmtId="0" fontId="57" fillId="0" borderId="2" xfId="6" applyFont="1" applyBorder="1" applyAlignment="1">
      <alignment horizontal="center" vertical="center"/>
    </xf>
    <xf numFmtId="0" fontId="57" fillId="0" borderId="3" xfId="6" applyFont="1" applyBorder="1" applyAlignment="1">
      <alignment horizontal="center" vertical="center"/>
    </xf>
    <xf numFmtId="0" fontId="7" fillId="2" borderId="9"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190" fontId="7" fillId="0" borderId="11" xfId="0" applyNumberFormat="1" applyFont="1" applyBorder="1" applyAlignment="1">
      <alignment vertical="center"/>
    </xf>
    <xf numFmtId="190" fontId="7" fillId="0" borderId="2" xfId="0" applyNumberFormat="1" applyFont="1" applyBorder="1" applyAlignment="1">
      <alignment vertical="center"/>
    </xf>
    <xf numFmtId="0" fontId="7" fillId="2" borderId="1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3" xfId="0" applyFont="1" applyFill="1" applyBorder="1" applyAlignment="1">
      <alignment horizontal="center" vertical="center" shrinkToFit="1"/>
    </xf>
    <xf numFmtId="0" fontId="7" fillId="2" borderId="176" xfId="0" applyFont="1" applyFill="1" applyBorder="1" applyAlignment="1">
      <alignment horizontal="center" vertical="center" shrinkToFit="1"/>
    </xf>
    <xf numFmtId="0" fontId="7" fillId="2" borderId="177" xfId="0" applyFont="1" applyFill="1" applyBorder="1" applyAlignment="1">
      <alignment horizontal="center" vertical="center" shrinkToFit="1"/>
    </xf>
    <xf numFmtId="0" fontId="7" fillId="2" borderId="178" xfId="0" applyFont="1" applyFill="1" applyBorder="1" applyAlignment="1">
      <alignment horizontal="center" vertical="center" shrinkToFit="1"/>
    </xf>
    <xf numFmtId="0" fontId="7" fillId="2" borderId="179" xfId="0" applyFont="1" applyFill="1" applyBorder="1" applyAlignment="1">
      <alignment horizontal="center" vertical="center" shrinkToFit="1"/>
    </xf>
    <xf numFmtId="0" fontId="7" fillId="2" borderId="180" xfId="0" applyFont="1" applyFill="1" applyBorder="1" applyAlignment="1">
      <alignment horizontal="center" vertical="center" shrinkToFit="1"/>
    </xf>
    <xf numFmtId="0" fontId="7" fillId="2" borderId="181" xfId="0" applyFont="1" applyFill="1" applyBorder="1" applyAlignment="1">
      <alignment horizontal="center" vertical="center" shrinkToFit="1"/>
    </xf>
    <xf numFmtId="0" fontId="7" fillId="2" borderId="205" xfId="0" applyFont="1" applyFill="1" applyBorder="1" applyAlignment="1">
      <alignment horizontal="center" vertical="center" shrinkToFit="1"/>
    </xf>
    <xf numFmtId="0" fontId="7" fillId="2" borderId="206" xfId="0" applyFont="1" applyFill="1" applyBorder="1" applyAlignment="1">
      <alignment horizontal="center" vertical="center" shrinkToFit="1"/>
    </xf>
    <xf numFmtId="0" fontId="7" fillId="2" borderId="207" xfId="0" applyFont="1" applyFill="1" applyBorder="1" applyAlignment="1">
      <alignment horizontal="center" vertical="center" shrinkToFit="1"/>
    </xf>
    <xf numFmtId="0" fontId="7" fillId="0" borderId="198" xfId="0" applyFont="1" applyBorder="1" applyAlignment="1">
      <alignment horizontal="center" vertical="center"/>
    </xf>
    <xf numFmtId="0" fontId="7" fillId="0" borderId="199" xfId="0" applyFont="1" applyBorder="1" applyAlignment="1">
      <alignment horizontal="center" vertical="center"/>
    </xf>
    <xf numFmtId="0" fontId="7" fillId="0" borderId="201" xfId="0" applyFont="1" applyBorder="1" applyAlignment="1">
      <alignment horizontal="center" vertical="center"/>
    </xf>
    <xf numFmtId="0" fontId="7" fillId="0" borderId="168" xfId="0" applyFont="1" applyBorder="1" applyAlignment="1">
      <alignment horizontal="center" vertical="center"/>
    </xf>
    <xf numFmtId="0" fontId="7" fillId="0" borderId="182" xfId="0" applyFont="1" applyBorder="1" applyAlignment="1">
      <alignment vertical="center"/>
    </xf>
    <xf numFmtId="0" fontId="7" fillId="0" borderId="183" xfId="0" applyFont="1" applyBorder="1" applyAlignment="1">
      <alignment vertical="center"/>
    </xf>
    <xf numFmtId="0" fontId="7" fillId="0" borderId="184" xfId="0" applyFont="1" applyBorder="1" applyAlignment="1">
      <alignment vertical="center"/>
    </xf>
    <xf numFmtId="0" fontId="7" fillId="0" borderId="185" xfId="0" applyFont="1" applyBorder="1" applyAlignment="1">
      <alignment vertical="center"/>
    </xf>
    <xf numFmtId="0" fontId="7" fillId="0" borderId="186" xfId="0" applyFont="1" applyBorder="1" applyAlignment="1">
      <alignment vertical="center"/>
    </xf>
    <xf numFmtId="0" fontId="7" fillId="0" borderId="187" xfId="0" applyFont="1" applyBorder="1" applyAlignment="1">
      <alignment vertical="center"/>
    </xf>
    <xf numFmtId="181" fontId="7" fillId="0" borderId="72" xfId="0" applyNumberFormat="1" applyFont="1" applyBorder="1" applyAlignment="1">
      <alignment vertical="center" shrinkToFit="1"/>
    </xf>
    <xf numFmtId="181" fontId="7" fillId="0" borderId="33" xfId="0" applyNumberFormat="1" applyFont="1" applyBorder="1" applyAlignment="1">
      <alignment vertical="center" shrinkToFit="1"/>
    </xf>
    <xf numFmtId="181" fontId="7" fillId="0" borderId="117" xfId="0" applyNumberFormat="1" applyFont="1" applyBorder="1" applyAlignment="1">
      <alignment vertical="center" shrinkToFit="1"/>
    </xf>
    <xf numFmtId="181" fontId="7" fillId="0" borderId="43" xfId="0" applyNumberFormat="1" applyFont="1" applyBorder="1" applyAlignment="1">
      <alignment vertical="center" shrinkToFit="1"/>
    </xf>
    <xf numFmtId="0" fontId="7" fillId="0" borderId="71" xfId="0" applyFont="1" applyBorder="1" applyAlignment="1">
      <alignment vertical="center"/>
    </xf>
    <xf numFmtId="0" fontId="7" fillId="0" borderId="119" xfId="0" applyFont="1" applyBorder="1" applyAlignment="1">
      <alignment vertical="center"/>
    </xf>
    <xf numFmtId="0" fontId="7" fillId="0" borderId="200" xfId="0" applyFont="1" applyBorder="1" applyAlignment="1">
      <alignment horizontal="center" vertical="center"/>
    </xf>
    <xf numFmtId="0" fontId="7" fillId="0" borderId="183" xfId="0" applyFont="1" applyBorder="1" applyAlignment="1">
      <alignment horizontal="center" vertical="center"/>
    </xf>
    <xf numFmtId="0" fontId="7" fillId="0" borderId="184" xfId="0" applyFont="1" applyBorder="1" applyAlignment="1">
      <alignment horizontal="center" vertical="center"/>
    </xf>
    <xf numFmtId="0" fontId="7" fillId="0" borderId="167" xfId="0" applyFont="1" applyBorder="1" applyAlignment="1">
      <alignment horizontal="center" vertical="center"/>
    </xf>
    <xf numFmtId="0" fontId="7" fillId="0" borderId="186" xfId="0" applyFont="1" applyBorder="1" applyAlignment="1">
      <alignment horizontal="center" vertical="center"/>
    </xf>
    <xf numFmtId="0" fontId="7" fillId="0" borderId="187" xfId="0" applyFont="1" applyBorder="1" applyAlignment="1">
      <alignment horizontal="center" vertical="center"/>
    </xf>
    <xf numFmtId="190" fontId="7" fillId="0" borderId="72" xfId="0" applyNumberFormat="1" applyFont="1" applyBorder="1" applyAlignment="1">
      <alignment vertical="center" shrinkToFit="1"/>
    </xf>
    <xf numFmtId="190" fontId="7" fillId="0" borderId="33" xfId="0" applyNumberFormat="1" applyFont="1" applyBorder="1" applyAlignment="1">
      <alignment vertical="center" shrinkToFit="1"/>
    </xf>
    <xf numFmtId="190" fontId="7" fillId="0" borderId="117" xfId="0" applyNumberFormat="1" applyFont="1" applyBorder="1" applyAlignment="1">
      <alignment vertical="center" shrinkToFit="1"/>
    </xf>
    <xf numFmtId="190" fontId="7" fillId="0" borderId="43" xfId="0" applyNumberFormat="1" applyFont="1" applyBorder="1" applyAlignment="1">
      <alignment vertical="center" shrinkToFit="1"/>
    </xf>
    <xf numFmtId="0" fontId="7" fillId="0" borderId="202" xfId="0" applyFont="1" applyBorder="1" applyAlignment="1">
      <alignment horizontal="center" vertical="center"/>
    </xf>
    <xf numFmtId="0" fontId="7" fillId="0" borderId="203" xfId="0" applyFont="1" applyBorder="1" applyAlignment="1">
      <alignment horizontal="center" vertical="center"/>
    </xf>
    <xf numFmtId="0" fontId="7" fillId="0" borderId="204" xfId="0" applyFont="1" applyBorder="1" applyAlignment="1">
      <alignment horizontal="center" vertical="center"/>
    </xf>
    <xf numFmtId="0" fontId="7" fillId="0" borderId="154" xfId="0" applyFont="1" applyBorder="1" applyAlignment="1">
      <alignment horizontal="center" vertical="center"/>
    </xf>
    <xf numFmtId="0" fontId="7" fillId="0" borderId="155" xfId="0" applyFont="1" applyBorder="1" applyAlignment="1">
      <alignment horizontal="center" vertical="center"/>
    </xf>
    <xf numFmtId="0" fontId="7" fillId="0" borderId="156" xfId="0" applyFont="1" applyBorder="1" applyAlignment="1">
      <alignment horizontal="center" vertical="center"/>
    </xf>
    <xf numFmtId="0" fontId="7" fillId="0" borderId="122" xfId="0" applyFont="1" applyBorder="1" applyAlignment="1">
      <alignment horizontal="center" vertical="center"/>
    </xf>
    <xf numFmtId="0" fontId="7" fillId="0" borderId="123" xfId="0" applyFont="1" applyBorder="1" applyAlignment="1">
      <alignment horizontal="center" vertical="center"/>
    </xf>
    <xf numFmtId="0" fontId="7" fillId="0" borderId="124" xfId="0" applyFont="1" applyBorder="1" applyAlignment="1">
      <alignment horizontal="center" vertical="center"/>
    </xf>
    <xf numFmtId="0" fontId="90" fillId="6" borderId="169" xfId="0" applyFont="1" applyFill="1" applyBorder="1" applyAlignment="1">
      <alignment horizontal="center" vertical="center"/>
    </xf>
    <xf numFmtId="0" fontId="90" fillId="6" borderId="170" xfId="0" applyFont="1" applyFill="1" applyBorder="1" applyAlignment="1">
      <alignment horizontal="center" vertical="center"/>
    </xf>
    <xf numFmtId="0" fontId="53" fillId="6" borderId="11" xfId="0" applyFont="1" applyFill="1" applyBorder="1" applyAlignment="1">
      <alignment horizontal="center" vertical="center"/>
    </xf>
    <xf numFmtId="0" fontId="53" fillId="6" borderId="2" xfId="0" applyFont="1" applyFill="1" applyBorder="1" applyAlignment="1">
      <alignment horizontal="center" vertical="center"/>
    </xf>
    <xf numFmtId="0" fontId="53" fillId="6" borderId="3" xfId="0" applyFont="1" applyFill="1" applyBorder="1" applyAlignment="1">
      <alignment horizontal="center" vertical="center"/>
    </xf>
    <xf numFmtId="0" fontId="90" fillId="6" borderId="1" xfId="0" applyFont="1" applyFill="1" applyBorder="1" applyAlignment="1">
      <alignment horizontal="center" vertical="center"/>
    </xf>
    <xf numFmtId="0" fontId="90" fillId="6" borderId="4" xfId="0" applyFont="1" applyFill="1" applyBorder="1" applyAlignment="1">
      <alignment horizontal="center" vertical="center"/>
    </xf>
    <xf numFmtId="0" fontId="90" fillId="6" borderId="169" xfId="0" applyFont="1" applyFill="1" applyBorder="1" applyAlignment="1">
      <alignment horizontal="center" vertical="center" wrapText="1"/>
    </xf>
    <xf numFmtId="0" fontId="90" fillId="6" borderId="170" xfId="0" applyFont="1" applyFill="1" applyBorder="1" applyAlignment="1">
      <alignment horizontal="center" vertical="center" wrapText="1"/>
    </xf>
    <xf numFmtId="0" fontId="90" fillId="6" borderId="171" xfId="0" applyFont="1" applyFill="1" applyBorder="1" applyAlignment="1">
      <alignment horizontal="center" vertical="center" wrapText="1"/>
    </xf>
    <xf numFmtId="190" fontId="7" fillId="0" borderId="1" xfId="0" applyNumberFormat="1" applyFont="1" applyBorder="1" applyAlignment="1">
      <alignment vertical="center"/>
    </xf>
    <xf numFmtId="190" fontId="7" fillId="0" borderId="4" xfId="0" applyNumberFormat="1" applyFont="1" applyBorder="1" applyAlignment="1">
      <alignmen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145" xfId="0" applyFont="1" applyBorder="1" applyAlignment="1">
      <alignment horizontal="left" vertical="center"/>
    </xf>
    <xf numFmtId="0" fontId="7" fillId="0" borderId="146" xfId="0" applyFont="1" applyBorder="1" applyAlignment="1">
      <alignment horizontal="left" vertical="center"/>
    </xf>
    <xf numFmtId="0" fontId="7" fillId="0" borderId="147" xfId="0" applyFont="1" applyBorder="1" applyAlignment="1">
      <alignment horizontal="left" vertical="center"/>
    </xf>
    <xf numFmtId="190" fontId="7" fillId="0" borderId="122" xfId="0" applyNumberFormat="1" applyFont="1" applyBorder="1" applyAlignment="1">
      <alignment horizontal="center" vertical="center"/>
    </xf>
    <xf numFmtId="190" fontId="7" fillId="0" borderId="123" xfId="0" applyNumberFormat="1" applyFont="1" applyBorder="1" applyAlignment="1">
      <alignment horizontal="center" vertical="center"/>
    </xf>
    <xf numFmtId="190" fontId="7" fillId="0" borderId="124" xfId="0" applyNumberFormat="1" applyFont="1" applyBorder="1" applyAlignment="1">
      <alignment horizontal="center" vertical="center"/>
    </xf>
    <xf numFmtId="0" fontId="7" fillId="0" borderId="148" xfId="0" applyFont="1" applyBorder="1" applyAlignment="1">
      <alignment horizontal="center" vertical="center"/>
    </xf>
    <xf numFmtId="0" fontId="7" fillId="0" borderId="149" xfId="0" applyFont="1" applyBorder="1" applyAlignment="1">
      <alignment horizontal="center" vertical="center"/>
    </xf>
    <xf numFmtId="0" fontId="7" fillId="0" borderId="150" xfId="0" applyFont="1" applyBorder="1" applyAlignment="1">
      <alignment vertical="center" wrapText="1"/>
    </xf>
    <xf numFmtId="0" fontId="7" fillId="0" borderId="149" xfId="0" applyFont="1" applyBorder="1" applyAlignment="1">
      <alignment vertical="center"/>
    </xf>
    <xf numFmtId="0" fontId="7" fillId="0" borderId="53" xfId="0" applyFont="1" applyBorder="1" applyAlignment="1">
      <alignment vertical="center"/>
    </xf>
    <xf numFmtId="181" fontId="7" fillId="0" borderId="149" xfId="0" applyNumberFormat="1" applyFont="1" applyBorder="1" applyAlignment="1">
      <alignment vertical="center" shrinkToFit="1"/>
    </xf>
    <xf numFmtId="0" fontId="7" fillId="0" borderId="53" xfId="0" applyFont="1" applyBorder="1" applyAlignment="1">
      <alignment horizontal="center" vertical="center"/>
    </xf>
    <xf numFmtId="190" fontId="7" fillId="0" borderId="148" xfId="0" applyNumberFormat="1" applyFont="1" applyBorder="1" applyAlignment="1">
      <alignment vertical="center" shrinkToFit="1"/>
    </xf>
    <xf numFmtId="190" fontId="7" fillId="0" borderId="149" xfId="0" applyNumberFormat="1" applyFont="1" applyBorder="1" applyAlignment="1">
      <alignment vertical="center" shrinkToFit="1"/>
    </xf>
    <xf numFmtId="0" fontId="56" fillId="0" borderId="11" xfId="6" applyFont="1" applyBorder="1" applyAlignment="1">
      <alignment horizontal="left" vertical="center" wrapText="1"/>
    </xf>
    <xf numFmtId="0" fontId="56" fillId="0" borderId="2" xfId="6" applyFont="1" applyBorder="1" applyAlignment="1">
      <alignment horizontal="left" vertical="center" wrapText="1"/>
    </xf>
    <xf numFmtId="0" fontId="56" fillId="0" borderId="3" xfId="6" applyFont="1" applyBorder="1" applyAlignment="1">
      <alignment horizontal="left" vertical="center" wrapText="1"/>
    </xf>
    <xf numFmtId="0" fontId="52" fillId="2" borderId="18" xfId="0" applyFont="1" applyFill="1" applyBorder="1" applyAlignment="1">
      <alignment horizontal="center" vertical="center"/>
    </xf>
    <xf numFmtId="0" fontId="52" fillId="0" borderId="11" xfId="0" applyFont="1" applyBorder="1" applyAlignment="1">
      <alignment vertical="center" wrapText="1" shrinkToFit="1"/>
    </xf>
    <xf numFmtId="0" fontId="52" fillId="0" borderId="2" xfId="0" applyFont="1" applyBorder="1" applyAlignment="1">
      <alignment vertical="center" wrapText="1" shrinkToFit="1"/>
    </xf>
    <xf numFmtId="0" fontId="52" fillId="0" borderId="3" xfId="0" applyFont="1" applyBorder="1" applyAlignment="1">
      <alignment vertical="center" wrapText="1" shrinkToFit="1"/>
    </xf>
    <xf numFmtId="0" fontId="56" fillId="0" borderId="2" xfId="6" applyFont="1" applyBorder="1" applyAlignment="1">
      <alignment horizontal="center" vertical="center"/>
    </xf>
    <xf numFmtId="0" fontId="56" fillId="0" borderId="3" xfId="6" applyFont="1" applyBorder="1" applyAlignment="1">
      <alignment horizontal="center" vertical="center"/>
    </xf>
    <xf numFmtId="0" fontId="52" fillId="0" borderId="11" xfId="0" applyFont="1" applyBorder="1" applyAlignment="1">
      <alignment vertical="center" shrinkToFit="1"/>
    </xf>
    <xf numFmtId="0" fontId="52" fillId="0" borderId="2" xfId="0" applyFont="1" applyBorder="1" applyAlignment="1">
      <alignment vertical="center" shrinkToFit="1"/>
    </xf>
    <xf numFmtId="0" fontId="52" fillId="0" borderId="3" xfId="0" applyFont="1" applyBorder="1" applyAlignment="1">
      <alignment vertical="center" shrinkToFit="1"/>
    </xf>
    <xf numFmtId="0" fontId="53" fillId="6" borderId="4" xfId="6" applyFont="1" applyFill="1" applyBorder="1" applyAlignment="1">
      <alignment horizontal="center" vertical="center" wrapText="1"/>
    </xf>
    <xf numFmtId="0" fontId="53" fillId="6" borderId="5" xfId="6" applyFont="1" applyFill="1" applyBorder="1" applyAlignment="1">
      <alignment horizontal="center" vertical="center" wrapText="1"/>
    </xf>
    <xf numFmtId="0" fontId="53" fillId="6" borderId="10" xfId="6" applyFont="1" applyFill="1" applyBorder="1" applyAlignment="1">
      <alignment horizontal="center" vertical="center" wrapText="1"/>
    </xf>
    <xf numFmtId="0" fontId="53" fillId="6" borderId="7" xfId="6" applyFont="1" applyFill="1" applyBorder="1" applyAlignment="1">
      <alignment horizontal="center" vertical="center" wrapText="1"/>
    </xf>
    <xf numFmtId="0" fontId="53" fillId="6" borderId="8" xfId="6" applyFont="1" applyFill="1" applyBorder="1" applyAlignment="1">
      <alignment horizontal="center" vertical="center" wrapText="1"/>
    </xf>
    <xf numFmtId="0" fontId="53" fillId="6" borderId="18" xfId="6" applyFont="1" applyFill="1" applyBorder="1" applyAlignment="1">
      <alignment horizontal="left" vertical="center" wrapText="1"/>
    </xf>
    <xf numFmtId="0" fontId="7" fillId="6" borderId="172" xfId="0" applyFont="1" applyFill="1" applyBorder="1" applyAlignment="1">
      <alignment horizontal="center" vertical="center"/>
    </xf>
    <xf numFmtId="0" fontId="7" fillId="6" borderId="173" xfId="0" applyFont="1" applyFill="1" applyBorder="1" applyAlignment="1">
      <alignment horizontal="center" vertical="center"/>
    </xf>
    <xf numFmtId="0" fontId="7" fillId="6" borderId="174" xfId="0" applyFont="1" applyFill="1" applyBorder="1" applyAlignment="1">
      <alignment horizontal="center" vertical="center"/>
    </xf>
    <xf numFmtId="190" fontId="7" fillId="0" borderId="11" xfId="0" applyNumberFormat="1" applyFont="1" applyBorder="1" applyAlignment="1">
      <alignment horizontal="right" vertical="center"/>
    </xf>
    <xf numFmtId="190" fontId="7" fillId="0" borderId="2" xfId="0" applyNumberFormat="1" applyFont="1" applyBorder="1" applyAlignment="1">
      <alignment horizontal="right" vertical="center"/>
    </xf>
    <xf numFmtId="190" fontId="7" fillId="0" borderId="172" xfId="0" applyNumberFormat="1" applyFont="1" applyBorder="1" applyAlignment="1">
      <alignment horizontal="right" vertical="center"/>
    </xf>
    <xf numFmtId="190" fontId="7" fillId="0" borderId="173" xfId="0" applyNumberFormat="1" applyFont="1" applyBorder="1" applyAlignment="1">
      <alignment horizontal="right" vertical="center"/>
    </xf>
    <xf numFmtId="190" fontId="7" fillId="0" borderId="175" xfId="0" applyNumberFormat="1" applyFont="1" applyBorder="1" applyAlignment="1">
      <alignment horizontal="right" vertical="center"/>
    </xf>
    <xf numFmtId="0" fontId="23" fillId="0" borderId="2" xfId="0" applyFont="1" applyBorder="1" applyAlignment="1">
      <alignment vertical="center" wrapText="1"/>
    </xf>
    <xf numFmtId="0" fontId="23" fillId="0" borderId="3" xfId="0" applyFont="1" applyBorder="1" applyAlignment="1">
      <alignment vertical="center" wrapText="1"/>
    </xf>
    <xf numFmtId="0" fontId="52" fillId="0" borderId="19" xfId="6" applyFont="1" applyBorder="1" applyAlignment="1">
      <alignment horizontal="left" vertical="center" wrapText="1"/>
    </xf>
    <xf numFmtId="0" fontId="47" fillId="0" borderId="2" xfId="6" applyBorder="1" applyAlignment="1">
      <alignment horizontal="left" vertical="center" wrapText="1"/>
    </xf>
    <xf numFmtId="0" fontId="47" fillId="0" borderId="3" xfId="6" applyBorder="1" applyAlignment="1">
      <alignment horizontal="left" vertical="center" wrapText="1"/>
    </xf>
    <xf numFmtId="0" fontId="52" fillId="0" borderId="7" xfId="6" applyFont="1" applyBorder="1" applyAlignment="1">
      <alignment vertical="center" wrapText="1"/>
    </xf>
    <xf numFmtId="0" fontId="48" fillId="2" borderId="0" xfId="6" applyFont="1" applyFill="1" applyAlignment="1">
      <alignment horizontal="center" vertical="center"/>
    </xf>
    <xf numFmtId="38" fontId="52" fillId="7" borderId="11" xfId="4" applyFont="1" applyFill="1" applyBorder="1" applyAlignment="1">
      <alignment horizontal="right" vertical="center"/>
    </xf>
    <xf numFmtId="38" fontId="52" fillId="7" borderId="2" xfId="4" applyFont="1" applyFill="1" applyBorder="1" applyAlignment="1">
      <alignment horizontal="right" vertical="center"/>
    </xf>
    <xf numFmtId="0" fontId="53" fillId="6" borderId="10" xfId="6" applyFont="1" applyFill="1" applyBorder="1" applyAlignment="1">
      <alignment horizontal="left" vertical="center"/>
    </xf>
    <xf numFmtId="0" fontId="53" fillId="6" borderId="7" xfId="6" applyFont="1" applyFill="1" applyBorder="1" applyAlignment="1">
      <alignment horizontal="left" vertical="center"/>
    </xf>
    <xf numFmtId="0" fontId="53" fillId="6" borderId="8" xfId="6" applyFont="1" applyFill="1" applyBorder="1" applyAlignment="1">
      <alignment horizontal="left" vertical="center"/>
    </xf>
    <xf numFmtId="186" fontId="52" fillId="0" borderId="2" xfId="6" applyNumberFormat="1" applyFont="1" applyBorder="1" applyAlignment="1">
      <alignment horizontal="center" vertical="center"/>
    </xf>
    <xf numFmtId="186" fontId="52" fillId="0" borderId="3" xfId="6" applyNumberFormat="1" applyFont="1" applyBorder="1" applyAlignment="1">
      <alignment horizontal="center" vertical="center"/>
    </xf>
    <xf numFmtId="0" fontId="53" fillId="6" borderId="11" xfId="6" applyFont="1" applyFill="1" applyBorder="1" applyAlignment="1">
      <alignment horizontal="center" vertical="center" shrinkToFit="1"/>
    </xf>
    <xf numFmtId="0" fontId="53" fillId="6" borderId="2" xfId="6" applyFont="1" applyFill="1" applyBorder="1" applyAlignment="1">
      <alignment horizontal="center" vertical="center" shrinkToFit="1"/>
    </xf>
    <xf numFmtId="0" fontId="53" fillId="6" borderId="3" xfId="6" applyFont="1" applyFill="1" applyBorder="1" applyAlignment="1">
      <alignment horizontal="center" vertical="center" shrinkToFit="1"/>
    </xf>
    <xf numFmtId="0" fontId="52" fillId="0" borderId="18" xfId="6" applyFont="1" applyBorder="1" applyAlignment="1">
      <alignment horizontal="right" vertical="center"/>
    </xf>
    <xf numFmtId="0" fontId="7" fillId="0" borderId="11" xfId="6" applyFont="1" applyBorder="1" applyAlignment="1">
      <alignment horizontal="left" vertical="center"/>
    </xf>
    <xf numFmtId="0" fontId="23" fillId="0" borderId="11" xfId="6" applyFont="1" applyBorder="1" applyAlignment="1">
      <alignment horizontal="center" vertical="center" wrapText="1"/>
    </xf>
    <xf numFmtId="0" fontId="23" fillId="0" borderId="2" xfId="6" applyFont="1" applyBorder="1" applyAlignment="1">
      <alignment horizontal="center" vertical="center"/>
    </xf>
    <xf numFmtId="0" fontId="23" fillId="0" borderId="3" xfId="6" applyFont="1" applyBorder="1" applyAlignment="1">
      <alignment horizontal="center" vertical="center"/>
    </xf>
    <xf numFmtId="0" fontId="69" fillId="0" borderId="3" xfId="6" applyFont="1" applyBorder="1" applyAlignment="1">
      <alignment horizontal="center" vertical="center"/>
    </xf>
    <xf numFmtId="0" fontId="69" fillId="0" borderId="18" xfId="6" applyFont="1" applyBorder="1" applyAlignment="1">
      <alignment horizontal="center" vertical="center"/>
    </xf>
    <xf numFmtId="0" fontId="69" fillId="0" borderId="11" xfId="6" applyFont="1" applyBorder="1" applyAlignment="1">
      <alignment horizontal="center" vertical="center"/>
    </xf>
    <xf numFmtId="0" fontId="47" fillId="0" borderId="32" xfId="6" applyBorder="1"/>
    <xf numFmtId="0" fontId="91" fillId="0" borderId="1" xfId="6" applyFont="1" applyBorder="1" applyAlignment="1">
      <alignment horizontal="left" vertical="center" wrapText="1"/>
    </xf>
    <xf numFmtId="0" fontId="92" fillId="0" borderId="4" xfId="6" applyFont="1" applyBorder="1"/>
    <xf numFmtId="0" fontId="92" fillId="0" borderId="5" xfId="6" applyFont="1" applyBorder="1"/>
    <xf numFmtId="0" fontId="92" fillId="0" borderId="9" xfId="6" applyFont="1" applyBorder="1"/>
    <xf numFmtId="0" fontId="92" fillId="0" borderId="0" xfId="6" applyFont="1"/>
    <xf numFmtId="0" fontId="92" fillId="0" borderId="6" xfId="6" applyFont="1" applyBorder="1"/>
    <xf numFmtId="0" fontId="92" fillId="0" borderId="10" xfId="6" applyFont="1" applyBorder="1"/>
    <xf numFmtId="0" fontId="92" fillId="0" borderId="7" xfId="6" applyFont="1" applyBorder="1"/>
    <xf numFmtId="0" fontId="92" fillId="0" borderId="8" xfId="6" applyFont="1" applyBorder="1"/>
    <xf numFmtId="0" fontId="47" fillId="0" borderId="10" xfId="6" applyBorder="1" applyAlignment="1">
      <alignment horizontal="center" vertical="center" textRotation="255"/>
    </xf>
    <xf numFmtId="0" fontId="55" fillId="0" borderId="11" xfId="6" applyFont="1" applyBorder="1" applyAlignment="1">
      <alignment horizontal="left" vertical="center"/>
    </xf>
    <xf numFmtId="0" fontId="55" fillId="0" borderId="3" xfId="6" applyFont="1" applyBorder="1" applyAlignment="1">
      <alignment horizontal="left" vertical="center"/>
    </xf>
    <xf numFmtId="0" fontId="55" fillId="0" borderId="18" xfId="0" applyFont="1" applyBorder="1" applyAlignment="1">
      <alignment vertical="center" wrapText="1"/>
    </xf>
    <xf numFmtId="0" fontId="58" fillId="0" borderId="18" xfId="0" applyFont="1" applyBorder="1" applyAlignment="1">
      <alignment horizontal="center" vertical="center" wrapText="1" shrinkToFit="1"/>
    </xf>
    <xf numFmtId="0" fontId="52" fillId="2" borderId="19" xfId="0" applyFont="1" applyFill="1" applyBorder="1" applyAlignment="1">
      <alignment horizontal="center" vertical="center"/>
    </xf>
    <xf numFmtId="0" fontId="52" fillId="2" borderId="20" xfId="0" applyFont="1" applyFill="1" applyBorder="1" applyAlignment="1">
      <alignment horizontal="center" vertical="center"/>
    </xf>
    <xf numFmtId="0" fontId="58" fillId="0" borderId="18" xfId="0" applyFont="1" applyBorder="1" applyAlignment="1">
      <alignment horizontal="center" vertical="center"/>
    </xf>
    <xf numFmtId="0" fontId="52" fillId="2" borderId="1" xfId="0" applyFont="1" applyFill="1" applyBorder="1" applyAlignment="1">
      <alignment horizontal="center" vertical="center"/>
    </xf>
    <xf numFmtId="0" fontId="52" fillId="2" borderId="5" xfId="0" applyFont="1" applyFill="1" applyBorder="1" applyAlignment="1">
      <alignment horizontal="center" vertical="center"/>
    </xf>
    <xf numFmtId="0" fontId="52" fillId="2" borderId="10" xfId="0" applyFont="1" applyFill="1" applyBorder="1" applyAlignment="1">
      <alignment horizontal="center" vertical="center"/>
    </xf>
    <xf numFmtId="0" fontId="52" fillId="2" borderId="8" xfId="0" applyFont="1" applyFill="1" applyBorder="1" applyAlignment="1">
      <alignment horizontal="center" vertical="center"/>
    </xf>
    <xf numFmtId="0" fontId="7" fillId="0" borderId="208" xfId="0" applyFont="1" applyBorder="1" applyAlignment="1">
      <alignment vertical="center"/>
    </xf>
    <xf numFmtId="0" fontId="7" fillId="0" borderId="209" xfId="0" applyFont="1" applyBorder="1" applyAlignment="1">
      <alignment vertical="center"/>
    </xf>
    <xf numFmtId="0" fontId="7" fillId="0" borderId="210" xfId="0" applyFont="1" applyBorder="1" applyAlignment="1">
      <alignment vertical="center"/>
    </xf>
    <xf numFmtId="190" fontId="7" fillId="0" borderId="143" xfId="0" applyNumberFormat="1" applyFont="1" applyBorder="1" applyAlignment="1">
      <alignment horizontal="center" vertical="center"/>
    </xf>
    <xf numFmtId="190" fontId="7" fillId="0" borderId="144" xfId="0" applyNumberFormat="1" applyFont="1" applyBorder="1" applyAlignment="1">
      <alignment horizontal="center" vertical="center"/>
    </xf>
    <xf numFmtId="0" fontId="7" fillId="0" borderId="1" xfId="0" applyFont="1" applyBorder="1" applyAlignment="1">
      <alignment vertical="center" wrapText="1" shrinkToFit="1"/>
    </xf>
    <xf numFmtId="0" fontId="7" fillId="0" borderId="4" xfId="0" applyFont="1" applyBorder="1" applyAlignment="1">
      <alignment vertical="center" wrapText="1" shrinkToFit="1"/>
    </xf>
    <xf numFmtId="0" fontId="7" fillId="0" borderId="5" xfId="0" applyFont="1" applyBorder="1" applyAlignment="1">
      <alignment vertical="center" wrapText="1" shrinkToFit="1"/>
    </xf>
    <xf numFmtId="190" fontId="7" fillId="0" borderId="143" xfId="0" applyNumberFormat="1" applyFont="1" applyBorder="1" applyAlignment="1">
      <alignment horizontal="center" vertical="center" wrapText="1" shrinkToFit="1"/>
    </xf>
    <xf numFmtId="190" fontId="7" fillId="0" borderId="144" xfId="0" applyNumberFormat="1" applyFont="1" applyBorder="1" applyAlignment="1">
      <alignment horizontal="center" vertical="center" wrapText="1" shrinkToFit="1"/>
    </xf>
    <xf numFmtId="0" fontId="52" fillId="0" borderId="18" xfId="0" applyFont="1" applyBorder="1" applyAlignment="1">
      <alignment horizontal="center" vertical="center" wrapText="1"/>
    </xf>
    <xf numFmtId="0" fontId="52" fillId="2" borderId="32" xfId="0" applyFont="1" applyFill="1" applyBorder="1" applyAlignment="1">
      <alignment horizontal="center" vertical="center"/>
    </xf>
    <xf numFmtId="0" fontId="59" fillId="0" borderId="0" xfId="6" applyFont="1" applyAlignment="1">
      <alignment horizontal="right" vertical="center"/>
    </xf>
    <xf numFmtId="0" fontId="7" fillId="0" borderId="208" xfId="0" applyFont="1" applyBorder="1" applyAlignment="1">
      <alignment vertical="center" wrapText="1"/>
    </xf>
    <xf numFmtId="0" fontId="7" fillId="0" borderId="209" xfId="0" applyFont="1" applyBorder="1" applyAlignment="1">
      <alignment vertical="center" wrapText="1"/>
    </xf>
    <xf numFmtId="0" fontId="7" fillId="0" borderId="210" xfId="0" applyFont="1" applyBorder="1" applyAlignment="1">
      <alignment vertical="center" wrapText="1"/>
    </xf>
    <xf numFmtId="0" fontId="59" fillId="0" borderId="0" xfId="6" applyFont="1" applyAlignment="1">
      <alignment vertical="top" wrapText="1"/>
    </xf>
    <xf numFmtId="0" fontId="8" fillId="0" borderId="9" xfId="0" applyFont="1" applyBorder="1" applyAlignment="1">
      <alignment horizontal="center" vertical="center"/>
    </xf>
    <xf numFmtId="0" fontId="58" fillId="0" borderId="0" xfId="6" applyFont="1" applyAlignment="1">
      <alignment vertical="center"/>
    </xf>
    <xf numFmtId="0" fontId="58" fillId="0" borderId="18" xfId="0" applyFont="1" applyBorder="1" applyAlignment="1">
      <alignment horizontal="center" vertical="center" shrinkToFit="1"/>
    </xf>
    <xf numFmtId="0" fontId="7" fillId="0" borderId="149" xfId="0" applyFont="1" applyBorder="1" applyAlignment="1">
      <alignment vertical="center" wrapText="1"/>
    </xf>
    <xf numFmtId="0" fontId="7" fillId="0" borderId="53" xfId="0" applyFont="1" applyBorder="1" applyAlignment="1">
      <alignment vertical="center" wrapText="1"/>
    </xf>
    <xf numFmtId="0" fontId="7" fillId="2" borderId="169" xfId="0" applyFont="1" applyFill="1" applyBorder="1" applyAlignment="1">
      <alignment horizontal="center" vertical="center" shrinkToFit="1"/>
    </xf>
    <xf numFmtId="0" fontId="7" fillId="2" borderId="170" xfId="0" applyFont="1" applyFill="1" applyBorder="1" applyAlignment="1">
      <alignment horizontal="center" vertical="center" shrinkToFit="1"/>
    </xf>
    <xf numFmtId="0" fontId="7" fillId="2" borderId="171" xfId="0" applyFont="1" applyFill="1" applyBorder="1" applyAlignment="1">
      <alignment horizontal="center" vertical="center" shrinkToFit="1"/>
    </xf>
    <xf numFmtId="0" fontId="7" fillId="0" borderId="151" xfId="0" applyFont="1" applyBorder="1" applyAlignment="1">
      <alignment horizontal="center" vertical="center"/>
    </xf>
    <xf numFmtId="0" fontId="7" fillId="0" borderId="152" xfId="0" applyFont="1" applyBorder="1" applyAlignment="1">
      <alignment horizontal="center" vertical="center"/>
    </xf>
    <xf numFmtId="0" fontId="7" fillId="0" borderId="153" xfId="0" applyFont="1" applyBorder="1" applyAlignment="1">
      <alignment horizontal="center" vertical="center"/>
    </xf>
    <xf numFmtId="0" fontId="6" fillId="0" borderId="0" xfId="0" applyFont="1" applyAlignment="1">
      <alignment vertical="top" wrapText="1"/>
    </xf>
    <xf numFmtId="0" fontId="7" fillId="13" borderId="157" xfId="0" applyFont="1" applyFill="1" applyBorder="1" applyAlignment="1">
      <alignment horizontal="center" vertical="center" wrapText="1"/>
    </xf>
    <xf numFmtId="0" fontId="7" fillId="13" borderId="56" xfId="0" applyFont="1" applyFill="1" applyBorder="1" applyAlignment="1">
      <alignment horizontal="center" vertical="center" wrapText="1"/>
    </xf>
    <xf numFmtId="0" fontId="7" fillId="13" borderId="158" xfId="0" applyFont="1" applyFill="1" applyBorder="1" applyAlignment="1">
      <alignment horizontal="center" vertical="center" wrapText="1"/>
    </xf>
    <xf numFmtId="0" fontId="0" fillId="13" borderId="55" xfId="0" applyFill="1" applyBorder="1" applyAlignment="1">
      <alignment horizontal="center" vertical="center" wrapText="1"/>
    </xf>
    <xf numFmtId="0" fontId="0" fillId="13" borderId="56" xfId="0" applyFill="1" applyBorder="1" applyAlignment="1">
      <alignment horizontal="center" vertical="center" wrapText="1"/>
    </xf>
    <xf numFmtId="0" fontId="0" fillId="13" borderId="78" xfId="0" applyFill="1" applyBorder="1" applyAlignment="1">
      <alignment horizontal="center" vertical="center" wrapText="1"/>
    </xf>
    <xf numFmtId="0" fontId="7" fillId="0" borderId="159" xfId="0" applyFont="1" applyBorder="1" applyAlignment="1">
      <alignment horizontal="center" vertical="center" textRotation="255" wrapText="1"/>
    </xf>
    <xf numFmtId="0" fontId="7" fillId="0" borderId="20" xfId="0" applyFont="1" applyBorder="1" applyAlignment="1">
      <alignment horizontal="center" vertical="center" textRotation="255" wrapText="1"/>
    </xf>
    <xf numFmtId="0" fontId="7" fillId="0" borderId="160" xfId="0" applyFont="1" applyBorder="1" applyAlignment="1">
      <alignment horizontal="center" vertical="center" textRotation="255" wrapText="1"/>
    </xf>
    <xf numFmtId="0" fontId="7" fillId="0" borderId="18" xfId="0" applyFont="1" applyBorder="1" applyAlignment="1">
      <alignment horizontal="center" vertical="center" textRotation="255" wrapText="1"/>
    </xf>
    <xf numFmtId="0" fontId="7" fillId="0" borderId="161" xfId="0" applyFont="1" applyBorder="1" applyAlignment="1">
      <alignment horizontal="center" vertical="center" textRotation="255" wrapText="1"/>
    </xf>
    <xf numFmtId="0" fontId="7" fillId="0" borderId="113" xfId="0" applyFont="1" applyBorder="1" applyAlignment="1">
      <alignment horizontal="center" vertical="center" textRotation="255" wrapText="1"/>
    </xf>
    <xf numFmtId="4" fontId="7" fillId="0" borderId="9" xfId="0" applyNumberFormat="1" applyFont="1"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0" fillId="0" borderId="7" xfId="0"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wrapText="1" shrinkToFit="1"/>
    </xf>
    <xf numFmtId="0" fontId="7" fillId="11" borderId="0" xfId="0" applyFont="1" applyFill="1" applyAlignment="1">
      <alignment horizontal="center" vertical="center" wrapText="1"/>
    </xf>
    <xf numFmtId="0" fontId="0" fillId="0" borderId="0" xfId="0" applyAlignment="1">
      <alignment vertical="center" wrapText="1"/>
    </xf>
    <xf numFmtId="0" fontId="0" fillId="0" borderId="7" xfId="0" applyBorder="1" applyAlignment="1">
      <alignment vertical="center" wrapText="1"/>
    </xf>
    <xf numFmtId="0" fontId="7" fillId="11" borderId="6" xfId="0" applyFont="1" applyFill="1" applyBorder="1" applyAlignment="1">
      <alignment horizontal="center" vertical="center" wrapText="1"/>
    </xf>
    <xf numFmtId="0" fontId="0" fillId="0" borderId="8" xfId="0" applyBorder="1" applyAlignment="1">
      <alignment horizontal="center" vertical="center" wrapText="1"/>
    </xf>
    <xf numFmtId="0" fontId="7" fillId="12" borderId="9" xfId="0" applyFont="1" applyFill="1" applyBorder="1" applyAlignment="1">
      <alignment horizontal="center" vertical="center" wrapText="1"/>
    </xf>
    <xf numFmtId="0" fontId="0" fillId="0" borderId="10" xfId="0" applyBorder="1" applyAlignment="1">
      <alignment vertical="center" wrapText="1"/>
    </xf>
    <xf numFmtId="4" fontId="7" fillId="15" borderId="9" xfId="0" applyNumberFormat="1" applyFont="1" applyFill="1" applyBorder="1" applyAlignment="1">
      <alignment horizontal="center" vertical="center" wrapText="1"/>
    </xf>
    <xf numFmtId="0" fontId="0" fillId="15" borderId="39" xfId="0" applyFill="1" applyBorder="1" applyAlignment="1">
      <alignment horizontal="center" vertical="center" wrapText="1"/>
    </xf>
    <xf numFmtId="0" fontId="0" fillId="15" borderId="10" xfId="0" applyFill="1" applyBorder="1" applyAlignment="1">
      <alignment horizontal="center" vertical="center" wrapText="1"/>
    </xf>
    <xf numFmtId="0" fontId="0" fillId="15" borderId="31" xfId="0" applyFill="1" applyBorder="1" applyAlignment="1">
      <alignment horizontal="center" vertical="center" wrapText="1"/>
    </xf>
    <xf numFmtId="4" fontId="7" fillId="0" borderId="1" xfId="0" applyNumberFormat="1" applyFont="1" applyBorder="1" applyAlignment="1">
      <alignment horizontal="center" vertical="center" wrapText="1"/>
    </xf>
    <xf numFmtId="0" fontId="0" fillId="0" borderId="4" xfId="0"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Border="1" applyAlignment="1">
      <alignment horizontal="center" vertical="center" wrapText="1" shrinkToFit="1"/>
    </xf>
    <xf numFmtId="0" fontId="7" fillId="11" borderId="4" xfId="0" applyFont="1" applyFill="1" applyBorder="1" applyAlignment="1">
      <alignment horizontal="center" vertical="center" wrapText="1"/>
    </xf>
    <xf numFmtId="0" fontId="0" fillId="0" borderId="4" xfId="0" applyBorder="1" applyAlignment="1">
      <alignment vertical="center" wrapText="1"/>
    </xf>
    <xf numFmtId="0" fontId="7" fillId="7" borderId="5" xfId="0" applyFont="1" applyFill="1" applyBorder="1" applyAlignment="1">
      <alignment horizontal="center" vertical="center" wrapText="1"/>
    </xf>
    <xf numFmtId="0" fontId="7" fillId="12" borderId="1" xfId="0" applyFont="1" applyFill="1" applyBorder="1" applyAlignment="1">
      <alignment horizontal="center" vertical="center" wrapText="1"/>
    </xf>
    <xf numFmtId="4" fontId="7" fillId="15" borderId="1" xfId="0" applyNumberFormat="1" applyFont="1" applyFill="1" applyBorder="1" applyAlignment="1">
      <alignment horizontal="center" vertical="center" wrapText="1"/>
    </xf>
    <xf numFmtId="0" fontId="0" fillId="15" borderId="36" xfId="0" applyFill="1" applyBorder="1" applyAlignment="1">
      <alignment horizontal="center" vertical="center" wrapText="1"/>
    </xf>
    <xf numFmtId="0" fontId="0" fillId="0" borderId="24" xfId="0" applyBorder="1" applyAlignment="1">
      <alignment vertical="center" wrapText="1"/>
    </xf>
    <xf numFmtId="0" fontId="0" fillId="0" borderId="25" xfId="0" applyBorder="1" applyAlignment="1">
      <alignment horizontal="center" vertical="center" wrapText="1"/>
    </xf>
    <xf numFmtId="0" fontId="0" fillId="0" borderId="23" xfId="0" applyBorder="1" applyAlignment="1">
      <alignment vertical="center" wrapText="1"/>
    </xf>
    <xf numFmtId="0" fontId="0" fillId="15" borderId="23" xfId="0" applyFill="1" applyBorder="1" applyAlignment="1">
      <alignment horizontal="center" vertical="center" wrapText="1"/>
    </xf>
    <xf numFmtId="0" fontId="0" fillId="15" borderId="101" xfId="0" applyFill="1" applyBorder="1" applyAlignment="1">
      <alignment horizontal="center" vertical="center" wrapText="1"/>
    </xf>
    <xf numFmtId="0" fontId="7" fillId="0" borderId="162" xfId="0" applyFont="1" applyBorder="1" applyAlignment="1">
      <alignment horizontal="center" vertical="center" wrapText="1"/>
    </xf>
    <xf numFmtId="0" fontId="7" fillId="0" borderId="18" xfId="0" applyFont="1" applyBorder="1" applyAlignment="1">
      <alignment horizontal="center" vertical="center" wrapText="1"/>
    </xf>
    <xf numFmtId="4" fontId="7" fillId="0" borderId="66" xfId="0" applyNumberFormat="1" applyFont="1" applyBorder="1" applyAlignment="1">
      <alignment horizontal="center" vertical="center" wrapText="1"/>
    </xf>
    <xf numFmtId="0" fontId="0" fillId="0" borderId="67" xfId="0" applyBorder="1" applyAlignment="1">
      <alignment horizontal="center" vertical="center" wrapText="1"/>
    </xf>
    <xf numFmtId="0" fontId="7" fillId="0" borderId="67" xfId="0" applyFont="1"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7" fillId="11" borderId="67" xfId="0" applyFont="1" applyFill="1" applyBorder="1" applyAlignment="1">
      <alignment horizontal="center" vertical="center" wrapText="1"/>
    </xf>
    <xf numFmtId="0" fontId="0" fillId="0" borderId="67" xfId="0" applyBorder="1" applyAlignment="1">
      <alignment vertical="center" wrapText="1"/>
    </xf>
    <xf numFmtId="0" fontId="7" fillId="7" borderId="57" xfId="0" applyFont="1" applyFill="1" applyBorder="1" applyAlignment="1">
      <alignment horizontal="center" vertical="center" wrapText="1"/>
    </xf>
    <xf numFmtId="0" fontId="7" fillId="12" borderId="66" xfId="0" applyFont="1" applyFill="1" applyBorder="1" applyAlignment="1">
      <alignment horizontal="center" vertical="center" wrapText="1"/>
    </xf>
    <xf numFmtId="4" fontId="7" fillId="15" borderId="66" xfId="0" applyNumberFormat="1" applyFont="1" applyFill="1" applyBorder="1" applyAlignment="1">
      <alignment horizontal="center" vertical="center" wrapText="1"/>
    </xf>
    <xf numFmtId="4" fontId="7" fillId="15" borderId="74" xfId="0" applyNumberFormat="1" applyFont="1" applyFill="1" applyBorder="1" applyAlignment="1">
      <alignment horizontal="center" vertical="center" wrapText="1"/>
    </xf>
    <xf numFmtId="4" fontId="7" fillId="15" borderId="10" xfId="0" applyNumberFormat="1" applyFont="1" applyFill="1" applyBorder="1" applyAlignment="1">
      <alignment horizontal="center" vertical="center" wrapText="1"/>
    </xf>
    <xf numFmtId="4" fontId="7" fillId="15" borderId="31" xfId="0" applyNumberFormat="1" applyFont="1" applyFill="1" applyBorder="1" applyAlignment="1">
      <alignment horizontal="center" vertical="center" wrapText="1"/>
    </xf>
    <xf numFmtId="0" fontId="7" fillId="15" borderId="1" xfId="0" applyFont="1" applyFill="1" applyBorder="1" applyAlignment="1">
      <alignment horizontal="center" vertical="center" wrapText="1"/>
    </xf>
    <xf numFmtId="0" fontId="7" fillId="15" borderId="36" xfId="0" applyFont="1" applyFill="1" applyBorder="1" applyAlignment="1">
      <alignment horizontal="center" vertical="center" wrapText="1"/>
    </xf>
    <xf numFmtId="0" fontId="7" fillId="15" borderId="10" xfId="0" applyFont="1" applyFill="1" applyBorder="1" applyAlignment="1">
      <alignment horizontal="center" vertical="center" wrapText="1"/>
    </xf>
    <xf numFmtId="0" fontId="7" fillId="15" borderId="31" xfId="0" applyFont="1" applyFill="1" applyBorder="1" applyAlignment="1">
      <alignment horizontal="center" vertical="center" wrapText="1"/>
    </xf>
    <xf numFmtId="4" fontId="7" fillId="0" borderId="151" xfId="0" applyNumberFormat="1" applyFont="1" applyBorder="1" applyAlignment="1">
      <alignment horizontal="center" vertical="center" wrapText="1"/>
    </xf>
    <xf numFmtId="4" fontId="7" fillId="0" borderId="152" xfId="0" applyNumberFormat="1" applyFont="1" applyBorder="1" applyAlignment="1">
      <alignment horizontal="center" vertical="center" wrapText="1"/>
    </xf>
    <xf numFmtId="4" fontId="7" fillId="0" borderId="153" xfId="0" applyNumberFormat="1" applyFont="1" applyBorder="1" applyAlignment="1">
      <alignment horizontal="center" vertical="center" wrapText="1"/>
    </xf>
    <xf numFmtId="4" fontId="7" fillId="0" borderId="154" xfId="0" applyNumberFormat="1" applyFont="1" applyBorder="1" applyAlignment="1">
      <alignment horizontal="center" vertical="center" wrapText="1"/>
    </xf>
    <xf numFmtId="4" fontId="7" fillId="0" borderId="155" xfId="0" applyNumberFormat="1" applyFont="1" applyBorder="1" applyAlignment="1">
      <alignment horizontal="center" vertical="center" wrapText="1"/>
    </xf>
    <xf numFmtId="4" fontId="7" fillId="0" borderId="156" xfId="0" applyNumberFormat="1" applyFont="1" applyBorder="1" applyAlignment="1">
      <alignment horizontal="center" vertical="center" wrapText="1"/>
    </xf>
    <xf numFmtId="0" fontId="0" fillId="15" borderId="151" xfId="0" applyFill="1" applyBorder="1" applyAlignment="1">
      <alignment horizontal="center" vertical="center" wrapText="1"/>
    </xf>
    <xf numFmtId="0" fontId="0" fillId="15" borderId="163" xfId="0" applyFill="1" applyBorder="1" applyAlignment="1">
      <alignment horizontal="center" vertical="center" wrapText="1"/>
    </xf>
    <xf numFmtId="0" fontId="0" fillId="15" borderId="154" xfId="0" applyFill="1" applyBorder="1" applyAlignment="1">
      <alignment horizontal="center" vertical="center" wrapText="1"/>
    </xf>
    <xf numFmtId="0" fontId="0" fillId="15" borderId="164" xfId="0" applyFill="1" applyBorder="1" applyAlignment="1">
      <alignment horizontal="center" vertical="center" wrapText="1"/>
    </xf>
    <xf numFmtId="0" fontId="7" fillId="0" borderId="165" xfId="0" applyFont="1" applyBorder="1" applyAlignment="1">
      <alignment horizontal="center" vertical="center" textRotation="255" wrapText="1"/>
    </xf>
    <xf numFmtId="0" fontId="7" fillId="0" borderId="162" xfId="0" applyFont="1" applyBorder="1" applyAlignment="1">
      <alignment horizontal="center" vertical="center" textRotation="255" wrapText="1"/>
    </xf>
    <xf numFmtId="0" fontId="7" fillId="0" borderId="7" xfId="0" applyFont="1" applyBorder="1" applyAlignment="1">
      <alignment horizontal="center" vertical="center" wrapText="1"/>
    </xf>
    <xf numFmtId="0" fontId="7" fillId="11" borderId="7" xfId="0" applyFont="1" applyFill="1" applyBorder="1" applyAlignment="1">
      <alignment horizontal="center" vertical="center" wrapText="1"/>
    </xf>
    <xf numFmtId="0" fontId="90" fillId="6" borderId="11" xfId="0" applyFont="1" applyFill="1" applyBorder="1" applyAlignment="1">
      <alignment horizontal="center" vertical="center" wrapText="1"/>
    </xf>
    <xf numFmtId="0" fontId="90" fillId="6" borderId="2" xfId="0" applyFont="1" applyFill="1" applyBorder="1" applyAlignment="1">
      <alignment horizontal="center" vertical="center" wrapText="1"/>
    </xf>
    <xf numFmtId="0" fontId="90" fillId="6" borderId="3"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4" fontId="7" fillId="0" borderId="4" xfId="0" applyNumberFormat="1" applyFont="1" applyBorder="1" applyAlignment="1">
      <alignment horizontal="center" vertical="center" wrapText="1"/>
    </xf>
    <xf numFmtId="4" fontId="7" fillId="0" borderId="10" xfId="0" applyNumberFormat="1" applyFont="1" applyBorder="1" applyAlignment="1">
      <alignment horizontal="center" vertical="center" wrapText="1"/>
    </xf>
    <xf numFmtId="4" fontId="7" fillId="0" borderId="7" xfId="0" applyNumberFormat="1" applyFont="1" applyBorder="1" applyAlignment="1">
      <alignment horizontal="center" vertical="center" wrapText="1"/>
    </xf>
    <xf numFmtId="0" fontId="7" fillId="11" borderId="8" xfId="0" applyFont="1" applyFill="1" applyBorder="1" applyAlignment="1">
      <alignment horizontal="center" vertical="center" wrapText="1"/>
    </xf>
    <xf numFmtId="0" fontId="7" fillId="0" borderId="113" xfId="0" applyFont="1" applyBorder="1" applyAlignment="1">
      <alignment horizontal="center" vertical="center" wrapText="1"/>
    </xf>
    <xf numFmtId="0" fontId="7" fillId="0" borderId="0" xfId="0" applyFont="1" applyAlignment="1">
      <alignment horizontal="right" vertical="center"/>
    </xf>
    <xf numFmtId="0" fontId="7" fillId="11" borderId="1" xfId="0" applyFont="1" applyFill="1" applyBorder="1" applyAlignment="1">
      <alignment horizontal="center" vertical="center" wrapText="1"/>
    </xf>
    <xf numFmtId="0" fontId="7" fillId="11" borderId="9" xfId="0" applyFont="1" applyFill="1" applyBorder="1" applyAlignment="1">
      <alignment horizontal="center" vertical="center" wrapText="1"/>
    </xf>
    <xf numFmtId="0" fontId="7" fillId="11" borderId="10"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7" fillId="0" borderId="7" xfId="0" applyFont="1" applyBorder="1" applyAlignment="1">
      <alignment horizontal="center" vertical="center" wrapText="1" shrinkToFit="1"/>
    </xf>
    <xf numFmtId="0" fontId="7" fillId="0" borderId="1"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8" xfId="0" applyFont="1" applyBorder="1" applyAlignment="1">
      <alignment horizontal="center" vertical="center" shrinkToFit="1"/>
    </xf>
    <xf numFmtId="0" fontId="8" fillId="0" borderId="0" xfId="0" quotePrefix="1" applyFont="1" applyAlignment="1">
      <alignment horizontal="center" vertical="center"/>
    </xf>
    <xf numFmtId="0" fontId="7" fillId="7" borderId="11" xfId="0" applyFont="1" applyFill="1" applyBorder="1" applyAlignment="1">
      <alignment horizontal="center" vertical="center" shrinkToFit="1"/>
    </xf>
    <xf numFmtId="0" fontId="7" fillId="7" borderId="3" xfId="0" applyFont="1" applyFill="1" applyBorder="1" applyAlignment="1">
      <alignment horizontal="center" vertical="center" shrinkToFit="1"/>
    </xf>
    <xf numFmtId="0" fontId="7" fillId="4" borderId="32" xfId="0" applyFont="1" applyFill="1" applyBorder="1" applyAlignment="1">
      <alignment horizontal="center" vertical="center"/>
    </xf>
    <xf numFmtId="0" fontId="7" fillId="4" borderId="1" xfId="0" applyFont="1" applyFill="1" applyBorder="1" applyAlignment="1">
      <alignment horizontal="left" vertical="center"/>
    </xf>
    <xf numFmtId="0" fontId="7" fillId="4" borderId="4" xfId="0" applyFont="1" applyFill="1" applyBorder="1" applyAlignment="1">
      <alignment horizontal="left" vertical="center"/>
    </xf>
    <xf numFmtId="0" fontId="7" fillId="4" borderId="9" xfId="0" applyFont="1" applyFill="1" applyBorder="1" applyAlignment="1">
      <alignment horizontal="left" vertical="center"/>
    </xf>
    <xf numFmtId="0" fontId="7" fillId="4" borderId="0" xfId="0" applyFont="1" applyFill="1" applyAlignment="1">
      <alignment horizontal="left" vertical="center"/>
    </xf>
    <xf numFmtId="0" fontId="7" fillId="4" borderId="10" xfId="0" applyFont="1" applyFill="1" applyBorder="1" applyAlignment="1">
      <alignment horizontal="left" vertical="center"/>
    </xf>
    <xf numFmtId="0" fontId="7" fillId="4" borderId="7" xfId="0" applyFont="1" applyFill="1" applyBorder="1" applyAlignment="1">
      <alignment horizontal="left" vertical="center"/>
    </xf>
    <xf numFmtId="0" fontId="7" fillId="4" borderId="19" xfId="0" applyFont="1" applyFill="1" applyBorder="1" applyAlignment="1">
      <alignment horizontal="center" vertical="center" shrinkToFit="1"/>
    </xf>
    <xf numFmtId="0" fontId="7" fillId="4" borderId="32" xfId="0" applyFont="1" applyFill="1" applyBorder="1" applyAlignment="1">
      <alignment horizontal="center" vertical="center" shrinkToFit="1"/>
    </xf>
    <xf numFmtId="0" fontId="7" fillId="4" borderId="20" xfId="0" applyFont="1" applyFill="1" applyBorder="1" applyAlignment="1">
      <alignment horizontal="center" vertical="center" shrinkToFit="1"/>
    </xf>
    <xf numFmtId="0" fontId="7" fillId="7" borderId="11" xfId="0" applyFont="1" applyFill="1" applyBorder="1" applyAlignment="1">
      <alignment horizontal="center" vertical="center"/>
    </xf>
    <xf numFmtId="0" fontId="7" fillId="7" borderId="2" xfId="0" applyFont="1" applyFill="1" applyBorder="1" applyAlignment="1">
      <alignment horizontal="center" vertical="center"/>
    </xf>
    <xf numFmtId="0" fontId="7" fillId="0" borderId="32" xfId="0" applyFont="1" applyBorder="1" applyAlignment="1">
      <alignment vertical="center"/>
    </xf>
    <xf numFmtId="0" fontId="7" fillId="0" borderId="20" xfId="0" applyFont="1" applyBorder="1" applyAlignment="1">
      <alignment vertical="center"/>
    </xf>
    <xf numFmtId="0" fontId="7" fillId="4" borderId="1" xfId="0" applyFont="1" applyFill="1" applyBorder="1" applyAlignment="1">
      <alignment horizontal="left" vertical="center" shrinkToFit="1"/>
    </xf>
    <xf numFmtId="0" fontId="7" fillId="4" borderId="4" xfId="0" applyFont="1" applyFill="1" applyBorder="1" applyAlignment="1">
      <alignment horizontal="left" vertical="center" shrinkToFit="1"/>
    </xf>
    <xf numFmtId="0" fontId="7" fillId="4" borderId="9" xfId="0" applyFont="1" applyFill="1" applyBorder="1" applyAlignment="1">
      <alignment horizontal="left" vertical="center" shrinkToFit="1"/>
    </xf>
    <xf numFmtId="0" fontId="7" fillId="4" borderId="0" xfId="0" applyFont="1" applyFill="1" applyAlignment="1">
      <alignment horizontal="left" vertical="center" shrinkToFit="1"/>
    </xf>
    <xf numFmtId="0" fontId="7" fillId="7" borderId="3" xfId="0" applyFont="1" applyFill="1" applyBorder="1" applyAlignment="1">
      <alignment horizontal="center" vertical="center"/>
    </xf>
    <xf numFmtId="20" fontId="7" fillId="0" borderId="18" xfId="0" applyNumberFormat="1" applyFont="1" applyBorder="1" applyAlignment="1">
      <alignment horizontal="center" vertical="center"/>
    </xf>
    <xf numFmtId="0" fontId="7" fillId="0" borderId="19" xfId="0" applyFont="1" applyBorder="1" applyAlignment="1">
      <alignment horizontal="center" vertical="center" textRotation="255" shrinkToFit="1"/>
    </xf>
    <xf numFmtId="0" fontId="7" fillId="0" borderId="20" xfId="0" applyFont="1" applyBorder="1" applyAlignment="1">
      <alignment horizontal="center" vertical="center" textRotation="255" shrinkToFit="1"/>
    </xf>
    <xf numFmtId="0" fontId="7" fillId="0" borderId="9" xfId="0" applyFont="1" applyBorder="1" applyAlignment="1">
      <alignment horizontal="right" vertical="center"/>
    </xf>
    <xf numFmtId="0" fontId="7" fillId="23" borderId="19" xfId="0" applyFont="1" applyFill="1" applyBorder="1" applyAlignment="1">
      <alignment horizontal="center" vertical="center"/>
    </xf>
    <xf numFmtId="0" fontId="7" fillId="23" borderId="32" xfId="0" applyFont="1" applyFill="1" applyBorder="1" applyAlignment="1">
      <alignment horizontal="center" vertical="center"/>
    </xf>
    <xf numFmtId="0" fontId="7" fillId="0" borderId="32" xfId="0" applyFont="1" applyBorder="1" applyAlignment="1">
      <alignment vertical="center" shrinkToFit="1"/>
    </xf>
    <xf numFmtId="0" fontId="7" fillId="0" borderId="20" xfId="0" applyFont="1" applyBorder="1" applyAlignment="1">
      <alignment vertical="center" shrinkToFit="1"/>
    </xf>
    <xf numFmtId="0" fontId="7" fillId="22" borderId="1" xfId="0" applyFont="1" applyFill="1" applyBorder="1" applyAlignment="1">
      <alignment horizontal="center" vertical="center"/>
    </xf>
    <xf numFmtId="0" fontId="7" fillId="22" borderId="4" xfId="0" applyFont="1" applyFill="1" applyBorder="1" applyAlignment="1">
      <alignment horizontal="center" vertical="center"/>
    </xf>
    <xf numFmtId="0" fontId="7" fillId="22" borderId="9" xfId="0" applyFont="1" applyFill="1" applyBorder="1" applyAlignment="1">
      <alignment horizontal="center" vertical="center"/>
    </xf>
    <xf numFmtId="0" fontId="7" fillId="22" borderId="0" xfId="0" applyFont="1" applyFill="1" applyAlignment="1">
      <alignment horizontal="center" vertical="center"/>
    </xf>
    <xf numFmtId="0" fontId="84" fillId="22" borderId="19" xfId="0" applyFont="1" applyFill="1" applyBorder="1" applyAlignment="1">
      <alignment horizontal="center" vertical="center" shrinkToFit="1"/>
    </xf>
    <xf numFmtId="0" fontId="84" fillId="22" borderId="32" xfId="0" applyFont="1" applyFill="1" applyBorder="1" applyAlignment="1">
      <alignment horizontal="center" vertical="center" shrinkToFit="1"/>
    </xf>
    <xf numFmtId="0" fontId="7" fillId="23" borderId="1" xfId="0" applyFont="1" applyFill="1" applyBorder="1" applyAlignment="1">
      <alignment horizontal="center" vertical="center"/>
    </xf>
    <xf numFmtId="0" fontId="7" fillId="23" borderId="9" xfId="0" applyFont="1" applyFill="1" applyBorder="1" applyAlignment="1">
      <alignment horizontal="center" vertical="center"/>
    </xf>
    <xf numFmtId="0" fontId="7" fillId="23" borderId="4" xfId="0" applyFont="1" applyFill="1" applyBorder="1" applyAlignment="1">
      <alignment horizontal="left" vertical="center"/>
    </xf>
    <xf numFmtId="0" fontId="7" fillId="23" borderId="0" xfId="0" applyFont="1" applyFill="1" applyAlignment="1">
      <alignment horizontal="left" vertical="center"/>
    </xf>
    <xf numFmtId="0" fontId="7" fillId="23" borderId="20" xfId="0" applyFont="1" applyFill="1" applyBorder="1" applyAlignment="1">
      <alignment horizontal="center" vertical="center"/>
    </xf>
    <xf numFmtId="0" fontId="91" fillId="0" borderId="11" xfId="0" applyFont="1" applyBorder="1" applyAlignment="1">
      <alignment horizontal="center" vertical="center"/>
    </xf>
    <xf numFmtId="0" fontId="91" fillId="0" borderId="2" xfId="0" applyFont="1" applyBorder="1" applyAlignment="1">
      <alignment horizontal="center" vertical="center"/>
    </xf>
    <xf numFmtId="0" fontId="91" fillId="0" borderId="3" xfId="0" applyFont="1" applyBorder="1" applyAlignment="1">
      <alignment horizontal="center" vertical="center"/>
    </xf>
    <xf numFmtId="0" fontId="7" fillId="0" borderId="46" xfId="0" applyFont="1" applyBorder="1" applyAlignment="1">
      <alignment horizontal="left" vertical="top" wrapText="1"/>
    </xf>
    <xf numFmtId="0" fontId="7" fillId="0" borderId="47" xfId="0" applyFont="1" applyBorder="1" applyAlignment="1">
      <alignment horizontal="left" vertical="top" wrapText="1"/>
    </xf>
    <xf numFmtId="0" fontId="7" fillId="0" borderId="48" xfId="0" applyFont="1" applyBorder="1" applyAlignment="1">
      <alignment horizontal="left" vertical="top" wrapText="1"/>
    </xf>
    <xf numFmtId="0" fontId="7" fillId="0" borderId="5"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1" xfId="0" applyFont="1" applyBorder="1" applyAlignment="1">
      <alignment horizontal="center" vertical="center" textRotation="255" wrapText="1" shrinkToFit="1"/>
    </xf>
    <xf numFmtId="0" fontId="7" fillId="0" borderId="4" xfId="0" applyFont="1" applyBorder="1" applyAlignment="1">
      <alignment horizontal="center" vertical="center" textRotation="255" wrapText="1" shrinkToFit="1"/>
    </xf>
    <xf numFmtId="0" fontId="7" fillId="0" borderId="9" xfId="0" applyFont="1" applyBorder="1" applyAlignment="1">
      <alignment horizontal="center" vertical="center" textRotation="255" wrapText="1" shrinkToFit="1"/>
    </xf>
    <xf numFmtId="0" fontId="7" fillId="0" borderId="0" xfId="0" applyFont="1" applyAlignment="1">
      <alignment horizontal="center" vertical="center" textRotation="255" wrapText="1" shrinkToFit="1"/>
    </xf>
    <xf numFmtId="0" fontId="7" fillId="0" borderId="10" xfId="0" applyFont="1" applyBorder="1" applyAlignment="1">
      <alignment horizontal="center" vertical="center" textRotation="255" wrapText="1" shrinkToFit="1"/>
    </xf>
    <xf numFmtId="0" fontId="7" fillId="0" borderId="7" xfId="0" applyFont="1" applyBorder="1" applyAlignment="1">
      <alignment horizontal="center" vertical="center" textRotation="255" wrapText="1" shrinkToFit="1"/>
    </xf>
    <xf numFmtId="0" fontId="7" fillId="0" borderId="6" xfId="0" applyFont="1" applyBorder="1" applyAlignment="1">
      <alignment horizontal="center" vertical="center" textRotation="255" shrinkToFit="1"/>
    </xf>
    <xf numFmtId="0" fontId="7" fillId="0" borderId="8"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8" fillId="0" borderId="0" xfId="0" applyFont="1" applyAlignment="1">
      <alignment horizontal="left" vertical="center"/>
    </xf>
    <xf numFmtId="0" fontId="37" fillId="6" borderId="1" xfId="0" applyFont="1" applyFill="1" applyBorder="1" applyAlignment="1">
      <alignment horizontal="center" vertical="center" wrapText="1"/>
    </xf>
    <xf numFmtId="0" fontId="37" fillId="6" borderId="4" xfId="0" applyFont="1" applyFill="1" applyBorder="1" applyAlignment="1">
      <alignment horizontal="center" vertical="center" wrapText="1"/>
    </xf>
    <xf numFmtId="0" fontId="37" fillId="6" borderId="5" xfId="0" applyFont="1" applyFill="1" applyBorder="1" applyAlignment="1">
      <alignment horizontal="center" vertical="center" wrapText="1"/>
    </xf>
    <xf numFmtId="0" fontId="37" fillId="6" borderId="9" xfId="0" applyFont="1" applyFill="1" applyBorder="1" applyAlignment="1">
      <alignment horizontal="center" vertical="center" wrapText="1"/>
    </xf>
    <xf numFmtId="0" fontId="37" fillId="6" borderId="0" xfId="0" applyFont="1" applyFill="1" applyAlignment="1">
      <alignment horizontal="center" vertical="center" wrapText="1"/>
    </xf>
    <xf numFmtId="0" fontId="37" fillId="6" borderId="6" xfId="0" applyFont="1" applyFill="1" applyBorder="1" applyAlignment="1">
      <alignment horizontal="center" vertical="center" wrapText="1"/>
    </xf>
    <xf numFmtId="0" fontId="37" fillId="6" borderId="10" xfId="0" applyFont="1" applyFill="1" applyBorder="1" applyAlignment="1">
      <alignment horizontal="center" vertical="center" wrapText="1"/>
    </xf>
    <xf numFmtId="0" fontId="37" fillId="6" borderId="7" xfId="0" applyFont="1" applyFill="1" applyBorder="1" applyAlignment="1">
      <alignment horizontal="center" vertical="center" wrapText="1"/>
    </xf>
    <xf numFmtId="0" fontId="37" fillId="6" borderId="8" xfId="0" applyFont="1" applyFill="1" applyBorder="1" applyAlignment="1">
      <alignment horizontal="center" vertical="center" wrapText="1"/>
    </xf>
    <xf numFmtId="0" fontId="37" fillId="6" borderId="1" xfId="0" applyFont="1" applyFill="1" applyBorder="1" applyAlignment="1">
      <alignment horizontal="center" vertical="center"/>
    </xf>
    <xf numFmtId="0" fontId="37" fillId="6" borderId="5" xfId="0" applyFont="1" applyFill="1" applyBorder="1" applyAlignment="1">
      <alignment horizontal="center" vertical="center"/>
    </xf>
    <xf numFmtId="0" fontId="37" fillId="6" borderId="2" xfId="0" applyFont="1" applyFill="1" applyBorder="1" applyAlignment="1">
      <alignment horizontal="center" vertical="center"/>
    </xf>
    <xf numFmtId="0" fontId="37" fillId="6" borderId="3" xfId="0" applyFont="1" applyFill="1" applyBorder="1" applyAlignment="1">
      <alignment horizontal="center" vertical="center"/>
    </xf>
    <xf numFmtId="0" fontId="7" fillId="0" borderId="142"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8"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1" xfId="0" applyFont="1" applyBorder="1" applyAlignment="1">
      <alignment horizontal="distributed" vertical="distributed"/>
    </xf>
    <xf numFmtId="0" fontId="7" fillId="0" borderId="2" xfId="0" applyFont="1" applyBorder="1" applyAlignment="1">
      <alignment horizontal="distributed" vertical="distributed"/>
    </xf>
    <xf numFmtId="0" fontId="7" fillId="0" borderId="3" xfId="0" applyFont="1" applyBorder="1" applyAlignment="1">
      <alignment horizontal="distributed" vertical="distributed"/>
    </xf>
    <xf numFmtId="0" fontId="91" fillId="0" borderId="11" xfId="0" applyFont="1" applyBorder="1" applyAlignment="1">
      <alignment horizontal="distributed" vertical="distributed"/>
    </xf>
    <xf numFmtId="0" fontId="91" fillId="0" borderId="2" xfId="0" applyFont="1" applyBorder="1" applyAlignment="1">
      <alignment horizontal="distributed" vertical="distributed"/>
    </xf>
    <xf numFmtId="0" fontId="91" fillId="0" borderId="3" xfId="0" applyFont="1" applyBorder="1" applyAlignment="1">
      <alignment horizontal="distributed" vertical="distributed"/>
    </xf>
    <xf numFmtId="0" fontId="7" fillId="0" borderId="13"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0" fontId="7" fillId="0" borderId="16" xfId="0" applyFont="1" applyBorder="1" applyAlignment="1">
      <alignment horizontal="center" vertical="center" textRotation="255" wrapText="1"/>
    </xf>
    <xf numFmtId="0" fontId="7" fillId="0" borderId="8" xfId="0" applyFont="1" applyBorder="1" applyAlignment="1">
      <alignment horizontal="center" vertical="center" textRotation="255" wrapText="1"/>
    </xf>
    <xf numFmtId="0" fontId="7" fillId="0" borderId="14" xfId="0" applyFont="1" applyBorder="1" applyAlignment="1">
      <alignment horizontal="center" vertical="center" wrapText="1"/>
    </xf>
    <xf numFmtId="0" fontId="37" fillId="6" borderId="11" xfId="0" applyFont="1" applyFill="1" applyBorder="1" applyAlignment="1">
      <alignment horizontal="center" vertical="center" shrinkToFit="1"/>
    </xf>
    <xf numFmtId="0" fontId="37" fillId="6" borderId="2" xfId="0" applyFont="1" applyFill="1" applyBorder="1" applyAlignment="1">
      <alignment horizontal="center" vertical="center" shrinkToFit="1"/>
    </xf>
    <xf numFmtId="0" fontId="37" fillId="6" borderId="3" xfId="0" applyFont="1" applyFill="1" applyBorder="1" applyAlignment="1">
      <alignment horizontal="center" vertical="center" shrinkToFit="1"/>
    </xf>
    <xf numFmtId="0" fontId="7" fillId="0" borderId="12"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center" vertical="center" textRotation="255" wrapText="1"/>
    </xf>
    <xf numFmtId="0" fontId="7" fillId="0" borderId="5" xfId="0" applyFont="1" applyBorder="1" applyAlignment="1">
      <alignment horizontal="center" vertical="center" textRotation="255" wrapText="1"/>
    </xf>
    <xf numFmtId="0" fontId="7" fillId="0" borderId="15"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5" xfId="0" applyFont="1" applyBorder="1" applyAlignment="1">
      <alignment horizontal="left" vertical="center" wrapText="1"/>
    </xf>
    <xf numFmtId="0" fontId="7" fillId="0" borderId="13" xfId="0" applyFont="1" applyBorder="1" applyAlignment="1">
      <alignment horizontal="left" vertical="center" wrapText="1"/>
    </xf>
    <xf numFmtId="0" fontId="7" fillId="0" borderId="20"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166" xfId="0" applyFont="1" applyBorder="1" applyAlignment="1">
      <alignment horizontal="center" vertical="center" wrapText="1"/>
    </xf>
    <xf numFmtId="0" fontId="6" fillId="19" borderId="19" xfId="7" applyFont="1" applyFill="1" applyBorder="1" applyAlignment="1">
      <alignment horizontal="center" vertical="center" wrapText="1"/>
    </xf>
    <xf numFmtId="0" fontId="6" fillId="19" borderId="32" xfId="7" applyFont="1" applyFill="1" applyBorder="1" applyAlignment="1">
      <alignment horizontal="center" vertical="center" wrapText="1"/>
    </xf>
    <xf numFmtId="0" fontId="6" fillId="19" borderId="20" xfId="7" applyFont="1" applyFill="1" applyBorder="1" applyAlignment="1">
      <alignment horizontal="center" vertical="center" wrapText="1"/>
    </xf>
    <xf numFmtId="0" fontId="6" fillId="19" borderId="18" xfId="7" applyFont="1" applyFill="1" applyBorder="1" applyAlignment="1">
      <alignment horizontal="left" vertical="center" wrapText="1"/>
    </xf>
    <xf numFmtId="0" fontId="6" fillId="19" borderId="151" xfId="7" applyFont="1" applyFill="1" applyBorder="1" applyAlignment="1">
      <alignment horizontal="center" vertical="center"/>
    </xf>
    <xf numFmtId="0" fontId="6" fillId="19" borderId="153" xfId="7" applyFont="1" applyFill="1" applyBorder="1" applyAlignment="1">
      <alignment horizontal="center" vertical="center"/>
    </xf>
    <xf numFmtId="0" fontId="6" fillId="19" borderId="154" xfId="7" applyFont="1" applyFill="1" applyBorder="1" applyAlignment="1">
      <alignment horizontal="center" vertical="center"/>
    </xf>
    <xf numFmtId="0" fontId="6" fillId="19" borderId="156" xfId="7" applyFont="1" applyFill="1" applyBorder="1" applyAlignment="1">
      <alignment horizontal="center" vertical="center"/>
    </xf>
    <xf numFmtId="0" fontId="6" fillId="19" borderId="1" xfId="7" applyFont="1" applyFill="1" applyBorder="1" applyAlignment="1">
      <alignment horizontal="center" vertical="center"/>
    </xf>
    <xf numFmtId="0" fontId="6" fillId="19" borderId="5" xfId="7" applyFont="1" applyFill="1" applyBorder="1" applyAlignment="1">
      <alignment horizontal="center" vertical="center"/>
    </xf>
    <xf numFmtId="0" fontId="6" fillId="19" borderId="10" xfId="7" applyFont="1" applyFill="1" applyBorder="1" applyAlignment="1">
      <alignment horizontal="center" vertical="center"/>
    </xf>
    <xf numFmtId="0" fontId="6" fillId="19" borderId="8" xfId="7" applyFont="1" applyFill="1" applyBorder="1" applyAlignment="1">
      <alignment horizontal="center" vertical="center"/>
    </xf>
    <xf numFmtId="0" fontId="6" fillId="19" borderId="18" xfId="7" applyFont="1" applyFill="1" applyBorder="1" applyAlignment="1">
      <alignment horizontal="center" vertical="center" textRotation="255"/>
    </xf>
    <xf numFmtId="0" fontId="6" fillId="19" borderId="9" xfId="7" applyFont="1" applyFill="1" applyBorder="1" applyAlignment="1">
      <alignment horizontal="center" vertical="center"/>
    </xf>
    <xf numFmtId="0" fontId="6" fillId="19" borderId="6" xfId="7" applyFont="1" applyFill="1" applyBorder="1" applyAlignment="1">
      <alignment horizontal="center" vertical="center"/>
    </xf>
    <xf numFmtId="0" fontId="6" fillId="19" borderId="18" xfId="7" applyFont="1" applyFill="1" applyBorder="1" applyAlignment="1">
      <alignment horizontal="center" vertical="center"/>
    </xf>
  </cellXfs>
  <cellStyles count="9">
    <cellStyle name="スタイル 1" xfId="1" xr:uid="{00000000-0005-0000-0000-000000000000}"/>
    <cellStyle name="ハイパーリンク" xfId="2" builtinId="8"/>
    <cellStyle name="桁区切り" xfId="3" builtinId="6"/>
    <cellStyle name="桁区切り 2" xfId="4" xr:uid="{00000000-0005-0000-0000-000003000000}"/>
    <cellStyle name="通貨" xfId="5" builtinId="7"/>
    <cellStyle name="通貨 2" xfId="8" xr:uid="{00000000-0005-0000-0000-000005000000}"/>
    <cellStyle name="標準" xfId="0" builtinId="0"/>
    <cellStyle name="標準 2" xfId="6" xr:uid="{00000000-0005-0000-0000-000007000000}"/>
    <cellStyle name="標準 2 2" xfId="7" xr:uid="{00000000-0005-0000-0000-000008000000}"/>
  </cellStyles>
  <dxfs count="6">
    <dxf>
      <fill>
        <patternFill>
          <bgColor indexed="8"/>
        </patternFill>
      </fill>
    </dxf>
    <dxf>
      <fill>
        <patternFill>
          <bgColor indexed="8"/>
        </patternFill>
      </fill>
    </dxf>
    <dxf>
      <fill>
        <patternFill>
          <bgColor indexed="8"/>
        </patternFill>
      </fill>
    </dxf>
    <dxf>
      <fill>
        <patternFill>
          <bgColor indexed="8"/>
        </patternFill>
      </fill>
    </dxf>
    <dxf>
      <fill>
        <patternFill>
          <bgColor indexed="8"/>
        </patternFill>
      </fill>
    </dxf>
    <dxf>
      <fill>
        <patternFill>
          <bgColor indexe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66FF66"/>
      <rgbColor rgb="000000FF"/>
      <rgbColor rgb="0099FFCC"/>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FFFFCC"/>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color rgb="FFFFFF99"/>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106680</xdr:colOff>
      <xdr:row>9</xdr:row>
      <xdr:rowOff>152400</xdr:rowOff>
    </xdr:from>
    <xdr:to>
      <xdr:col>18</xdr:col>
      <xdr:colOff>144780</xdr:colOff>
      <xdr:row>9</xdr:row>
      <xdr:rowOff>152400</xdr:rowOff>
    </xdr:to>
    <xdr:sp macro="" textlink="">
      <xdr:nvSpPr>
        <xdr:cNvPr id="59890" name="Line 8">
          <a:extLst>
            <a:ext uri="{FF2B5EF4-FFF2-40B4-BE49-F238E27FC236}">
              <a16:creationId xmlns:a16="http://schemas.microsoft.com/office/drawing/2014/main" id="{00000000-0008-0000-0100-0000F2E90000}"/>
            </a:ext>
          </a:extLst>
        </xdr:cNvPr>
        <xdr:cNvSpPr>
          <a:spLocks noChangeShapeType="1"/>
        </xdr:cNvSpPr>
      </xdr:nvSpPr>
      <xdr:spPr bwMode="auto">
        <a:xfrm flipH="1">
          <a:off x="2667000" y="2415540"/>
          <a:ext cx="769620" cy="0"/>
        </a:xfrm>
        <a:prstGeom prst="line">
          <a:avLst/>
        </a:prstGeom>
        <a:noFill/>
        <a:ln w="9525">
          <a:solidFill>
            <a:srgbClr val="0000FF"/>
          </a:solidFill>
          <a:round/>
          <a:headEnd/>
          <a:tailEnd type="triangle" w="med" len="me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3</xdr:col>
          <xdr:colOff>127000</xdr:colOff>
          <xdr:row>5</xdr:row>
          <xdr:rowOff>215900</xdr:rowOff>
        </xdr:from>
        <xdr:to>
          <xdr:col>5</xdr:col>
          <xdr:colOff>82550</xdr:colOff>
          <xdr:row>6</xdr:row>
          <xdr:rowOff>215900</xdr:rowOff>
        </xdr:to>
        <xdr:sp macro="" textlink="">
          <xdr:nvSpPr>
            <xdr:cNvPr id="59396" name="Object 4" hidden="1">
              <a:extLst>
                <a:ext uri="{63B3BB69-23CF-44E3-9099-C40C66FF867C}">
                  <a14:compatExt spid="_x0000_s59396"/>
                </a:ext>
                <a:ext uri="{FF2B5EF4-FFF2-40B4-BE49-F238E27FC236}">
                  <a16:creationId xmlns:a16="http://schemas.microsoft.com/office/drawing/2014/main" id="{00000000-0008-0000-0100-000004E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146050</xdr:colOff>
          <xdr:row>7</xdr:row>
          <xdr:rowOff>177800</xdr:rowOff>
        </xdr:from>
        <xdr:to>
          <xdr:col>16</xdr:col>
          <xdr:colOff>50800</xdr:colOff>
          <xdr:row>10</xdr:row>
          <xdr:rowOff>38100</xdr:rowOff>
        </xdr:to>
        <xdr:sp macro="" textlink="">
          <xdr:nvSpPr>
            <xdr:cNvPr id="59398" name="Object 6" hidden="1">
              <a:extLst>
                <a:ext uri="{63B3BB69-23CF-44E3-9099-C40C66FF867C}">
                  <a14:compatExt spid="_x0000_s59398"/>
                </a:ext>
                <a:ext uri="{FF2B5EF4-FFF2-40B4-BE49-F238E27FC236}">
                  <a16:creationId xmlns:a16="http://schemas.microsoft.com/office/drawing/2014/main" id="{00000000-0008-0000-0100-000006E80000}"/>
                </a:ext>
              </a:extLst>
            </xdr:cNvPr>
            <xdr:cNvSpPr/>
          </xdr:nvSpPr>
          <xdr:spPr bwMode="auto">
            <a:xfrm>
              <a:off x="0" y="0"/>
              <a:ext cx="0" cy="0"/>
            </a:xfrm>
            <a:prstGeom prst="rect">
              <a:avLst/>
            </a:prstGeom>
            <a:noFill/>
            <a:ln w="9525">
              <a:solidFill>
                <a:srgbClr val="0000FF" mc:Ignorable="a14" a14:legacySpreadsheetColorIndex="12"/>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312730" name="Line 1">
          <a:extLst>
            <a:ext uri="{FF2B5EF4-FFF2-40B4-BE49-F238E27FC236}">
              <a16:creationId xmlns:a16="http://schemas.microsoft.com/office/drawing/2014/main" id="{00000000-0008-0000-0300-00009A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31" name="Line 2">
          <a:extLst>
            <a:ext uri="{FF2B5EF4-FFF2-40B4-BE49-F238E27FC236}">
              <a16:creationId xmlns:a16="http://schemas.microsoft.com/office/drawing/2014/main" id="{00000000-0008-0000-0300-00009B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32" name="Line 3">
          <a:extLst>
            <a:ext uri="{FF2B5EF4-FFF2-40B4-BE49-F238E27FC236}">
              <a16:creationId xmlns:a16="http://schemas.microsoft.com/office/drawing/2014/main" id="{00000000-0008-0000-0300-00009C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33" name="Line 4">
          <a:extLst>
            <a:ext uri="{FF2B5EF4-FFF2-40B4-BE49-F238E27FC236}">
              <a16:creationId xmlns:a16="http://schemas.microsoft.com/office/drawing/2014/main" id="{00000000-0008-0000-0300-00009D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34" name="Line 5">
          <a:extLst>
            <a:ext uri="{FF2B5EF4-FFF2-40B4-BE49-F238E27FC236}">
              <a16:creationId xmlns:a16="http://schemas.microsoft.com/office/drawing/2014/main" id="{00000000-0008-0000-0300-00009E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35" name="Line 6">
          <a:extLst>
            <a:ext uri="{FF2B5EF4-FFF2-40B4-BE49-F238E27FC236}">
              <a16:creationId xmlns:a16="http://schemas.microsoft.com/office/drawing/2014/main" id="{00000000-0008-0000-0300-00009F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36" name="Line 7">
          <a:extLst>
            <a:ext uri="{FF2B5EF4-FFF2-40B4-BE49-F238E27FC236}">
              <a16:creationId xmlns:a16="http://schemas.microsoft.com/office/drawing/2014/main" id="{00000000-0008-0000-0300-0000A0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37" name="Line 8">
          <a:extLst>
            <a:ext uri="{FF2B5EF4-FFF2-40B4-BE49-F238E27FC236}">
              <a16:creationId xmlns:a16="http://schemas.microsoft.com/office/drawing/2014/main" id="{00000000-0008-0000-0300-0000A1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38" name="Line 31">
          <a:extLst>
            <a:ext uri="{FF2B5EF4-FFF2-40B4-BE49-F238E27FC236}">
              <a16:creationId xmlns:a16="http://schemas.microsoft.com/office/drawing/2014/main" id="{00000000-0008-0000-0300-0000A2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39" name="Line 32">
          <a:extLst>
            <a:ext uri="{FF2B5EF4-FFF2-40B4-BE49-F238E27FC236}">
              <a16:creationId xmlns:a16="http://schemas.microsoft.com/office/drawing/2014/main" id="{00000000-0008-0000-0300-0000A3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40" name="Line 33">
          <a:extLst>
            <a:ext uri="{FF2B5EF4-FFF2-40B4-BE49-F238E27FC236}">
              <a16:creationId xmlns:a16="http://schemas.microsoft.com/office/drawing/2014/main" id="{00000000-0008-0000-0300-0000A4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41" name="Line 34">
          <a:extLst>
            <a:ext uri="{FF2B5EF4-FFF2-40B4-BE49-F238E27FC236}">
              <a16:creationId xmlns:a16="http://schemas.microsoft.com/office/drawing/2014/main" id="{00000000-0008-0000-0300-0000A5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42" name="Line 35">
          <a:extLst>
            <a:ext uri="{FF2B5EF4-FFF2-40B4-BE49-F238E27FC236}">
              <a16:creationId xmlns:a16="http://schemas.microsoft.com/office/drawing/2014/main" id="{00000000-0008-0000-0300-0000A6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43" name="Line 36">
          <a:extLst>
            <a:ext uri="{FF2B5EF4-FFF2-40B4-BE49-F238E27FC236}">
              <a16:creationId xmlns:a16="http://schemas.microsoft.com/office/drawing/2014/main" id="{00000000-0008-0000-0300-0000A7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44" name="Line 37">
          <a:extLst>
            <a:ext uri="{FF2B5EF4-FFF2-40B4-BE49-F238E27FC236}">
              <a16:creationId xmlns:a16="http://schemas.microsoft.com/office/drawing/2014/main" id="{00000000-0008-0000-0300-0000A8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45" name="Line 38">
          <a:extLst>
            <a:ext uri="{FF2B5EF4-FFF2-40B4-BE49-F238E27FC236}">
              <a16:creationId xmlns:a16="http://schemas.microsoft.com/office/drawing/2014/main" id="{00000000-0008-0000-0300-0000A9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46" name="Line 62">
          <a:extLst>
            <a:ext uri="{FF2B5EF4-FFF2-40B4-BE49-F238E27FC236}">
              <a16:creationId xmlns:a16="http://schemas.microsoft.com/office/drawing/2014/main" id="{00000000-0008-0000-0300-0000AA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47" name="Line 63">
          <a:extLst>
            <a:ext uri="{FF2B5EF4-FFF2-40B4-BE49-F238E27FC236}">
              <a16:creationId xmlns:a16="http://schemas.microsoft.com/office/drawing/2014/main" id="{00000000-0008-0000-0300-0000AB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48" name="Line 64">
          <a:extLst>
            <a:ext uri="{FF2B5EF4-FFF2-40B4-BE49-F238E27FC236}">
              <a16:creationId xmlns:a16="http://schemas.microsoft.com/office/drawing/2014/main" id="{00000000-0008-0000-0300-0000AC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49" name="Line 65">
          <a:extLst>
            <a:ext uri="{FF2B5EF4-FFF2-40B4-BE49-F238E27FC236}">
              <a16:creationId xmlns:a16="http://schemas.microsoft.com/office/drawing/2014/main" id="{00000000-0008-0000-0300-0000AD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50" name="Line 66">
          <a:extLst>
            <a:ext uri="{FF2B5EF4-FFF2-40B4-BE49-F238E27FC236}">
              <a16:creationId xmlns:a16="http://schemas.microsoft.com/office/drawing/2014/main" id="{00000000-0008-0000-0300-0000AE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51" name="Line 67">
          <a:extLst>
            <a:ext uri="{FF2B5EF4-FFF2-40B4-BE49-F238E27FC236}">
              <a16:creationId xmlns:a16="http://schemas.microsoft.com/office/drawing/2014/main" id="{00000000-0008-0000-0300-0000AF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52" name="Line 68">
          <a:extLst>
            <a:ext uri="{FF2B5EF4-FFF2-40B4-BE49-F238E27FC236}">
              <a16:creationId xmlns:a16="http://schemas.microsoft.com/office/drawing/2014/main" id="{00000000-0008-0000-0300-0000B0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53" name="Line 69">
          <a:extLst>
            <a:ext uri="{FF2B5EF4-FFF2-40B4-BE49-F238E27FC236}">
              <a16:creationId xmlns:a16="http://schemas.microsoft.com/office/drawing/2014/main" id="{00000000-0008-0000-0300-0000B1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54" name="Line 80">
          <a:extLst>
            <a:ext uri="{FF2B5EF4-FFF2-40B4-BE49-F238E27FC236}">
              <a16:creationId xmlns:a16="http://schemas.microsoft.com/office/drawing/2014/main" id="{00000000-0008-0000-0300-0000B2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55" name="Line 81">
          <a:extLst>
            <a:ext uri="{FF2B5EF4-FFF2-40B4-BE49-F238E27FC236}">
              <a16:creationId xmlns:a16="http://schemas.microsoft.com/office/drawing/2014/main" id="{00000000-0008-0000-0300-0000B3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56" name="Line 82">
          <a:extLst>
            <a:ext uri="{FF2B5EF4-FFF2-40B4-BE49-F238E27FC236}">
              <a16:creationId xmlns:a16="http://schemas.microsoft.com/office/drawing/2014/main" id="{00000000-0008-0000-0300-0000B4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57" name="Line 83">
          <a:extLst>
            <a:ext uri="{FF2B5EF4-FFF2-40B4-BE49-F238E27FC236}">
              <a16:creationId xmlns:a16="http://schemas.microsoft.com/office/drawing/2014/main" id="{00000000-0008-0000-0300-0000B5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58" name="Line 84">
          <a:extLst>
            <a:ext uri="{FF2B5EF4-FFF2-40B4-BE49-F238E27FC236}">
              <a16:creationId xmlns:a16="http://schemas.microsoft.com/office/drawing/2014/main" id="{00000000-0008-0000-0300-0000B6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59" name="Line 85">
          <a:extLst>
            <a:ext uri="{FF2B5EF4-FFF2-40B4-BE49-F238E27FC236}">
              <a16:creationId xmlns:a16="http://schemas.microsoft.com/office/drawing/2014/main" id="{00000000-0008-0000-0300-0000B7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60" name="Line 86">
          <a:extLst>
            <a:ext uri="{FF2B5EF4-FFF2-40B4-BE49-F238E27FC236}">
              <a16:creationId xmlns:a16="http://schemas.microsoft.com/office/drawing/2014/main" id="{00000000-0008-0000-0300-0000B8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61" name="Line 87">
          <a:extLst>
            <a:ext uri="{FF2B5EF4-FFF2-40B4-BE49-F238E27FC236}">
              <a16:creationId xmlns:a16="http://schemas.microsoft.com/office/drawing/2014/main" id="{00000000-0008-0000-0300-0000B9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62" name="Line 88">
          <a:extLst>
            <a:ext uri="{FF2B5EF4-FFF2-40B4-BE49-F238E27FC236}">
              <a16:creationId xmlns:a16="http://schemas.microsoft.com/office/drawing/2014/main" id="{00000000-0008-0000-0300-0000BA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63" name="Line 89">
          <a:extLst>
            <a:ext uri="{FF2B5EF4-FFF2-40B4-BE49-F238E27FC236}">
              <a16:creationId xmlns:a16="http://schemas.microsoft.com/office/drawing/2014/main" id="{00000000-0008-0000-0300-0000BB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64" name="Line 90">
          <a:extLst>
            <a:ext uri="{FF2B5EF4-FFF2-40B4-BE49-F238E27FC236}">
              <a16:creationId xmlns:a16="http://schemas.microsoft.com/office/drawing/2014/main" id="{00000000-0008-0000-0300-0000BC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65" name="Line 91">
          <a:extLst>
            <a:ext uri="{FF2B5EF4-FFF2-40B4-BE49-F238E27FC236}">
              <a16:creationId xmlns:a16="http://schemas.microsoft.com/office/drawing/2014/main" id="{00000000-0008-0000-0300-0000BD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66" name="Line 92">
          <a:extLst>
            <a:ext uri="{FF2B5EF4-FFF2-40B4-BE49-F238E27FC236}">
              <a16:creationId xmlns:a16="http://schemas.microsoft.com/office/drawing/2014/main" id="{00000000-0008-0000-0300-0000BE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67" name="Line 93">
          <a:extLst>
            <a:ext uri="{FF2B5EF4-FFF2-40B4-BE49-F238E27FC236}">
              <a16:creationId xmlns:a16="http://schemas.microsoft.com/office/drawing/2014/main" id="{00000000-0008-0000-0300-0000BF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68" name="Line 94">
          <a:extLst>
            <a:ext uri="{FF2B5EF4-FFF2-40B4-BE49-F238E27FC236}">
              <a16:creationId xmlns:a16="http://schemas.microsoft.com/office/drawing/2014/main" id="{00000000-0008-0000-0300-0000C0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69" name="Line 95">
          <a:extLst>
            <a:ext uri="{FF2B5EF4-FFF2-40B4-BE49-F238E27FC236}">
              <a16:creationId xmlns:a16="http://schemas.microsoft.com/office/drawing/2014/main" id="{00000000-0008-0000-0300-0000C1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70" name="Line 100">
          <a:extLst>
            <a:ext uri="{FF2B5EF4-FFF2-40B4-BE49-F238E27FC236}">
              <a16:creationId xmlns:a16="http://schemas.microsoft.com/office/drawing/2014/main" id="{00000000-0008-0000-0300-0000C2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71" name="Line 101">
          <a:extLst>
            <a:ext uri="{FF2B5EF4-FFF2-40B4-BE49-F238E27FC236}">
              <a16:creationId xmlns:a16="http://schemas.microsoft.com/office/drawing/2014/main" id="{00000000-0008-0000-0300-0000C3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72" name="Line 102">
          <a:extLst>
            <a:ext uri="{FF2B5EF4-FFF2-40B4-BE49-F238E27FC236}">
              <a16:creationId xmlns:a16="http://schemas.microsoft.com/office/drawing/2014/main" id="{00000000-0008-0000-0300-0000C4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73" name="Line 103">
          <a:extLst>
            <a:ext uri="{FF2B5EF4-FFF2-40B4-BE49-F238E27FC236}">
              <a16:creationId xmlns:a16="http://schemas.microsoft.com/office/drawing/2014/main" id="{00000000-0008-0000-0300-0000C5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74" name="Line 104">
          <a:extLst>
            <a:ext uri="{FF2B5EF4-FFF2-40B4-BE49-F238E27FC236}">
              <a16:creationId xmlns:a16="http://schemas.microsoft.com/office/drawing/2014/main" id="{00000000-0008-0000-0300-0000C6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75" name="Line 105">
          <a:extLst>
            <a:ext uri="{FF2B5EF4-FFF2-40B4-BE49-F238E27FC236}">
              <a16:creationId xmlns:a16="http://schemas.microsoft.com/office/drawing/2014/main" id="{00000000-0008-0000-0300-0000C7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76" name="Line 106">
          <a:extLst>
            <a:ext uri="{FF2B5EF4-FFF2-40B4-BE49-F238E27FC236}">
              <a16:creationId xmlns:a16="http://schemas.microsoft.com/office/drawing/2014/main" id="{00000000-0008-0000-0300-0000C8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77" name="Line 107">
          <a:extLst>
            <a:ext uri="{FF2B5EF4-FFF2-40B4-BE49-F238E27FC236}">
              <a16:creationId xmlns:a16="http://schemas.microsoft.com/office/drawing/2014/main" id="{00000000-0008-0000-0300-0000C9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78" name="Line 108">
          <a:extLst>
            <a:ext uri="{FF2B5EF4-FFF2-40B4-BE49-F238E27FC236}">
              <a16:creationId xmlns:a16="http://schemas.microsoft.com/office/drawing/2014/main" id="{00000000-0008-0000-0300-0000CA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79" name="Line 109">
          <a:extLst>
            <a:ext uri="{FF2B5EF4-FFF2-40B4-BE49-F238E27FC236}">
              <a16:creationId xmlns:a16="http://schemas.microsoft.com/office/drawing/2014/main" id="{00000000-0008-0000-0300-0000CB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80" name="Line 110">
          <a:extLst>
            <a:ext uri="{FF2B5EF4-FFF2-40B4-BE49-F238E27FC236}">
              <a16:creationId xmlns:a16="http://schemas.microsoft.com/office/drawing/2014/main" id="{00000000-0008-0000-0300-0000CC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81" name="Line 111">
          <a:extLst>
            <a:ext uri="{FF2B5EF4-FFF2-40B4-BE49-F238E27FC236}">
              <a16:creationId xmlns:a16="http://schemas.microsoft.com/office/drawing/2014/main" id="{00000000-0008-0000-0300-0000CD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82" name="Line 112">
          <a:extLst>
            <a:ext uri="{FF2B5EF4-FFF2-40B4-BE49-F238E27FC236}">
              <a16:creationId xmlns:a16="http://schemas.microsoft.com/office/drawing/2014/main" id="{00000000-0008-0000-0300-0000CE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83" name="Line 113">
          <a:extLst>
            <a:ext uri="{FF2B5EF4-FFF2-40B4-BE49-F238E27FC236}">
              <a16:creationId xmlns:a16="http://schemas.microsoft.com/office/drawing/2014/main" id="{00000000-0008-0000-0300-0000CF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84" name="Line 114">
          <a:extLst>
            <a:ext uri="{FF2B5EF4-FFF2-40B4-BE49-F238E27FC236}">
              <a16:creationId xmlns:a16="http://schemas.microsoft.com/office/drawing/2014/main" id="{00000000-0008-0000-0300-0000D0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85" name="Line 115">
          <a:extLst>
            <a:ext uri="{FF2B5EF4-FFF2-40B4-BE49-F238E27FC236}">
              <a16:creationId xmlns:a16="http://schemas.microsoft.com/office/drawing/2014/main" id="{00000000-0008-0000-0300-0000D1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86" name="Line 117">
          <a:extLst>
            <a:ext uri="{FF2B5EF4-FFF2-40B4-BE49-F238E27FC236}">
              <a16:creationId xmlns:a16="http://schemas.microsoft.com/office/drawing/2014/main" id="{00000000-0008-0000-0300-0000D2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87" name="Line 118">
          <a:extLst>
            <a:ext uri="{FF2B5EF4-FFF2-40B4-BE49-F238E27FC236}">
              <a16:creationId xmlns:a16="http://schemas.microsoft.com/office/drawing/2014/main" id="{00000000-0008-0000-0300-0000D3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88" name="Line 119">
          <a:extLst>
            <a:ext uri="{FF2B5EF4-FFF2-40B4-BE49-F238E27FC236}">
              <a16:creationId xmlns:a16="http://schemas.microsoft.com/office/drawing/2014/main" id="{00000000-0008-0000-0300-0000D4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89" name="Line 120">
          <a:extLst>
            <a:ext uri="{FF2B5EF4-FFF2-40B4-BE49-F238E27FC236}">
              <a16:creationId xmlns:a16="http://schemas.microsoft.com/office/drawing/2014/main" id="{00000000-0008-0000-0300-0000D5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90" name="Line 121">
          <a:extLst>
            <a:ext uri="{FF2B5EF4-FFF2-40B4-BE49-F238E27FC236}">
              <a16:creationId xmlns:a16="http://schemas.microsoft.com/office/drawing/2014/main" id="{00000000-0008-0000-0300-0000D6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91" name="Line 122">
          <a:extLst>
            <a:ext uri="{FF2B5EF4-FFF2-40B4-BE49-F238E27FC236}">
              <a16:creationId xmlns:a16="http://schemas.microsoft.com/office/drawing/2014/main" id="{00000000-0008-0000-0300-0000D7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92" name="Line 123">
          <a:extLst>
            <a:ext uri="{FF2B5EF4-FFF2-40B4-BE49-F238E27FC236}">
              <a16:creationId xmlns:a16="http://schemas.microsoft.com/office/drawing/2014/main" id="{00000000-0008-0000-0300-0000D8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0</xdr:rowOff>
    </xdr:from>
    <xdr:to>
      <xdr:col>1</xdr:col>
      <xdr:colOff>0</xdr:colOff>
      <xdr:row>0</xdr:row>
      <xdr:rowOff>0</xdr:rowOff>
    </xdr:to>
    <xdr:sp macro="" textlink="">
      <xdr:nvSpPr>
        <xdr:cNvPr id="312793" name="Line 124">
          <a:extLst>
            <a:ext uri="{FF2B5EF4-FFF2-40B4-BE49-F238E27FC236}">
              <a16:creationId xmlns:a16="http://schemas.microsoft.com/office/drawing/2014/main" id="{00000000-0008-0000-0300-0000D9C50400}"/>
            </a:ext>
          </a:extLst>
        </xdr:cNvPr>
        <xdr:cNvSpPr>
          <a:spLocks noChangeShapeType="1"/>
        </xdr:cNvSpPr>
      </xdr:nvSpPr>
      <xdr:spPr bwMode="auto">
        <a:xfrm>
          <a:off x="18288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94" name="Line 125">
          <a:extLst>
            <a:ext uri="{FF2B5EF4-FFF2-40B4-BE49-F238E27FC236}">
              <a16:creationId xmlns:a16="http://schemas.microsoft.com/office/drawing/2014/main" id="{00000000-0008-0000-0300-0000DA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95" name="Line 126">
          <a:extLst>
            <a:ext uri="{FF2B5EF4-FFF2-40B4-BE49-F238E27FC236}">
              <a16:creationId xmlns:a16="http://schemas.microsoft.com/office/drawing/2014/main" id="{00000000-0008-0000-0300-0000DB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96" name="Line 127">
          <a:extLst>
            <a:ext uri="{FF2B5EF4-FFF2-40B4-BE49-F238E27FC236}">
              <a16:creationId xmlns:a16="http://schemas.microsoft.com/office/drawing/2014/main" id="{00000000-0008-0000-0300-0000DC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97" name="Line 128">
          <a:extLst>
            <a:ext uri="{FF2B5EF4-FFF2-40B4-BE49-F238E27FC236}">
              <a16:creationId xmlns:a16="http://schemas.microsoft.com/office/drawing/2014/main" id="{00000000-0008-0000-0300-0000DD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98" name="Line 129">
          <a:extLst>
            <a:ext uri="{FF2B5EF4-FFF2-40B4-BE49-F238E27FC236}">
              <a16:creationId xmlns:a16="http://schemas.microsoft.com/office/drawing/2014/main" id="{00000000-0008-0000-0300-0000DE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799" name="Line 130">
          <a:extLst>
            <a:ext uri="{FF2B5EF4-FFF2-40B4-BE49-F238E27FC236}">
              <a16:creationId xmlns:a16="http://schemas.microsoft.com/office/drawing/2014/main" id="{00000000-0008-0000-0300-0000DF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800" name="Line 131">
          <a:extLst>
            <a:ext uri="{FF2B5EF4-FFF2-40B4-BE49-F238E27FC236}">
              <a16:creationId xmlns:a16="http://schemas.microsoft.com/office/drawing/2014/main" id="{00000000-0008-0000-0300-0000E0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0</xdr:row>
      <xdr:rowOff>0</xdr:rowOff>
    </xdr:from>
    <xdr:to>
      <xdr:col>25</xdr:col>
      <xdr:colOff>0</xdr:colOff>
      <xdr:row>0</xdr:row>
      <xdr:rowOff>0</xdr:rowOff>
    </xdr:to>
    <xdr:sp macro="" textlink="">
      <xdr:nvSpPr>
        <xdr:cNvPr id="312801" name="Line 132">
          <a:extLst>
            <a:ext uri="{FF2B5EF4-FFF2-40B4-BE49-F238E27FC236}">
              <a16:creationId xmlns:a16="http://schemas.microsoft.com/office/drawing/2014/main" id="{00000000-0008-0000-0300-0000E1C50400}"/>
            </a:ext>
          </a:extLst>
        </xdr:cNvPr>
        <xdr:cNvSpPr>
          <a:spLocks noChangeShapeType="1"/>
        </xdr:cNvSpPr>
      </xdr:nvSpPr>
      <xdr:spPr bwMode="auto">
        <a:xfrm flipH="1">
          <a:off x="457200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270</xdr:row>
      <xdr:rowOff>0</xdr:rowOff>
    </xdr:from>
    <xdr:to>
      <xdr:col>27</xdr:col>
      <xdr:colOff>0</xdr:colOff>
      <xdr:row>270</xdr:row>
      <xdr:rowOff>0</xdr:rowOff>
    </xdr:to>
    <xdr:sp macro="" textlink="">
      <xdr:nvSpPr>
        <xdr:cNvPr id="312802" name="Line 144">
          <a:extLst>
            <a:ext uri="{FF2B5EF4-FFF2-40B4-BE49-F238E27FC236}">
              <a16:creationId xmlns:a16="http://schemas.microsoft.com/office/drawing/2014/main" id="{00000000-0008-0000-0300-0000E2C50400}"/>
            </a:ext>
          </a:extLst>
        </xdr:cNvPr>
        <xdr:cNvSpPr>
          <a:spLocks noChangeShapeType="1"/>
        </xdr:cNvSpPr>
      </xdr:nvSpPr>
      <xdr:spPr bwMode="auto">
        <a:xfrm flipH="1">
          <a:off x="4937760" y="6249162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270</xdr:row>
      <xdr:rowOff>0</xdr:rowOff>
    </xdr:from>
    <xdr:to>
      <xdr:col>27</xdr:col>
      <xdr:colOff>0</xdr:colOff>
      <xdr:row>270</xdr:row>
      <xdr:rowOff>0</xdr:rowOff>
    </xdr:to>
    <xdr:sp macro="" textlink="">
      <xdr:nvSpPr>
        <xdr:cNvPr id="312803" name="Line 145">
          <a:extLst>
            <a:ext uri="{FF2B5EF4-FFF2-40B4-BE49-F238E27FC236}">
              <a16:creationId xmlns:a16="http://schemas.microsoft.com/office/drawing/2014/main" id="{00000000-0008-0000-0300-0000E3C50400}"/>
            </a:ext>
          </a:extLst>
        </xdr:cNvPr>
        <xdr:cNvSpPr>
          <a:spLocks noChangeShapeType="1"/>
        </xdr:cNvSpPr>
      </xdr:nvSpPr>
      <xdr:spPr bwMode="auto">
        <a:xfrm flipH="1">
          <a:off x="4937760" y="6249162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270</xdr:row>
      <xdr:rowOff>0</xdr:rowOff>
    </xdr:from>
    <xdr:to>
      <xdr:col>27</xdr:col>
      <xdr:colOff>0</xdr:colOff>
      <xdr:row>270</xdr:row>
      <xdr:rowOff>0</xdr:rowOff>
    </xdr:to>
    <xdr:sp macro="" textlink="">
      <xdr:nvSpPr>
        <xdr:cNvPr id="312804" name="Line 146">
          <a:extLst>
            <a:ext uri="{FF2B5EF4-FFF2-40B4-BE49-F238E27FC236}">
              <a16:creationId xmlns:a16="http://schemas.microsoft.com/office/drawing/2014/main" id="{00000000-0008-0000-0300-0000E4C50400}"/>
            </a:ext>
          </a:extLst>
        </xdr:cNvPr>
        <xdr:cNvSpPr>
          <a:spLocks noChangeShapeType="1"/>
        </xdr:cNvSpPr>
      </xdr:nvSpPr>
      <xdr:spPr bwMode="auto">
        <a:xfrm flipH="1">
          <a:off x="4937760" y="6249162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270</xdr:row>
      <xdr:rowOff>0</xdr:rowOff>
    </xdr:from>
    <xdr:to>
      <xdr:col>27</xdr:col>
      <xdr:colOff>0</xdr:colOff>
      <xdr:row>270</xdr:row>
      <xdr:rowOff>0</xdr:rowOff>
    </xdr:to>
    <xdr:sp macro="" textlink="">
      <xdr:nvSpPr>
        <xdr:cNvPr id="312805" name="Line 147">
          <a:extLst>
            <a:ext uri="{FF2B5EF4-FFF2-40B4-BE49-F238E27FC236}">
              <a16:creationId xmlns:a16="http://schemas.microsoft.com/office/drawing/2014/main" id="{00000000-0008-0000-0300-0000E5C50400}"/>
            </a:ext>
          </a:extLst>
        </xdr:cNvPr>
        <xdr:cNvSpPr>
          <a:spLocks noChangeShapeType="1"/>
        </xdr:cNvSpPr>
      </xdr:nvSpPr>
      <xdr:spPr bwMode="auto">
        <a:xfrm flipH="1">
          <a:off x="4937760" y="6249162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270</xdr:row>
      <xdr:rowOff>0</xdr:rowOff>
    </xdr:from>
    <xdr:to>
      <xdr:col>27</xdr:col>
      <xdr:colOff>0</xdr:colOff>
      <xdr:row>270</xdr:row>
      <xdr:rowOff>0</xdr:rowOff>
    </xdr:to>
    <xdr:sp macro="" textlink="">
      <xdr:nvSpPr>
        <xdr:cNvPr id="312806" name="Line 148">
          <a:extLst>
            <a:ext uri="{FF2B5EF4-FFF2-40B4-BE49-F238E27FC236}">
              <a16:creationId xmlns:a16="http://schemas.microsoft.com/office/drawing/2014/main" id="{00000000-0008-0000-0300-0000E6C50400}"/>
            </a:ext>
          </a:extLst>
        </xdr:cNvPr>
        <xdr:cNvSpPr>
          <a:spLocks noChangeShapeType="1"/>
        </xdr:cNvSpPr>
      </xdr:nvSpPr>
      <xdr:spPr bwMode="auto">
        <a:xfrm flipH="1">
          <a:off x="4937760" y="6249162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270</xdr:row>
      <xdr:rowOff>0</xdr:rowOff>
    </xdr:from>
    <xdr:to>
      <xdr:col>27</xdr:col>
      <xdr:colOff>0</xdr:colOff>
      <xdr:row>270</xdr:row>
      <xdr:rowOff>0</xdr:rowOff>
    </xdr:to>
    <xdr:sp macro="" textlink="">
      <xdr:nvSpPr>
        <xdr:cNvPr id="312807" name="Line 149">
          <a:extLst>
            <a:ext uri="{FF2B5EF4-FFF2-40B4-BE49-F238E27FC236}">
              <a16:creationId xmlns:a16="http://schemas.microsoft.com/office/drawing/2014/main" id="{00000000-0008-0000-0300-0000E7C50400}"/>
            </a:ext>
          </a:extLst>
        </xdr:cNvPr>
        <xdr:cNvSpPr>
          <a:spLocks noChangeShapeType="1"/>
        </xdr:cNvSpPr>
      </xdr:nvSpPr>
      <xdr:spPr bwMode="auto">
        <a:xfrm flipH="1">
          <a:off x="4937760" y="6249162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270</xdr:row>
      <xdr:rowOff>0</xdr:rowOff>
    </xdr:from>
    <xdr:to>
      <xdr:col>27</xdr:col>
      <xdr:colOff>0</xdr:colOff>
      <xdr:row>270</xdr:row>
      <xdr:rowOff>0</xdr:rowOff>
    </xdr:to>
    <xdr:sp macro="" textlink="">
      <xdr:nvSpPr>
        <xdr:cNvPr id="312808" name="Line 150">
          <a:extLst>
            <a:ext uri="{FF2B5EF4-FFF2-40B4-BE49-F238E27FC236}">
              <a16:creationId xmlns:a16="http://schemas.microsoft.com/office/drawing/2014/main" id="{00000000-0008-0000-0300-0000E8C50400}"/>
            </a:ext>
          </a:extLst>
        </xdr:cNvPr>
        <xdr:cNvSpPr>
          <a:spLocks noChangeShapeType="1"/>
        </xdr:cNvSpPr>
      </xdr:nvSpPr>
      <xdr:spPr bwMode="auto">
        <a:xfrm flipH="1">
          <a:off x="4937760" y="6249162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270</xdr:row>
      <xdr:rowOff>0</xdr:rowOff>
    </xdr:from>
    <xdr:to>
      <xdr:col>27</xdr:col>
      <xdr:colOff>0</xdr:colOff>
      <xdr:row>270</xdr:row>
      <xdr:rowOff>0</xdr:rowOff>
    </xdr:to>
    <xdr:sp macro="" textlink="">
      <xdr:nvSpPr>
        <xdr:cNvPr id="312809" name="Line 151">
          <a:extLst>
            <a:ext uri="{FF2B5EF4-FFF2-40B4-BE49-F238E27FC236}">
              <a16:creationId xmlns:a16="http://schemas.microsoft.com/office/drawing/2014/main" id="{00000000-0008-0000-0300-0000E9C50400}"/>
            </a:ext>
          </a:extLst>
        </xdr:cNvPr>
        <xdr:cNvSpPr>
          <a:spLocks noChangeShapeType="1"/>
        </xdr:cNvSpPr>
      </xdr:nvSpPr>
      <xdr:spPr bwMode="auto">
        <a:xfrm flipH="1">
          <a:off x="4937760" y="6249162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332</xdr:row>
      <xdr:rowOff>0</xdr:rowOff>
    </xdr:from>
    <xdr:to>
      <xdr:col>21</xdr:col>
      <xdr:colOff>0</xdr:colOff>
      <xdr:row>332</xdr:row>
      <xdr:rowOff>0</xdr:rowOff>
    </xdr:to>
    <xdr:sp macro="" textlink="">
      <xdr:nvSpPr>
        <xdr:cNvPr id="312810" name="Line 150">
          <a:extLst>
            <a:ext uri="{FF2B5EF4-FFF2-40B4-BE49-F238E27FC236}">
              <a16:creationId xmlns:a16="http://schemas.microsoft.com/office/drawing/2014/main" id="{00000000-0008-0000-0300-0000EAC50400}"/>
            </a:ext>
          </a:extLst>
        </xdr:cNvPr>
        <xdr:cNvSpPr>
          <a:spLocks noChangeShapeType="1"/>
        </xdr:cNvSpPr>
      </xdr:nvSpPr>
      <xdr:spPr bwMode="auto">
        <a:xfrm flipH="1">
          <a:off x="3840480" y="7632954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332</xdr:row>
      <xdr:rowOff>0</xdr:rowOff>
    </xdr:from>
    <xdr:to>
      <xdr:col>21</xdr:col>
      <xdr:colOff>0</xdr:colOff>
      <xdr:row>332</xdr:row>
      <xdr:rowOff>0</xdr:rowOff>
    </xdr:to>
    <xdr:sp macro="" textlink="">
      <xdr:nvSpPr>
        <xdr:cNvPr id="312811" name="Line 151">
          <a:extLst>
            <a:ext uri="{FF2B5EF4-FFF2-40B4-BE49-F238E27FC236}">
              <a16:creationId xmlns:a16="http://schemas.microsoft.com/office/drawing/2014/main" id="{00000000-0008-0000-0300-0000EBC50400}"/>
            </a:ext>
          </a:extLst>
        </xdr:cNvPr>
        <xdr:cNvSpPr>
          <a:spLocks noChangeShapeType="1"/>
        </xdr:cNvSpPr>
      </xdr:nvSpPr>
      <xdr:spPr bwMode="auto">
        <a:xfrm flipH="1">
          <a:off x="3840480" y="7632954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332</xdr:row>
      <xdr:rowOff>0</xdr:rowOff>
    </xdr:from>
    <xdr:to>
      <xdr:col>21</xdr:col>
      <xdr:colOff>0</xdr:colOff>
      <xdr:row>332</xdr:row>
      <xdr:rowOff>0</xdr:rowOff>
    </xdr:to>
    <xdr:sp macro="" textlink="">
      <xdr:nvSpPr>
        <xdr:cNvPr id="312812" name="Line 152">
          <a:extLst>
            <a:ext uri="{FF2B5EF4-FFF2-40B4-BE49-F238E27FC236}">
              <a16:creationId xmlns:a16="http://schemas.microsoft.com/office/drawing/2014/main" id="{00000000-0008-0000-0300-0000ECC50400}"/>
            </a:ext>
          </a:extLst>
        </xdr:cNvPr>
        <xdr:cNvSpPr>
          <a:spLocks noChangeShapeType="1"/>
        </xdr:cNvSpPr>
      </xdr:nvSpPr>
      <xdr:spPr bwMode="auto">
        <a:xfrm flipH="1">
          <a:off x="3840480" y="7632954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332</xdr:row>
      <xdr:rowOff>0</xdr:rowOff>
    </xdr:from>
    <xdr:to>
      <xdr:col>21</xdr:col>
      <xdr:colOff>0</xdr:colOff>
      <xdr:row>332</xdr:row>
      <xdr:rowOff>0</xdr:rowOff>
    </xdr:to>
    <xdr:sp macro="" textlink="">
      <xdr:nvSpPr>
        <xdr:cNvPr id="312813" name="Line 153">
          <a:extLst>
            <a:ext uri="{FF2B5EF4-FFF2-40B4-BE49-F238E27FC236}">
              <a16:creationId xmlns:a16="http://schemas.microsoft.com/office/drawing/2014/main" id="{00000000-0008-0000-0300-0000EDC50400}"/>
            </a:ext>
          </a:extLst>
        </xdr:cNvPr>
        <xdr:cNvSpPr>
          <a:spLocks noChangeShapeType="1"/>
        </xdr:cNvSpPr>
      </xdr:nvSpPr>
      <xdr:spPr bwMode="auto">
        <a:xfrm flipH="1">
          <a:off x="3840480" y="7632954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332</xdr:row>
      <xdr:rowOff>0</xdr:rowOff>
    </xdr:from>
    <xdr:to>
      <xdr:col>21</xdr:col>
      <xdr:colOff>0</xdr:colOff>
      <xdr:row>332</xdr:row>
      <xdr:rowOff>0</xdr:rowOff>
    </xdr:to>
    <xdr:sp macro="" textlink="">
      <xdr:nvSpPr>
        <xdr:cNvPr id="312814" name="Line 154">
          <a:extLst>
            <a:ext uri="{FF2B5EF4-FFF2-40B4-BE49-F238E27FC236}">
              <a16:creationId xmlns:a16="http://schemas.microsoft.com/office/drawing/2014/main" id="{00000000-0008-0000-0300-0000EEC50400}"/>
            </a:ext>
          </a:extLst>
        </xdr:cNvPr>
        <xdr:cNvSpPr>
          <a:spLocks noChangeShapeType="1"/>
        </xdr:cNvSpPr>
      </xdr:nvSpPr>
      <xdr:spPr bwMode="auto">
        <a:xfrm flipH="1">
          <a:off x="3840480" y="7632954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332</xdr:row>
      <xdr:rowOff>0</xdr:rowOff>
    </xdr:from>
    <xdr:to>
      <xdr:col>21</xdr:col>
      <xdr:colOff>0</xdr:colOff>
      <xdr:row>332</xdr:row>
      <xdr:rowOff>0</xdr:rowOff>
    </xdr:to>
    <xdr:sp macro="" textlink="">
      <xdr:nvSpPr>
        <xdr:cNvPr id="312815" name="Line 155">
          <a:extLst>
            <a:ext uri="{FF2B5EF4-FFF2-40B4-BE49-F238E27FC236}">
              <a16:creationId xmlns:a16="http://schemas.microsoft.com/office/drawing/2014/main" id="{00000000-0008-0000-0300-0000EFC50400}"/>
            </a:ext>
          </a:extLst>
        </xdr:cNvPr>
        <xdr:cNvSpPr>
          <a:spLocks noChangeShapeType="1"/>
        </xdr:cNvSpPr>
      </xdr:nvSpPr>
      <xdr:spPr bwMode="auto">
        <a:xfrm flipH="1">
          <a:off x="3840480" y="7632954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332</xdr:row>
      <xdr:rowOff>0</xdr:rowOff>
    </xdr:from>
    <xdr:to>
      <xdr:col>21</xdr:col>
      <xdr:colOff>0</xdr:colOff>
      <xdr:row>332</xdr:row>
      <xdr:rowOff>0</xdr:rowOff>
    </xdr:to>
    <xdr:sp macro="" textlink="">
      <xdr:nvSpPr>
        <xdr:cNvPr id="312816" name="Line 156">
          <a:extLst>
            <a:ext uri="{FF2B5EF4-FFF2-40B4-BE49-F238E27FC236}">
              <a16:creationId xmlns:a16="http://schemas.microsoft.com/office/drawing/2014/main" id="{00000000-0008-0000-0300-0000F0C50400}"/>
            </a:ext>
          </a:extLst>
        </xdr:cNvPr>
        <xdr:cNvSpPr>
          <a:spLocks noChangeShapeType="1"/>
        </xdr:cNvSpPr>
      </xdr:nvSpPr>
      <xdr:spPr bwMode="auto">
        <a:xfrm flipH="1">
          <a:off x="3840480" y="7632954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332</xdr:row>
      <xdr:rowOff>0</xdr:rowOff>
    </xdr:from>
    <xdr:to>
      <xdr:col>21</xdr:col>
      <xdr:colOff>0</xdr:colOff>
      <xdr:row>332</xdr:row>
      <xdr:rowOff>0</xdr:rowOff>
    </xdr:to>
    <xdr:sp macro="" textlink="">
      <xdr:nvSpPr>
        <xdr:cNvPr id="312817" name="Line 157">
          <a:extLst>
            <a:ext uri="{FF2B5EF4-FFF2-40B4-BE49-F238E27FC236}">
              <a16:creationId xmlns:a16="http://schemas.microsoft.com/office/drawing/2014/main" id="{00000000-0008-0000-0300-0000F1C50400}"/>
            </a:ext>
          </a:extLst>
        </xdr:cNvPr>
        <xdr:cNvSpPr>
          <a:spLocks noChangeShapeType="1"/>
        </xdr:cNvSpPr>
      </xdr:nvSpPr>
      <xdr:spPr bwMode="auto">
        <a:xfrm flipH="1">
          <a:off x="3840480" y="7632954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314520" name="Line 1">
          <a:extLst>
            <a:ext uri="{FF2B5EF4-FFF2-40B4-BE49-F238E27FC236}">
              <a16:creationId xmlns:a16="http://schemas.microsoft.com/office/drawing/2014/main" id="{00000000-0008-0000-0400-000098CC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4521" name="Line 2">
          <a:extLst>
            <a:ext uri="{FF2B5EF4-FFF2-40B4-BE49-F238E27FC236}">
              <a16:creationId xmlns:a16="http://schemas.microsoft.com/office/drawing/2014/main" id="{00000000-0008-0000-0400-000099CC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4522" name="Line 3">
          <a:extLst>
            <a:ext uri="{FF2B5EF4-FFF2-40B4-BE49-F238E27FC236}">
              <a16:creationId xmlns:a16="http://schemas.microsoft.com/office/drawing/2014/main" id="{00000000-0008-0000-0400-00009ACC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4523" name="Line 4">
          <a:extLst>
            <a:ext uri="{FF2B5EF4-FFF2-40B4-BE49-F238E27FC236}">
              <a16:creationId xmlns:a16="http://schemas.microsoft.com/office/drawing/2014/main" id="{00000000-0008-0000-0400-00009BCC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4524" name="Line 5">
          <a:extLst>
            <a:ext uri="{FF2B5EF4-FFF2-40B4-BE49-F238E27FC236}">
              <a16:creationId xmlns:a16="http://schemas.microsoft.com/office/drawing/2014/main" id="{00000000-0008-0000-0400-00009CCC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4525" name="Line 6">
          <a:extLst>
            <a:ext uri="{FF2B5EF4-FFF2-40B4-BE49-F238E27FC236}">
              <a16:creationId xmlns:a16="http://schemas.microsoft.com/office/drawing/2014/main" id="{00000000-0008-0000-0400-00009DCC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4526" name="Line 7">
          <a:extLst>
            <a:ext uri="{FF2B5EF4-FFF2-40B4-BE49-F238E27FC236}">
              <a16:creationId xmlns:a16="http://schemas.microsoft.com/office/drawing/2014/main" id="{00000000-0008-0000-0400-00009ECC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4527" name="Line 8">
          <a:extLst>
            <a:ext uri="{FF2B5EF4-FFF2-40B4-BE49-F238E27FC236}">
              <a16:creationId xmlns:a16="http://schemas.microsoft.com/office/drawing/2014/main" id="{00000000-0008-0000-0400-00009FCC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4528" name="Oval 9">
          <a:extLst>
            <a:ext uri="{FF2B5EF4-FFF2-40B4-BE49-F238E27FC236}">
              <a16:creationId xmlns:a16="http://schemas.microsoft.com/office/drawing/2014/main" id="{00000000-0008-0000-0400-0000A0CC04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4529" name="Line 10">
          <a:extLst>
            <a:ext uri="{FF2B5EF4-FFF2-40B4-BE49-F238E27FC236}">
              <a16:creationId xmlns:a16="http://schemas.microsoft.com/office/drawing/2014/main" id="{00000000-0008-0000-0400-0000A1C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4530" name="Line 11">
          <a:extLst>
            <a:ext uri="{FF2B5EF4-FFF2-40B4-BE49-F238E27FC236}">
              <a16:creationId xmlns:a16="http://schemas.microsoft.com/office/drawing/2014/main" id="{00000000-0008-0000-0400-0000A2C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4531" name="Line 12">
          <a:extLst>
            <a:ext uri="{FF2B5EF4-FFF2-40B4-BE49-F238E27FC236}">
              <a16:creationId xmlns:a16="http://schemas.microsoft.com/office/drawing/2014/main" id="{00000000-0008-0000-0400-0000A3C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4532" name="Line 13">
          <a:extLst>
            <a:ext uri="{FF2B5EF4-FFF2-40B4-BE49-F238E27FC236}">
              <a16:creationId xmlns:a16="http://schemas.microsoft.com/office/drawing/2014/main" id="{00000000-0008-0000-0400-0000A4C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4533" name="Line 14">
          <a:extLst>
            <a:ext uri="{FF2B5EF4-FFF2-40B4-BE49-F238E27FC236}">
              <a16:creationId xmlns:a16="http://schemas.microsoft.com/office/drawing/2014/main" id="{00000000-0008-0000-0400-0000A5C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4534" name="Line 15">
          <a:extLst>
            <a:ext uri="{FF2B5EF4-FFF2-40B4-BE49-F238E27FC236}">
              <a16:creationId xmlns:a16="http://schemas.microsoft.com/office/drawing/2014/main" id="{00000000-0008-0000-0400-0000A6C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4535" name="Line 16">
          <a:extLst>
            <a:ext uri="{FF2B5EF4-FFF2-40B4-BE49-F238E27FC236}">
              <a16:creationId xmlns:a16="http://schemas.microsoft.com/office/drawing/2014/main" id="{00000000-0008-0000-0400-0000A7C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4536" name="Line 17">
          <a:extLst>
            <a:ext uri="{FF2B5EF4-FFF2-40B4-BE49-F238E27FC236}">
              <a16:creationId xmlns:a16="http://schemas.microsoft.com/office/drawing/2014/main" id="{00000000-0008-0000-0400-0000A8CC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4537" name="Oval 18">
          <a:extLst>
            <a:ext uri="{FF2B5EF4-FFF2-40B4-BE49-F238E27FC236}">
              <a16:creationId xmlns:a16="http://schemas.microsoft.com/office/drawing/2014/main" id="{00000000-0008-0000-0400-0000A9CC04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4538" name="AutoShape 19">
          <a:extLst>
            <a:ext uri="{FF2B5EF4-FFF2-40B4-BE49-F238E27FC236}">
              <a16:creationId xmlns:a16="http://schemas.microsoft.com/office/drawing/2014/main" id="{00000000-0008-0000-0400-0000AACC0400}"/>
            </a:ext>
          </a:extLst>
        </xdr:cNvPr>
        <xdr:cNvSpPr>
          <a:spLocks noChangeArrowheads="1"/>
        </xdr:cNvSpPr>
      </xdr:nvSpPr>
      <xdr:spPr bwMode="auto">
        <a:xfrm>
          <a:off x="0" y="0"/>
          <a:ext cx="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39" name="AutoShape 20">
          <a:extLst>
            <a:ext uri="{FF2B5EF4-FFF2-40B4-BE49-F238E27FC236}">
              <a16:creationId xmlns:a16="http://schemas.microsoft.com/office/drawing/2014/main" id="{00000000-0008-0000-0400-0000AB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40" name="AutoShape 21">
          <a:extLst>
            <a:ext uri="{FF2B5EF4-FFF2-40B4-BE49-F238E27FC236}">
              <a16:creationId xmlns:a16="http://schemas.microsoft.com/office/drawing/2014/main" id="{00000000-0008-0000-0400-0000AC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41" name="AutoShape 22">
          <a:extLst>
            <a:ext uri="{FF2B5EF4-FFF2-40B4-BE49-F238E27FC236}">
              <a16:creationId xmlns:a16="http://schemas.microsoft.com/office/drawing/2014/main" id="{00000000-0008-0000-0400-0000AD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42" name="AutoShape 23">
          <a:extLst>
            <a:ext uri="{FF2B5EF4-FFF2-40B4-BE49-F238E27FC236}">
              <a16:creationId xmlns:a16="http://schemas.microsoft.com/office/drawing/2014/main" id="{00000000-0008-0000-0400-0000AE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43" name="AutoShape 24">
          <a:extLst>
            <a:ext uri="{FF2B5EF4-FFF2-40B4-BE49-F238E27FC236}">
              <a16:creationId xmlns:a16="http://schemas.microsoft.com/office/drawing/2014/main" id="{00000000-0008-0000-0400-0000AF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44" name="AutoShape 25">
          <a:extLst>
            <a:ext uri="{FF2B5EF4-FFF2-40B4-BE49-F238E27FC236}">
              <a16:creationId xmlns:a16="http://schemas.microsoft.com/office/drawing/2014/main" id="{00000000-0008-0000-0400-0000B0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45" name="AutoShape 26">
          <a:extLst>
            <a:ext uri="{FF2B5EF4-FFF2-40B4-BE49-F238E27FC236}">
              <a16:creationId xmlns:a16="http://schemas.microsoft.com/office/drawing/2014/main" id="{00000000-0008-0000-0400-0000B1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46" name="AutoShape 27">
          <a:extLst>
            <a:ext uri="{FF2B5EF4-FFF2-40B4-BE49-F238E27FC236}">
              <a16:creationId xmlns:a16="http://schemas.microsoft.com/office/drawing/2014/main" id="{00000000-0008-0000-0400-0000B2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47" name="AutoShape 28">
          <a:extLst>
            <a:ext uri="{FF2B5EF4-FFF2-40B4-BE49-F238E27FC236}">
              <a16:creationId xmlns:a16="http://schemas.microsoft.com/office/drawing/2014/main" id="{00000000-0008-0000-0400-0000B3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48" name="AutoShape 29">
          <a:extLst>
            <a:ext uri="{FF2B5EF4-FFF2-40B4-BE49-F238E27FC236}">
              <a16:creationId xmlns:a16="http://schemas.microsoft.com/office/drawing/2014/main" id="{00000000-0008-0000-0400-0000B4CC0400}"/>
            </a:ext>
          </a:extLst>
        </xdr:cNvPr>
        <xdr:cNvSpPr>
          <a:spLocks noChangeArrowheads="1"/>
        </xdr:cNvSpPr>
      </xdr:nvSpPr>
      <xdr:spPr bwMode="auto">
        <a:xfrm>
          <a:off x="5532120" y="0"/>
          <a:ext cx="449580" cy="0"/>
        </a:xfrm>
        <a:prstGeom prst="bracketPair">
          <a:avLst>
            <a:gd name="adj" fmla="val 16667"/>
          </a:avLst>
        </a:prstGeom>
        <a:noFill/>
        <a:ln w="31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49" name="AutoShape 30">
          <a:extLst>
            <a:ext uri="{FF2B5EF4-FFF2-40B4-BE49-F238E27FC236}">
              <a16:creationId xmlns:a16="http://schemas.microsoft.com/office/drawing/2014/main" id="{00000000-0008-0000-0400-0000B5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50" name="AutoShape 31">
          <a:extLst>
            <a:ext uri="{FF2B5EF4-FFF2-40B4-BE49-F238E27FC236}">
              <a16:creationId xmlns:a16="http://schemas.microsoft.com/office/drawing/2014/main" id="{00000000-0008-0000-0400-0000B6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51" name="AutoShape 33">
          <a:extLst>
            <a:ext uri="{FF2B5EF4-FFF2-40B4-BE49-F238E27FC236}">
              <a16:creationId xmlns:a16="http://schemas.microsoft.com/office/drawing/2014/main" id="{00000000-0008-0000-0400-0000B7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52" name="AutoShape 34">
          <a:extLst>
            <a:ext uri="{FF2B5EF4-FFF2-40B4-BE49-F238E27FC236}">
              <a16:creationId xmlns:a16="http://schemas.microsoft.com/office/drawing/2014/main" id="{00000000-0008-0000-0400-0000B8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53" name="AutoShape 35">
          <a:extLst>
            <a:ext uri="{FF2B5EF4-FFF2-40B4-BE49-F238E27FC236}">
              <a16:creationId xmlns:a16="http://schemas.microsoft.com/office/drawing/2014/main" id="{00000000-0008-0000-0400-0000B9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54" name="AutoShape 36">
          <a:extLst>
            <a:ext uri="{FF2B5EF4-FFF2-40B4-BE49-F238E27FC236}">
              <a16:creationId xmlns:a16="http://schemas.microsoft.com/office/drawing/2014/main" id="{00000000-0008-0000-0400-0000BA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55" name="AutoShape 37">
          <a:extLst>
            <a:ext uri="{FF2B5EF4-FFF2-40B4-BE49-F238E27FC236}">
              <a16:creationId xmlns:a16="http://schemas.microsoft.com/office/drawing/2014/main" id="{00000000-0008-0000-0400-0000BB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56" name="AutoShape 38">
          <a:extLst>
            <a:ext uri="{FF2B5EF4-FFF2-40B4-BE49-F238E27FC236}">
              <a16:creationId xmlns:a16="http://schemas.microsoft.com/office/drawing/2014/main" id="{00000000-0008-0000-0400-0000BC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57" name="AutoShape 39">
          <a:extLst>
            <a:ext uri="{FF2B5EF4-FFF2-40B4-BE49-F238E27FC236}">
              <a16:creationId xmlns:a16="http://schemas.microsoft.com/office/drawing/2014/main" id="{00000000-0008-0000-0400-0000BD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58" name="AutoShape 40">
          <a:extLst>
            <a:ext uri="{FF2B5EF4-FFF2-40B4-BE49-F238E27FC236}">
              <a16:creationId xmlns:a16="http://schemas.microsoft.com/office/drawing/2014/main" id="{00000000-0008-0000-0400-0000BE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59" name="AutoShape 41">
          <a:extLst>
            <a:ext uri="{FF2B5EF4-FFF2-40B4-BE49-F238E27FC236}">
              <a16:creationId xmlns:a16="http://schemas.microsoft.com/office/drawing/2014/main" id="{00000000-0008-0000-0400-0000BF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60" name="AutoShape 42">
          <a:extLst>
            <a:ext uri="{FF2B5EF4-FFF2-40B4-BE49-F238E27FC236}">
              <a16:creationId xmlns:a16="http://schemas.microsoft.com/office/drawing/2014/main" id="{00000000-0008-0000-0400-0000C0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61" name="AutoShape 43">
          <a:extLst>
            <a:ext uri="{FF2B5EF4-FFF2-40B4-BE49-F238E27FC236}">
              <a16:creationId xmlns:a16="http://schemas.microsoft.com/office/drawing/2014/main" id="{00000000-0008-0000-0400-0000C1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62" name="AutoShape 44">
          <a:extLst>
            <a:ext uri="{FF2B5EF4-FFF2-40B4-BE49-F238E27FC236}">
              <a16:creationId xmlns:a16="http://schemas.microsoft.com/office/drawing/2014/main" id="{00000000-0008-0000-0400-0000C2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63" name="AutoShape 45">
          <a:extLst>
            <a:ext uri="{FF2B5EF4-FFF2-40B4-BE49-F238E27FC236}">
              <a16:creationId xmlns:a16="http://schemas.microsoft.com/office/drawing/2014/main" id="{00000000-0008-0000-0400-0000C3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64" name="AutoShape 46">
          <a:extLst>
            <a:ext uri="{FF2B5EF4-FFF2-40B4-BE49-F238E27FC236}">
              <a16:creationId xmlns:a16="http://schemas.microsoft.com/office/drawing/2014/main" id="{00000000-0008-0000-0400-0000C4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65" name="AutoShape 47">
          <a:extLst>
            <a:ext uri="{FF2B5EF4-FFF2-40B4-BE49-F238E27FC236}">
              <a16:creationId xmlns:a16="http://schemas.microsoft.com/office/drawing/2014/main" id="{00000000-0008-0000-0400-0000C5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66" name="AutoShape 48">
          <a:extLst>
            <a:ext uri="{FF2B5EF4-FFF2-40B4-BE49-F238E27FC236}">
              <a16:creationId xmlns:a16="http://schemas.microsoft.com/office/drawing/2014/main" id="{00000000-0008-0000-0400-0000C6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67" name="AutoShape 49">
          <a:extLst>
            <a:ext uri="{FF2B5EF4-FFF2-40B4-BE49-F238E27FC236}">
              <a16:creationId xmlns:a16="http://schemas.microsoft.com/office/drawing/2014/main" id="{00000000-0008-0000-0400-0000C7CC0400}"/>
            </a:ext>
          </a:extLst>
        </xdr:cNvPr>
        <xdr:cNvSpPr>
          <a:spLocks noChangeArrowheads="1"/>
        </xdr:cNvSpPr>
      </xdr:nvSpPr>
      <xdr:spPr bwMode="auto">
        <a:xfrm>
          <a:off x="5532120" y="0"/>
          <a:ext cx="449580" cy="0"/>
        </a:xfrm>
        <a:prstGeom prst="bracketPair">
          <a:avLst>
            <a:gd name="adj" fmla="val 16667"/>
          </a:avLst>
        </a:prstGeom>
        <a:noFill/>
        <a:ln w="31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68" name="AutoShape 51">
          <a:extLst>
            <a:ext uri="{FF2B5EF4-FFF2-40B4-BE49-F238E27FC236}">
              <a16:creationId xmlns:a16="http://schemas.microsoft.com/office/drawing/2014/main" id="{00000000-0008-0000-0400-0000C8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7</xdr:row>
      <xdr:rowOff>83820</xdr:rowOff>
    </xdr:from>
    <xdr:to>
      <xdr:col>44</xdr:col>
      <xdr:colOff>129540</xdr:colOff>
      <xdr:row>10</xdr:row>
      <xdr:rowOff>45720</xdr:rowOff>
    </xdr:to>
    <xdr:sp macro="" textlink="">
      <xdr:nvSpPr>
        <xdr:cNvPr id="314569" name="AutoShape 53">
          <a:extLst>
            <a:ext uri="{FF2B5EF4-FFF2-40B4-BE49-F238E27FC236}">
              <a16:creationId xmlns:a16="http://schemas.microsoft.com/office/drawing/2014/main" id="{00000000-0008-0000-0400-0000C9CC0400}"/>
            </a:ext>
          </a:extLst>
        </xdr:cNvPr>
        <xdr:cNvSpPr>
          <a:spLocks noChangeArrowheads="1"/>
        </xdr:cNvSpPr>
      </xdr:nvSpPr>
      <xdr:spPr bwMode="auto">
        <a:xfrm>
          <a:off x="5532120" y="9220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13</xdr:row>
      <xdr:rowOff>83820</xdr:rowOff>
    </xdr:from>
    <xdr:to>
      <xdr:col>44</xdr:col>
      <xdr:colOff>129540</xdr:colOff>
      <xdr:row>16</xdr:row>
      <xdr:rowOff>45720</xdr:rowOff>
    </xdr:to>
    <xdr:sp macro="" textlink="">
      <xdr:nvSpPr>
        <xdr:cNvPr id="314570" name="AutoShape 54">
          <a:extLst>
            <a:ext uri="{FF2B5EF4-FFF2-40B4-BE49-F238E27FC236}">
              <a16:creationId xmlns:a16="http://schemas.microsoft.com/office/drawing/2014/main" id="{00000000-0008-0000-0400-0000CACC0400}"/>
            </a:ext>
          </a:extLst>
        </xdr:cNvPr>
        <xdr:cNvSpPr>
          <a:spLocks noChangeArrowheads="1"/>
        </xdr:cNvSpPr>
      </xdr:nvSpPr>
      <xdr:spPr bwMode="auto">
        <a:xfrm>
          <a:off x="5532120" y="12877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25</xdr:row>
      <xdr:rowOff>83820</xdr:rowOff>
    </xdr:from>
    <xdr:to>
      <xdr:col>44</xdr:col>
      <xdr:colOff>129540</xdr:colOff>
      <xdr:row>28</xdr:row>
      <xdr:rowOff>45720</xdr:rowOff>
    </xdr:to>
    <xdr:sp macro="" textlink="">
      <xdr:nvSpPr>
        <xdr:cNvPr id="314571" name="AutoShape 55">
          <a:extLst>
            <a:ext uri="{FF2B5EF4-FFF2-40B4-BE49-F238E27FC236}">
              <a16:creationId xmlns:a16="http://schemas.microsoft.com/office/drawing/2014/main" id="{00000000-0008-0000-0400-0000CBCC0400}"/>
            </a:ext>
          </a:extLst>
        </xdr:cNvPr>
        <xdr:cNvSpPr>
          <a:spLocks noChangeArrowheads="1"/>
        </xdr:cNvSpPr>
      </xdr:nvSpPr>
      <xdr:spPr bwMode="auto">
        <a:xfrm>
          <a:off x="5532120" y="201930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31</xdr:row>
      <xdr:rowOff>83820</xdr:rowOff>
    </xdr:from>
    <xdr:to>
      <xdr:col>44</xdr:col>
      <xdr:colOff>129540</xdr:colOff>
      <xdr:row>34</xdr:row>
      <xdr:rowOff>45720</xdr:rowOff>
    </xdr:to>
    <xdr:sp macro="" textlink="">
      <xdr:nvSpPr>
        <xdr:cNvPr id="314572" name="AutoShape 56">
          <a:extLst>
            <a:ext uri="{FF2B5EF4-FFF2-40B4-BE49-F238E27FC236}">
              <a16:creationId xmlns:a16="http://schemas.microsoft.com/office/drawing/2014/main" id="{00000000-0008-0000-0400-0000CCCC0400}"/>
            </a:ext>
          </a:extLst>
        </xdr:cNvPr>
        <xdr:cNvSpPr>
          <a:spLocks noChangeArrowheads="1"/>
        </xdr:cNvSpPr>
      </xdr:nvSpPr>
      <xdr:spPr bwMode="auto">
        <a:xfrm>
          <a:off x="5532120" y="238506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43</xdr:row>
      <xdr:rowOff>83820</xdr:rowOff>
    </xdr:from>
    <xdr:to>
      <xdr:col>44</xdr:col>
      <xdr:colOff>129540</xdr:colOff>
      <xdr:row>46</xdr:row>
      <xdr:rowOff>45720</xdr:rowOff>
    </xdr:to>
    <xdr:sp macro="" textlink="">
      <xdr:nvSpPr>
        <xdr:cNvPr id="314573" name="AutoShape 57">
          <a:extLst>
            <a:ext uri="{FF2B5EF4-FFF2-40B4-BE49-F238E27FC236}">
              <a16:creationId xmlns:a16="http://schemas.microsoft.com/office/drawing/2014/main" id="{00000000-0008-0000-0400-0000CDCC0400}"/>
            </a:ext>
          </a:extLst>
        </xdr:cNvPr>
        <xdr:cNvSpPr>
          <a:spLocks noChangeArrowheads="1"/>
        </xdr:cNvSpPr>
      </xdr:nvSpPr>
      <xdr:spPr bwMode="auto">
        <a:xfrm>
          <a:off x="5532120" y="31165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49</xdr:row>
      <xdr:rowOff>83820</xdr:rowOff>
    </xdr:from>
    <xdr:to>
      <xdr:col>44</xdr:col>
      <xdr:colOff>129540</xdr:colOff>
      <xdr:row>52</xdr:row>
      <xdr:rowOff>45720</xdr:rowOff>
    </xdr:to>
    <xdr:sp macro="" textlink="">
      <xdr:nvSpPr>
        <xdr:cNvPr id="314574" name="AutoShape 58">
          <a:extLst>
            <a:ext uri="{FF2B5EF4-FFF2-40B4-BE49-F238E27FC236}">
              <a16:creationId xmlns:a16="http://schemas.microsoft.com/office/drawing/2014/main" id="{00000000-0008-0000-0400-0000CECC0400}"/>
            </a:ext>
          </a:extLst>
        </xdr:cNvPr>
        <xdr:cNvSpPr>
          <a:spLocks noChangeArrowheads="1"/>
        </xdr:cNvSpPr>
      </xdr:nvSpPr>
      <xdr:spPr bwMode="auto">
        <a:xfrm>
          <a:off x="5532120" y="34823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55</xdr:row>
      <xdr:rowOff>83820</xdr:rowOff>
    </xdr:from>
    <xdr:to>
      <xdr:col>44</xdr:col>
      <xdr:colOff>129540</xdr:colOff>
      <xdr:row>58</xdr:row>
      <xdr:rowOff>45720</xdr:rowOff>
    </xdr:to>
    <xdr:sp macro="" textlink="">
      <xdr:nvSpPr>
        <xdr:cNvPr id="314575" name="AutoShape 59">
          <a:extLst>
            <a:ext uri="{FF2B5EF4-FFF2-40B4-BE49-F238E27FC236}">
              <a16:creationId xmlns:a16="http://schemas.microsoft.com/office/drawing/2014/main" id="{00000000-0008-0000-0400-0000CFCC0400}"/>
            </a:ext>
          </a:extLst>
        </xdr:cNvPr>
        <xdr:cNvSpPr>
          <a:spLocks noChangeArrowheads="1"/>
        </xdr:cNvSpPr>
      </xdr:nvSpPr>
      <xdr:spPr bwMode="auto">
        <a:xfrm>
          <a:off x="5532120" y="384810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37</xdr:row>
      <xdr:rowOff>83820</xdr:rowOff>
    </xdr:from>
    <xdr:to>
      <xdr:col>44</xdr:col>
      <xdr:colOff>129540</xdr:colOff>
      <xdr:row>40</xdr:row>
      <xdr:rowOff>45720</xdr:rowOff>
    </xdr:to>
    <xdr:sp macro="" textlink="">
      <xdr:nvSpPr>
        <xdr:cNvPr id="314576" name="AutoShape 60">
          <a:extLst>
            <a:ext uri="{FF2B5EF4-FFF2-40B4-BE49-F238E27FC236}">
              <a16:creationId xmlns:a16="http://schemas.microsoft.com/office/drawing/2014/main" id="{00000000-0008-0000-0400-0000D0CC0400}"/>
            </a:ext>
          </a:extLst>
        </xdr:cNvPr>
        <xdr:cNvSpPr>
          <a:spLocks noChangeArrowheads="1"/>
        </xdr:cNvSpPr>
      </xdr:nvSpPr>
      <xdr:spPr bwMode="auto">
        <a:xfrm>
          <a:off x="5532120" y="27508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19</xdr:row>
      <xdr:rowOff>83820</xdr:rowOff>
    </xdr:from>
    <xdr:to>
      <xdr:col>44</xdr:col>
      <xdr:colOff>129540</xdr:colOff>
      <xdr:row>22</xdr:row>
      <xdr:rowOff>45720</xdr:rowOff>
    </xdr:to>
    <xdr:sp macro="" textlink="">
      <xdr:nvSpPr>
        <xdr:cNvPr id="314577" name="AutoShape 61">
          <a:extLst>
            <a:ext uri="{FF2B5EF4-FFF2-40B4-BE49-F238E27FC236}">
              <a16:creationId xmlns:a16="http://schemas.microsoft.com/office/drawing/2014/main" id="{00000000-0008-0000-0400-0000D1CC0400}"/>
            </a:ext>
          </a:extLst>
        </xdr:cNvPr>
        <xdr:cNvSpPr>
          <a:spLocks noChangeArrowheads="1"/>
        </xdr:cNvSpPr>
      </xdr:nvSpPr>
      <xdr:spPr bwMode="auto">
        <a:xfrm>
          <a:off x="5532120" y="16535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578" name="AutoShape 62">
          <a:extLst>
            <a:ext uri="{FF2B5EF4-FFF2-40B4-BE49-F238E27FC236}">
              <a16:creationId xmlns:a16="http://schemas.microsoft.com/office/drawing/2014/main" id="{00000000-0008-0000-0400-0000D2CC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579" name="AutoShape 63">
          <a:extLst>
            <a:ext uri="{FF2B5EF4-FFF2-40B4-BE49-F238E27FC236}">
              <a16:creationId xmlns:a16="http://schemas.microsoft.com/office/drawing/2014/main" id="{00000000-0008-0000-0400-0000D3CC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580" name="AutoShape 64">
          <a:extLst>
            <a:ext uri="{FF2B5EF4-FFF2-40B4-BE49-F238E27FC236}">
              <a16:creationId xmlns:a16="http://schemas.microsoft.com/office/drawing/2014/main" id="{00000000-0008-0000-0400-0000D4CC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581" name="AutoShape 65">
          <a:extLst>
            <a:ext uri="{FF2B5EF4-FFF2-40B4-BE49-F238E27FC236}">
              <a16:creationId xmlns:a16="http://schemas.microsoft.com/office/drawing/2014/main" id="{00000000-0008-0000-0400-0000D5CC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582" name="AutoShape 66">
          <a:extLst>
            <a:ext uri="{FF2B5EF4-FFF2-40B4-BE49-F238E27FC236}">
              <a16:creationId xmlns:a16="http://schemas.microsoft.com/office/drawing/2014/main" id="{00000000-0008-0000-0400-0000D6CC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583" name="AutoShape 67">
          <a:extLst>
            <a:ext uri="{FF2B5EF4-FFF2-40B4-BE49-F238E27FC236}">
              <a16:creationId xmlns:a16="http://schemas.microsoft.com/office/drawing/2014/main" id="{00000000-0008-0000-0400-0000D7CC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584" name="AutoShape 68">
          <a:extLst>
            <a:ext uri="{FF2B5EF4-FFF2-40B4-BE49-F238E27FC236}">
              <a16:creationId xmlns:a16="http://schemas.microsoft.com/office/drawing/2014/main" id="{00000000-0008-0000-0400-0000D8CC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585" name="AutoShape 69">
          <a:extLst>
            <a:ext uri="{FF2B5EF4-FFF2-40B4-BE49-F238E27FC236}">
              <a16:creationId xmlns:a16="http://schemas.microsoft.com/office/drawing/2014/main" id="{00000000-0008-0000-0400-0000D9CC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73</xdr:row>
      <xdr:rowOff>83820</xdr:rowOff>
    </xdr:from>
    <xdr:to>
      <xdr:col>44</xdr:col>
      <xdr:colOff>129540</xdr:colOff>
      <xdr:row>76</xdr:row>
      <xdr:rowOff>45720</xdr:rowOff>
    </xdr:to>
    <xdr:sp macro="" textlink="">
      <xdr:nvSpPr>
        <xdr:cNvPr id="314586" name="AutoShape 70">
          <a:extLst>
            <a:ext uri="{FF2B5EF4-FFF2-40B4-BE49-F238E27FC236}">
              <a16:creationId xmlns:a16="http://schemas.microsoft.com/office/drawing/2014/main" id="{00000000-0008-0000-0400-0000DACC0400}"/>
            </a:ext>
          </a:extLst>
        </xdr:cNvPr>
        <xdr:cNvSpPr>
          <a:spLocks noChangeArrowheads="1"/>
        </xdr:cNvSpPr>
      </xdr:nvSpPr>
      <xdr:spPr bwMode="auto">
        <a:xfrm>
          <a:off x="5532120" y="49453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77</xdr:row>
      <xdr:rowOff>0</xdr:rowOff>
    </xdr:from>
    <xdr:to>
      <xdr:col>44</xdr:col>
      <xdr:colOff>129540</xdr:colOff>
      <xdr:row>77</xdr:row>
      <xdr:rowOff>0</xdr:rowOff>
    </xdr:to>
    <xdr:sp macro="" textlink="">
      <xdr:nvSpPr>
        <xdr:cNvPr id="314587" name="AutoShape 71">
          <a:extLst>
            <a:ext uri="{FF2B5EF4-FFF2-40B4-BE49-F238E27FC236}">
              <a16:creationId xmlns:a16="http://schemas.microsoft.com/office/drawing/2014/main" id="{00000000-0008-0000-0400-0000DBCC0400}"/>
            </a:ext>
          </a:extLst>
        </xdr:cNvPr>
        <xdr:cNvSpPr>
          <a:spLocks noChangeArrowheads="1"/>
        </xdr:cNvSpPr>
      </xdr:nvSpPr>
      <xdr:spPr bwMode="auto">
        <a:xfrm>
          <a:off x="5532120" y="512826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61</xdr:row>
      <xdr:rowOff>83820</xdr:rowOff>
    </xdr:from>
    <xdr:to>
      <xdr:col>44</xdr:col>
      <xdr:colOff>129540</xdr:colOff>
      <xdr:row>64</xdr:row>
      <xdr:rowOff>45720</xdr:rowOff>
    </xdr:to>
    <xdr:sp macro="" textlink="">
      <xdr:nvSpPr>
        <xdr:cNvPr id="314588" name="AutoShape 72">
          <a:extLst>
            <a:ext uri="{FF2B5EF4-FFF2-40B4-BE49-F238E27FC236}">
              <a16:creationId xmlns:a16="http://schemas.microsoft.com/office/drawing/2014/main" id="{00000000-0008-0000-0400-0000DCCC0400}"/>
            </a:ext>
          </a:extLst>
        </xdr:cNvPr>
        <xdr:cNvSpPr>
          <a:spLocks noChangeArrowheads="1"/>
        </xdr:cNvSpPr>
      </xdr:nvSpPr>
      <xdr:spPr bwMode="auto">
        <a:xfrm>
          <a:off x="5532120" y="421386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589" name="AutoShape 73">
          <a:extLst>
            <a:ext uri="{FF2B5EF4-FFF2-40B4-BE49-F238E27FC236}">
              <a16:creationId xmlns:a16="http://schemas.microsoft.com/office/drawing/2014/main" id="{00000000-0008-0000-0400-0000DDCC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590" name="AutoShape 74">
          <a:extLst>
            <a:ext uri="{FF2B5EF4-FFF2-40B4-BE49-F238E27FC236}">
              <a16:creationId xmlns:a16="http://schemas.microsoft.com/office/drawing/2014/main" id="{00000000-0008-0000-0400-0000DECC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591" name="AutoShape 75">
          <a:extLst>
            <a:ext uri="{FF2B5EF4-FFF2-40B4-BE49-F238E27FC236}">
              <a16:creationId xmlns:a16="http://schemas.microsoft.com/office/drawing/2014/main" id="{00000000-0008-0000-0400-0000DFCC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592" name="AutoShape 76">
          <a:extLst>
            <a:ext uri="{FF2B5EF4-FFF2-40B4-BE49-F238E27FC236}">
              <a16:creationId xmlns:a16="http://schemas.microsoft.com/office/drawing/2014/main" id="{00000000-0008-0000-0400-0000E0CC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67</xdr:row>
      <xdr:rowOff>83820</xdr:rowOff>
    </xdr:from>
    <xdr:to>
      <xdr:col>44</xdr:col>
      <xdr:colOff>129540</xdr:colOff>
      <xdr:row>70</xdr:row>
      <xdr:rowOff>45720</xdr:rowOff>
    </xdr:to>
    <xdr:sp macro="" textlink="">
      <xdr:nvSpPr>
        <xdr:cNvPr id="314593" name="AutoShape 77">
          <a:extLst>
            <a:ext uri="{FF2B5EF4-FFF2-40B4-BE49-F238E27FC236}">
              <a16:creationId xmlns:a16="http://schemas.microsoft.com/office/drawing/2014/main" id="{00000000-0008-0000-0400-0000E1CC0400}"/>
            </a:ext>
          </a:extLst>
        </xdr:cNvPr>
        <xdr:cNvSpPr>
          <a:spLocks noChangeArrowheads="1"/>
        </xdr:cNvSpPr>
      </xdr:nvSpPr>
      <xdr:spPr bwMode="auto">
        <a:xfrm>
          <a:off x="5532120" y="45796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77</xdr:row>
      <xdr:rowOff>0</xdr:rowOff>
    </xdr:from>
    <xdr:to>
      <xdr:col>44</xdr:col>
      <xdr:colOff>129540</xdr:colOff>
      <xdr:row>77</xdr:row>
      <xdr:rowOff>0</xdr:rowOff>
    </xdr:to>
    <xdr:sp macro="" textlink="">
      <xdr:nvSpPr>
        <xdr:cNvPr id="314594" name="AutoShape 78">
          <a:extLst>
            <a:ext uri="{FF2B5EF4-FFF2-40B4-BE49-F238E27FC236}">
              <a16:creationId xmlns:a16="http://schemas.microsoft.com/office/drawing/2014/main" id="{00000000-0008-0000-0400-0000E2CC0400}"/>
            </a:ext>
          </a:extLst>
        </xdr:cNvPr>
        <xdr:cNvSpPr>
          <a:spLocks noChangeArrowheads="1"/>
        </xdr:cNvSpPr>
      </xdr:nvSpPr>
      <xdr:spPr bwMode="auto">
        <a:xfrm>
          <a:off x="5532120" y="512826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595" name="AutoShape 79">
          <a:extLst>
            <a:ext uri="{FF2B5EF4-FFF2-40B4-BE49-F238E27FC236}">
              <a16:creationId xmlns:a16="http://schemas.microsoft.com/office/drawing/2014/main" id="{00000000-0008-0000-0400-0000E3CC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596" name="AutoShape 80">
          <a:extLst>
            <a:ext uri="{FF2B5EF4-FFF2-40B4-BE49-F238E27FC236}">
              <a16:creationId xmlns:a16="http://schemas.microsoft.com/office/drawing/2014/main" id="{00000000-0008-0000-0400-0000E4CC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597" name="AutoShape 81">
          <a:extLst>
            <a:ext uri="{FF2B5EF4-FFF2-40B4-BE49-F238E27FC236}">
              <a16:creationId xmlns:a16="http://schemas.microsoft.com/office/drawing/2014/main" id="{00000000-0008-0000-0400-0000E5CC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598" name="AutoShape 83">
          <a:extLst>
            <a:ext uri="{FF2B5EF4-FFF2-40B4-BE49-F238E27FC236}">
              <a16:creationId xmlns:a16="http://schemas.microsoft.com/office/drawing/2014/main" id="{00000000-0008-0000-0400-0000E6CC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599" name="AutoShape 87">
          <a:extLst>
            <a:ext uri="{FF2B5EF4-FFF2-40B4-BE49-F238E27FC236}">
              <a16:creationId xmlns:a16="http://schemas.microsoft.com/office/drawing/2014/main" id="{00000000-0008-0000-0400-0000E7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00" name="AutoShape 88">
          <a:extLst>
            <a:ext uri="{FF2B5EF4-FFF2-40B4-BE49-F238E27FC236}">
              <a16:creationId xmlns:a16="http://schemas.microsoft.com/office/drawing/2014/main" id="{00000000-0008-0000-0400-0000E8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01" name="AutoShape 89">
          <a:extLst>
            <a:ext uri="{FF2B5EF4-FFF2-40B4-BE49-F238E27FC236}">
              <a16:creationId xmlns:a16="http://schemas.microsoft.com/office/drawing/2014/main" id="{00000000-0008-0000-0400-0000E9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02" name="AutoShape 90">
          <a:extLst>
            <a:ext uri="{FF2B5EF4-FFF2-40B4-BE49-F238E27FC236}">
              <a16:creationId xmlns:a16="http://schemas.microsoft.com/office/drawing/2014/main" id="{00000000-0008-0000-0400-0000EA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03" name="AutoShape 91">
          <a:extLst>
            <a:ext uri="{FF2B5EF4-FFF2-40B4-BE49-F238E27FC236}">
              <a16:creationId xmlns:a16="http://schemas.microsoft.com/office/drawing/2014/main" id="{00000000-0008-0000-0400-0000EB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04" name="AutoShape 92">
          <a:extLst>
            <a:ext uri="{FF2B5EF4-FFF2-40B4-BE49-F238E27FC236}">
              <a16:creationId xmlns:a16="http://schemas.microsoft.com/office/drawing/2014/main" id="{00000000-0008-0000-0400-0000EC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05" name="AutoShape 93">
          <a:extLst>
            <a:ext uri="{FF2B5EF4-FFF2-40B4-BE49-F238E27FC236}">
              <a16:creationId xmlns:a16="http://schemas.microsoft.com/office/drawing/2014/main" id="{00000000-0008-0000-0400-0000ED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06" name="AutoShape 94">
          <a:extLst>
            <a:ext uri="{FF2B5EF4-FFF2-40B4-BE49-F238E27FC236}">
              <a16:creationId xmlns:a16="http://schemas.microsoft.com/office/drawing/2014/main" id="{00000000-0008-0000-0400-0000EE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07" name="AutoShape 95">
          <a:extLst>
            <a:ext uri="{FF2B5EF4-FFF2-40B4-BE49-F238E27FC236}">
              <a16:creationId xmlns:a16="http://schemas.microsoft.com/office/drawing/2014/main" id="{00000000-0008-0000-0400-0000EF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08" name="AutoShape 96">
          <a:extLst>
            <a:ext uri="{FF2B5EF4-FFF2-40B4-BE49-F238E27FC236}">
              <a16:creationId xmlns:a16="http://schemas.microsoft.com/office/drawing/2014/main" id="{00000000-0008-0000-0400-0000F0CC0400}"/>
            </a:ext>
          </a:extLst>
        </xdr:cNvPr>
        <xdr:cNvSpPr>
          <a:spLocks noChangeArrowheads="1"/>
        </xdr:cNvSpPr>
      </xdr:nvSpPr>
      <xdr:spPr bwMode="auto">
        <a:xfrm>
          <a:off x="5532120" y="0"/>
          <a:ext cx="449580" cy="0"/>
        </a:xfrm>
        <a:prstGeom prst="bracketPair">
          <a:avLst>
            <a:gd name="adj" fmla="val 16667"/>
          </a:avLst>
        </a:prstGeom>
        <a:noFill/>
        <a:ln w="31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09" name="AutoShape 97">
          <a:extLst>
            <a:ext uri="{FF2B5EF4-FFF2-40B4-BE49-F238E27FC236}">
              <a16:creationId xmlns:a16="http://schemas.microsoft.com/office/drawing/2014/main" id="{00000000-0008-0000-0400-0000F1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10" name="AutoShape 98">
          <a:extLst>
            <a:ext uri="{FF2B5EF4-FFF2-40B4-BE49-F238E27FC236}">
              <a16:creationId xmlns:a16="http://schemas.microsoft.com/office/drawing/2014/main" id="{00000000-0008-0000-0400-0000F2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11" name="AutoShape 99">
          <a:extLst>
            <a:ext uri="{FF2B5EF4-FFF2-40B4-BE49-F238E27FC236}">
              <a16:creationId xmlns:a16="http://schemas.microsoft.com/office/drawing/2014/main" id="{00000000-0008-0000-0400-0000F3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12" name="AutoShape 100">
          <a:extLst>
            <a:ext uri="{FF2B5EF4-FFF2-40B4-BE49-F238E27FC236}">
              <a16:creationId xmlns:a16="http://schemas.microsoft.com/office/drawing/2014/main" id="{00000000-0008-0000-0400-0000F4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13" name="AutoShape 101">
          <a:extLst>
            <a:ext uri="{FF2B5EF4-FFF2-40B4-BE49-F238E27FC236}">
              <a16:creationId xmlns:a16="http://schemas.microsoft.com/office/drawing/2014/main" id="{00000000-0008-0000-0400-0000F5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14" name="AutoShape 102">
          <a:extLst>
            <a:ext uri="{FF2B5EF4-FFF2-40B4-BE49-F238E27FC236}">
              <a16:creationId xmlns:a16="http://schemas.microsoft.com/office/drawing/2014/main" id="{00000000-0008-0000-0400-0000F6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15" name="AutoShape 103">
          <a:extLst>
            <a:ext uri="{FF2B5EF4-FFF2-40B4-BE49-F238E27FC236}">
              <a16:creationId xmlns:a16="http://schemas.microsoft.com/office/drawing/2014/main" id="{00000000-0008-0000-0400-0000F7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16" name="AutoShape 104">
          <a:extLst>
            <a:ext uri="{FF2B5EF4-FFF2-40B4-BE49-F238E27FC236}">
              <a16:creationId xmlns:a16="http://schemas.microsoft.com/office/drawing/2014/main" id="{00000000-0008-0000-0400-0000F8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17" name="AutoShape 105">
          <a:extLst>
            <a:ext uri="{FF2B5EF4-FFF2-40B4-BE49-F238E27FC236}">
              <a16:creationId xmlns:a16="http://schemas.microsoft.com/office/drawing/2014/main" id="{00000000-0008-0000-0400-0000F9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18" name="AutoShape 106">
          <a:extLst>
            <a:ext uri="{FF2B5EF4-FFF2-40B4-BE49-F238E27FC236}">
              <a16:creationId xmlns:a16="http://schemas.microsoft.com/office/drawing/2014/main" id="{00000000-0008-0000-0400-0000FA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19" name="AutoShape 107">
          <a:extLst>
            <a:ext uri="{FF2B5EF4-FFF2-40B4-BE49-F238E27FC236}">
              <a16:creationId xmlns:a16="http://schemas.microsoft.com/office/drawing/2014/main" id="{00000000-0008-0000-0400-0000FB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20" name="AutoShape 108">
          <a:extLst>
            <a:ext uri="{FF2B5EF4-FFF2-40B4-BE49-F238E27FC236}">
              <a16:creationId xmlns:a16="http://schemas.microsoft.com/office/drawing/2014/main" id="{00000000-0008-0000-0400-0000FC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21" name="AutoShape 109">
          <a:extLst>
            <a:ext uri="{FF2B5EF4-FFF2-40B4-BE49-F238E27FC236}">
              <a16:creationId xmlns:a16="http://schemas.microsoft.com/office/drawing/2014/main" id="{00000000-0008-0000-0400-0000FD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22" name="AutoShape 110">
          <a:extLst>
            <a:ext uri="{FF2B5EF4-FFF2-40B4-BE49-F238E27FC236}">
              <a16:creationId xmlns:a16="http://schemas.microsoft.com/office/drawing/2014/main" id="{00000000-0008-0000-0400-0000FE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23" name="AutoShape 111">
          <a:extLst>
            <a:ext uri="{FF2B5EF4-FFF2-40B4-BE49-F238E27FC236}">
              <a16:creationId xmlns:a16="http://schemas.microsoft.com/office/drawing/2014/main" id="{00000000-0008-0000-0400-0000FFCC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24" name="AutoShape 112">
          <a:extLst>
            <a:ext uri="{FF2B5EF4-FFF2-40B4-BE49-F238E27FC236}">
              <a16:creationId xmlns:a16="http://schemas.microsoft.com/office/drawing/2014/main" id="{00000000-0008-0000-0400-000000CD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25" name="AutoShape 113">
          <a:extLst>
            <a:ext uri="{FF2B5EF4-FFF2-40B4-BE49-F238E27FC236}">
              <a16:creationId xmlns:a16="http://schemas.microsoft.com/office/drawing/2014/main" id="{00000000-0008-0000-0400-000001CD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26" name="AutoShape 114">
          <a:extLst>
            <a:ext uri="{FF2B5EF4-FFF2-40B4-BE49-F238E27FC236}">
              <a16:creationId xmlns:a16="http://schemas.microsoft.com/office/drawing/2014/main" id="{00000000-0008-0000-0400-000002CD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27" name="AutoShape 115">
          <a:extLst>
            <a:ext uri="{FF2B5EF4-FFF2-40B4-BE49-F238E27FC236}">
              <a16:creationId xmlns:a16="http://schemas.microsoft.com/office/drawing/2014/main" id="{00000000-0008-0000-0400-000003CD0400}"/>
            </a:ext>
          </a:extLst>
        </xdr:cNvPr>
        <xdr:cNvSpPr>
          <a:spLocks noChangeArrowheads="1"/>
        </xdr:cNvSpPr>
      </xdr:nvSpPr>
      <xdr:spPr bwMode="auto">
        <a:xfrm>
          <a:off x="5532120" y="0"/>
          <a:ext cx="449580" cy="0"/>
        </a:xfrm>
        <a:prstGeom prst="bracketPair">
          <a:avLst>
            <a:gd name="adj" fmla="val 16667"/>
          </a:avLst>
        </a:prstGeom>
        <a:noFill/>
        <a:ln w="31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0</xdr:row>
      <xdr:rowOff>0</xdr:rowOff>
    </xdr:from>
    <xdr:to>
      <xdr:col>44</xdr:col>
      <xdr:colOff>129540</xdr:colOff>
      <xdr:row>0</xdr:row>
      <xdr:rowOff>0</xdr:rowOff>
    </xdr:to>
    <xdr:sp macro="" textlink="">
      <xdr:nvSpPr>
        <xdr:cNvPr id="314628" name="AutoShape 116">
          <a:extLst>
            <a:ext uri="{FF2B5EF4-FFF2-40B4-BE49-F238E27FC236}">
              <a16:creationId xmlns:a16="http://schemas.microsoft.com/office/drawing/2014/main" id="{00000000-0008-0000-0400-000004CD0400}"/>
            </a:ext>
          </a:extLst>
        </xdr:cNvPr>
        <xdr:cNvSpPr>
          <a:spLocks noChangeArrowheads="1"/>
        </xdr:cNvSpPr>
      </xdr:nvSpPr>
      <xdr:spPr bwMode="auto">
        <a:xfrm>
          <a:off x="5532120" y="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7</xdr:row>
      <xdr:rowOff>83820</xdr:rowOff>
    </xdr:from>
    <xdr:to>
      <xdr:col>44</xdr:col>
      <xdr:colOff>129540</xdr:colOff>
      <xdr:row>10</xdr:row>
      <xdr:rowOff>45720</xdr:rowOff>
    </xdr:to>
    <xdr:sp macro="" textlink="">
      <xdr:nvSpPr>
        <xdr:cNvPr id="314629" name="AutoShape 117">
          <a:extLst>
            <a:ext uri="{FF2B5EF4-FFF2-40B4-BE49-F238E27FC236}">
              <a16:creationId xmlns:a16="http://schemas.microsoft.com/office/drawing/2014/main" id="{00000000-0008-0000-0400-000005CD0400}"/>
            </a:ext>
          </a:extLst>
        </xdr:cNvPr>
        <xdr:cNvSpPr>
          <a:spLocks noChangeArrowheads="1"/>
        </xdr:cNvSpPr>
      </xdr:nvSpPr>
      <xdr:spPr bwMode="auto">
        <a:xfrm>
          <a:off x="5532120" y="9220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13</xdr:row>
      <xdr:rowOff>83820</xdr:rowOff>
    </xdr:from>
    <xdr:to>
      <xdr:col>44</xdr:col>
      <xdr:colOff>129540</xdr:colOff>
      <xdr:row>16</xdr:row>
      <xdr:rowOff>45720</xdr:rowOff>
    </xdr:to>
    <xdr:sp macro="" textlink="">
      <xdr:nvSpPr>
        <xdr:cNvPr id="314630" name="AutoShape 118">
          <a:extLst>
            <a:ext uri="{FF2B5EF4-FFF2-40B4-BE49-F238E27FC236}">
              <a16:creationId xmlns:a16="http://schemas.microsoft.com/office/drawing/2014/main" id="{00000000-0008-0000-0400-000006CD0400}"/>
            </a:ext>
          </a:extLst>
        </xdr:cNvPr>
        <xdr:cNvSpPr>
          <a:spLocks noChangeArrowheads="1"/>
        </xdr:cNvSpPr>
      </xdr:nvSpPr>
      <xdr:spPr bwMode="auto">
        <a:xfrm>
          <a:off x="5532120" y="12877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25</xdr:row>
      <xdr:rowOff>83820</xdr:rowOff>
    </xdr:from>
    <xdr:to>
      <xdr:col>44</xdr:col>
      <xdr:colOff>129540</xdr:colOff>
      <xdr:row>28</xdr:row>
      <xdr:rowOff>45720</xdr:rowOff>
    </xdr:to>
    <xdr:sp macro="" textlink="">
      <xdr:nvSpPr>
        <xdr:cNvPr id="314631" name="AutoShape 119">
          <a:extLst>
            <a:ext uri="{FF2B5EF4-FFF2-40B4-BE49-F238E27FC236}">
              <a16:creationId xmlns:a16="http://schemas.microsoft.com/office/drawing/2014/main" id="{00000000-0008-0000-0400-000007CD0400}"/>
            </a:ext>
          </a:extLst>
        </xdr:cNvPr>
        <xdr:cNvSpPr>
          <a:spLocks noChangeArrowheads="1"/>
        </xdr:cNvSpPr>
      </xdr:nvSpPr>
      <xdr:spPr bwMode="auto">
        <a:xfrm>
          <a:off x="5532120" y="201930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31</xdr:row>
      <xdr:rowOff>83820</xdr:rowOff>
    </xdr:from>
    <xdr:to>
      <xdr:col>44</xdr:col>
      <xdr:colOff>129540</xdr:colOff>
      <xdr:row>34</xdr:row>
      <xdr:rowOff>45720</xdr:rowOff>
    </xdr:to>
    <xdr:sp macro="" textlink="">
      <xdr:nvSpPr>
        <xdr:cNvPr id="314632" name="AutoShape 120">
          <a:extLst>
            <a:ext uri="{FF2B5EF4-FFF2-40B4-BE49-F238E27FC236}">
              <a16:creationId xmlns:a16="http://schemas.microsoft.com/office/drawing/2014/main" id="{00000000-0008-0000-0400-000008CD0400}"/>
            </a:ext>
          </a:extLst>
        </xdr:cNvPr>
        <xdr:cNvSpPr>
          <a:spLocks noChangeArrowheads="1"/>
        </xdr:cNvSpPr>
      </xdr:nvSpPr>
      <xdr:spPr bwMode="auto">
        <a:xfrm>
          <a:off x="5532120" y="238506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43</xdr:row>
      <xdr:rowOff>83820</xdr:rowOff>
    </xdr:from>
    <xdr:to>
      <xdr:col>44</xdr:col>
      <xdr:colOff>129540</xdr:colOff>
      <xdr:row>46</xdr:row>
      <xdr:rowOff>45720</xdr:rowOff>
    </xdr:to>
    <xdr:sp macro="" textlink="">
      <xdr:nvSpPr>
        <xdr:cNvPr id="314633" name="AutoShape 121">
          <a:extLst>
            <a:ext uri="{FF2B5EF4-FFF2-40B4-BE49-F238E27FC236}">
              <a16:creationId xmlns:a16="http://schemas.microsoft.com/office/drawing/2014/main" id="{00000000-0008-0000-0400-000009CD0400}"/>
            </a:ext>
          </a:extLst>
        </xdr:cNvPr>
        <xdr:cNvSpPr>
          <a:spLocks noChangeArrowheads="1"/>
        </xdr:cNvSpPr>
      </xdr:nvSpPr>
      <xdr:spPr bwMode="auto">
        <a:xfrm>
          <a:off x="5532120" y="31165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49</xdr:row>
      <xdr:rowOff>83820</xdr:rowOff>
    </xdr:from>
    <xdr:to>
      <xdr:col>44</xdr:col>
      <xdr:colOff>129540</xdr:colOff>
      <xdr:row>52</xdr:row>
      <xdr:rowOff>45720</xdr:rowOff>
    </xdr:to>
    <xdr:sp macro="" textlink="">
      <xdr:nvSpPr>
        <xdr:cNvPr id="314634" name="AutoShape 122">
          <a:extLst>
            <a:ext uri="{FF2B5EF4-FFF2-40B4-BE49-F238E27FC236}">
              <a16:creationId xmlns:a16="http://schemas.microsoft.com/office/drawing/2014/main" id="{00000000-0008-0000-0400-00000ACD0400}"/>
            </a:ext>
          </a:extLst>
        </xdr:cNvPr>
        <xdr:cNvSpPr>
          <a:spLocks noChangeArrowheads="1"/>
        </xdr:cNvSpPr>
      </xdr:nvSpPr>
      <xdr:spPr bwMode="auto">
        <a:xfrm>
          <a:off x="5532120" y="34823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55</xdr:row>
      <xdr:rowOff>83820</xdr:rowOff>
    </xdr:from>
    <xdr:to>
      <xdr:col>44</xdr:col>
      <xdr:colOff>129540</xdr:colOff>
      <xdr:row>58</xdr:row>
      <xdr:rowOff>45720</xdr:rowOff>
    </xdr:to>
    <xdr:sp macro="" textlink="">
      <xdr:nvSpPr>
        <xdr:cNvPr id="314635" name="AutoShape 123">
          <a:extLst>
            <a:ext uri="{FF2B5EF4-FFF2-40B4-BE49-F238E27FC236}">
              <a16:creationId xmlns:a16="http://schemas.microsoft.com/office/drawing/2014/main" id="{00000000-0008-0000-0400-00000BCD0400}"/>
            </a:ext>
          </a:extLst>
        </xdr:cNvPr>
        <xdr:cNvSpPr>
          <a:spLocks noChangeArrowheads="1"/>
        </xdr:cNvSpPr>
      </xdr:nvSpPr>
      <xdr:spPr bwMode="auto">
        <a:xfrm>
          <a:off x="5532120" y="384810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37</xdr:row>
      <xdr:rowOff>83820</xdr:rowOff>
    </xdr:from>
    <xdr:to>
      <xdr:col>44</xdr:col>
      <xdr:colOff>129540</xdr:colOff>
      <xdr:row>40</xdr:row>
      <xdr:rowOff>45720</xdr:rowOff>
    </xdr:to>
    <xdr:sp macro="" textlink="">
      <xdr:nvSpPr>
        <xdr:cNvPr id="314636" name="AutoShape 124">
          <a:extLst>
            <a:ext uri="{FF2B5EF4-FFF2-40B4-BE49-F238E27FC236}">
              <a16:creationId xmlns:a16="http://schemas.microsoft.com/office/drawing/2014/main" id="{00000000-0008-0000-0400-00000CCD0400}"/>
            </a:ext>
          </a:extLst>
        </xdr:cNvPr>
        <xdr:cNvSpPr>
          <a:spLocks noChangeArrowheads="1"/>
        </xdr:cNvSpPr>
      </xdr:nvSpPr>
      <xdr:spPr bwMode="auto">
        <a:xfrm>
          <a:off x="5532120" y="27508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19</xdr:row>
      <xdr:rowOff>83820</xdr:rowOff>
    </xdr:from>
    <xdr:to>
      <xdr:col>44</xdr:col>
      <xdr:colOff>129540</xdr:colOff>
      <xdr:row>22</xdr:row>
      <xdr:rowOff>45720</xdr:rowOff>
    </xdr:to>
    <xdr:sp macro="" textlink="">
      <xdr:nvSpPr>
        <xdr:cNvPr id="314637" name="AutoShape 125">
          <a:extLst>
            <a:ext uri="{FF2B5EF4-FFF2-40B4-BE49-F238E27FC236}">
              <a16:creationId xmlns:a16="http://schemas.microsoft.com/office/drawing/2014/main" id="{00000000-0008-0000-0400-00000DCD0400}"/>
            </a:ext>
          </a:extLst>
        </xdr:cNvPr>
        <xdr:cNvSpPr>
          <a:spLocks noChangeArrowheads="1"/>
        </xdr:cNvSpPr>
      </xdr:nvSpPr>
      <xdr:spPr bwMode="auto">
        <a:xfrm>
          <a:off x="5532120" y="16535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638" name="AutoShape 126">
          <a:extLst>
            <a:ext uri="{FF2B5EF4-FFF2-40B4-BE49-F238E27FC236}">
              <a16:creationId xmlns:a16="http://schemas.microsoft.com/office/drawing/2014/main" id="{00000000-0008-0000-0400-00000ECD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639" name="AutoShape 127">
          <a:extLst>
            <a:ext uri="{FF2B5EF4-FFF2-40B4-BE49-F238E27FC236}">
              <a16:creationId xmlns:a16="http://schemas.microsoft.com/office/drawing/2014/main" id="{00000000-0008-0000-0400-00000FCD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640" name="AutoShape 128">
          <a:extLst>
            <a:ext uri="{FF2B5EF4-FFF2-40B4-BE49-F238E27FC236}">
              <a16:creationId xmlns:a16="http://schemas.microsoft.com/office/drawing/2014/main" id="{00000000-0008-0000-0400-000010CD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641" name="AutoShape 129">
          <a:extLst>
            <a:ext uri="{FF2B5EF4-FFF2-40B4-BE49-F238E27FC236}">
              <a16:creationId xmlns:a16="http://schemas.microsoft.com/office/drawing/2014/main" id="{00000000-0008-0000-0400-000011CD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642" name="AutoShape 130">
          <a:extLst>
            <a:ext uri="{FF2B5EF4-FFF2-40B4-BE49-F238E27FC236}">
              <a16:creationId xmlns:a16="http://schemas.microsoft.com/office/drawing/2014/main" id="{00000000-0008-0000-0400-000012CD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643" name="AutoShape 131">
          <a:extLst>
            <a:ext uri="{FF2B5EF4-FFF2-40B4-BE49-F238E27FC236}">
              <a16:creationId xmlns:a16="http://schemas.microsoft.com/office/drawing/2014/main" id="{00000000-0008-0000-0400-000013CD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644" name="AutoShape 132">
          <a:extLst>
            <a:ext uri="{FF2B5EF4-FFF2-40B4-BE49-F238E27FC236}">
              <a16:creationId xmlns:a16="http://schemas.microsoft.com/office/drawing/2014/main" id="{00000000-0008-0000-0400-000014CD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645" name="AutoShape 133">
          <a:extLst>
            <a:ext uri="{FF2B5EF4-FFF2-40B4-BE49-F238E27FC236}">
              <a16:creationId xmlns:a16="http://schemas.microsoft.com/office/drawing/2014/main" id="{00000000-0008-0000-0400-000015CD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73</xdr:row>
      <xdr:rowOff>83820</xdr:rowOff>
    </xdr:from>
    <xdr:to>
      <xdr:col>44</xdr:col>
      <xdr:colOff>129540</xdr:colOff>
      <xdr:row>76</xdr:row>
      <xdr:rowOff>45720</xdr:rowOff>
    </xdr:to>
    <xdr:sp macro="" textlink="">
      <xdr:nvSpPr>
        <xdr:cNvPr id="314646" name="AutoShape 134">
          <a:extLst>
            <a:ext uri="{FF2B5EF4-FFF2-40B4-BE49-F238E27FC236}">
              <a16:creationId xmlns:a16="http://schemas.microsoft.com/office/drawing/2014/main" id="{00000000-0008-0000-0400-000016CD0400}"/>
            </a:ext>
          </a:extLst>
        </xdr:cNvPr>
        <xdr:cNvSpPr>
          <a:spLocks noChangeArrowheads="1"/>
        </xdr:cNvSpPr>
      </xdr:nvSpPr>
      <xdr:spPr bwMode="auto">
        <a:xfrm>
          <a:off x="5532120" y="49453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77</xdr:row>
      <xdr:rowOff>0</xdr:rowOff>
    </xdr:from>
    <xdr:to>
      <xdr:col>44</xdr:col>
      <xdr:colOff>129540</xdr:colOff>
      <xdr:row>77</xdr:row>
      <xdr:rowOff>0</xdr:rowOff>
    </xdr:to>
    <xdr:sp macro="" textlink="">
      <xdr:nvSpPr>
        <xdr:cNvPr id="314647" name="AutoShape 135">
          <a:extLst>
            <a:ext uri="{FF2B5EF4-FFF2-40B4-BE49-F238E27FC236}">
              <a16:creationId xmlns:a16="http://schemas.microsoft.com/office/drawing/2014/main" id="{00000000-0008-0000-0400-000017CD0400}"/>
            </a:ext>
          </a:extLst>
        </xdr:cNvPr>
        <xdr:cNvSpPr>
          <a:spLocks noChangeArrowheads="1"/>
        </xdr:cNvSpPr>
      </xdr:nvSpPr>
      <xdr:spPr bwMode="auto">
        <a:xfrm>
          <a:off x="5532120" y="512826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61</xdr:row>
      <xdr:rowOff>83820</xdr:rowOff>
    </xdr:from>
    <xdr:to>
      <xdr:col>44</xdr:col>
      <xdr:colOff>129540</xdr:colOff>
      <xdr:row>64</xdr:row>
      <xdr:rowOff>45720</xdr:rowOff>
    </xdr:to>
    <xdr:sp macro="" textlink="">
      <xdr:nvSpPr>
        <xdr:cNvPr id="314648" name="AutoShape 136">
          <a:extLst>
            <a:ext uri="{FF2B5EF4-FFF2-40B4-BE49-F238E27FC236}">
              <a16:creationId xmlns:a16="http://schemas.microsoft.com/office/drawing/2014/main" id="{00000000-0008-0000-0400-000018CD0400}"/>
            </a:ext>
          </a:extLst>
        </xdr:cNvPr>
        <xdr:cNvSpPr>
          <a:spLocks noChangeArrowheads="1"/>
        </xdr:cNvSpPr>
      </xdr:nvSpPr>
      <xdr:spPr bwMode="auto">
        <a:xfrm>
          <a:off x="5532120" y="421386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649" name="AutoShape 137">
          <a:extLst>
            <a:ext uri="{FF2B5EF4-FFF2-40B4-BE49-F238E27FC236}">
              <a16:creationId xmlns:a16="http://schemas.microsoft.com/office/drawing/2014/main" id="{00000000-0008-0000-0400-000019CD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650" name="AutoShape 138">
          <a:extLst>
            <a:ext uri="{FF2B5EF4-FFF2-40B4-BE49-F238E27FC236}">
              <a16:creationId xmlns:a16="http://schemas.microsoft.com/office/drawing/2014/main" id="{00000000-0008-0000-0400-00001ACD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651" name="AutoShape 139">
          <a:extLst>
            <a:ext uri="{FF2B5EF4-FFF2-40B4-BE49-F238E27FC236}">
              <a16:creationId xmlns:a16="http://schemas.microsoft.com/office/drawing/2014/main" id="{00000000-0008-0000-0400-00001BCD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652" name="AutoShape 140">
          <a:extLst>
            <a:ext uri="{FF2B5EF4-FFF2-40B4-BE49-F238E27FC236}">
              <a16:creationId xmlns:a16="http://schemas.microsoft.com/office/drawing/2014/main" id="{00000000-0008-0000-0400-00001CCD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67</xdr:row>
      <xdr:rowOff>83820</xdr:rowOff>
    </xdr:from>
    <xdr:to>
      <xdr:col>44</xdr:col>
      <xdr:colOff>129540</xdr:colOff>
      <xdr:row>70</xdr:row>
      <xdr:rowOff>45720</xdr:rowOff>
    </xdr:to>
    <xdr:sp macro="" textlink="">
      <xdr:nvSpPr>
        <xdr:cNvPr id="314653" name="AutoShape 141">
          <a:extLst>
            <a:ext uri="{FF2B5EF4-FFF2-40B4-BE49-F238E27FC236}">
              <a16:creationId xmlns:a16="http://schemas.microsoft.com/office/drawing/2014/main" id="{00000000-0008-0000-0400-00001DCD0400}"/>
            </a:ext>
          </a:extLst>
        </xdr:cNvPr>
        <xdr:cNvSpPr>
          <a:spLocks noChangeArrowheads="1"/>
        </xdr:cNvSpPr>
      </xdr:nvSpPr>
      <xdr:spPr bwMode="auto">
        <a:xfrm>
          <a:off x="5532120" y="45796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77</xdr:row>
      <xdr:rowOff>0</xdr:rowOff>
    </xdr:from>
    <xdr:to>
      <xdr:col>44</xdr:col>
      <xdr:colOff>129540</xdr:colOff>
      <xdr:row>77</xdr:row>
      <xdr:rowOff>0</xdr:rowOff>
    </xdr:to>
    <xdr:sp macro="" textlink="">
      <xdr:nvSpPr>
        <xdr:cNvPr id="314654" name="AutoShape 142">
          <a:extLst>
            <a:ext uri="{FF2B5EF4-FFF2-40B4-BE49-F238E27FC236}">
              <a16:creationId xmlns:a16="http://schemas.microsoft.com/office/drawing/2014/main" id="{00000000-0008-0000-0400-00001ECD0400}"/>
            </a:ext>
          </a:extLst>
        </xdr:cNvPr>
        <xdr:cNvSpPr>
          <a:spLocks noChangeArrowheads="1"/>
        </xdr:cNvSpPr>
      </xdr:nvSpPr>
      <xdr:spPr bwMode="auto">
        <a:xfrm>
          <a:off x="5532120" y="512826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655" name="AutoShape 143">
          <a:extLst>
            <a:ext uri="{FF2B5EF4-FFF2-40B4-BE49-F238E27FC236}">
              <a16:creationId xmlns:a16="http://schemas.microsoft.com/office/drawing/2014/main" id="{00000000-0008-0000-0400-00001FCD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656" name="AutoShape 144">
          <a:extLst>
            <a:ext uri="{FF2B5EF4-FFF2-40B4-BE49-F238E27FC236}">
              <a16:creationId xmlns:a16="http://schemas.microsoft.com/office/drawing/2014/main" id="{00000000-0008-0000-0400-000020CD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657" name="AutoShape 145">
          <a:extLst>
            <a:ext uri="{FF2B5EF4-FFF2-40B4-BE49-F238E27FC236}">
              <a16:creationId xmlns:a16="http://schemas.microsoft.com/office/drawing/2014/main" id="{00000000-0008-0000-0400-000021CD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90</xdr:row>
      <xdr:rowOff>0</xdr:rowOff>
    </xdr:from>
    <xdr:to>
      <xdr:col>44</xdr:col>
      <xdr:colOff>129540</xdr:colOff>
      <xdr:row>90</xdr:row>
      <xdr:rowOff>0</xdr:rowOff>
    </xdr:to>
    <xdr:sp macro="" textlink="">
      <xdr:nvSpPr>
        <xdr:cNvPr id="314658" name="AutoShape 147">
          <a:extLst>
            <a:ext uri="{FF2B5EF4-FFF2-40B4-BE49-F238E27FC236}">
              <a16:creationId xmlns:a16="http://schemas.microsoft.com/office/drawing/2014/main" id="{00000000-0008-0000-0400-000022CD0400}"/>
            </a:ext>
          </a:extLst>
        </xdr:cNvPr>
        <xdr:cNvSpPr>
          <a:spLocks noChangeArrowheads="1"/>
        </xdr:cNvSpPr>
      </xdr:nvSpPr>
      <xdr:spPr bwMode="auto">
        <a:xfrm>
          <a:off x="5532120" y="6019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92</xdr:row>
      <xdr:rowOff>0</xdr:rowOff>
    </xdr:from>
    <xdr:to>
      <xdr:col>44</xdr:col>
      <xdr:colOff>129540</xdr:colOff>
      <xdr:row>92</xdr:row>
      <xdr:rowOff>0</xdr:rowOff>
    </xdr:to>
    <xdr:sp macro="" textlink="">
      <xdr:nvSpPr>
        <xdr:cNvPr id="314659" name="AutoShape 53">
          <a:extLst>
            <a:ext uri="{FF2B5EF4-FFF2-40B4-BE49-F238E27FC236}">
              <a16:creationId xmlns:a16="http://schemas.microsoft.com/office/drawing/2014/main" id="{00000000-0008-0000-0400-000023CD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92</xdr:row>
      <xdr:rowOff>0</xdr:rowOff>
    </xdr:from>
    <xdr:to>
      <xdr:col>44</xdr:col>
      <xdr:colOff>129540</xdr:colOff>
      <xdr:row>92</xdr:row>
      <xdr:rowOff>0</xdr:rowOff>
    </xdr:to>
    <xdr:sp macro="" textlink="">
      <xdr:nvSpPr>
        <xdr:cNvPr id="314660" name="AutoShape 54">
          <a:extLst>
            <a:ext uri="{FF2B5EF4-FFF2-40B4-BE49-F238E27FC236}">
              <a16:creationId xmlns:a16="http://schemas.microsoft.com/office/drawing/2014/main" id="{00000000-0008-0000-0400-000024CD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92</xdr:row>
      <xdr:rowOff>0</xdr:rowOff>
    </xdr:from>
    <xdr:to>
      <xdr:col>44</xdr:col>
      <xdr:colOff>129540</xdr:colOff>
      <xdr:row>92</xdr:row>
      <xdr:rowOff>0</xdr:rowOff>
    </xdr:to>
    <xdr:sp macro="" textlink="">
      <xdr:nvSpPr>
        <xdr:cNvPr id="314661" name="AutoShape 55">
          <a:extLst>
            <a:ext uri="{FF2B5EF4-FFF2-40B4-BE49-F238E27FC236}">
              <a16:creationId xmlns:a16="http://schemas.microsoft.com/office/drawing/2014/main" id="{00000000-0008-0000-0400-000025CD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92</xdr:row>
      <xdr:rowOff>0</xdr:rowOff>
    </xdr:from>
    <xdr:to>
      <xdr:col>44</xdr:col>
      <xdr:colOff>129540</xdr:colOff>
      <xdr:row>92</xdr:row>
      <xdr:rowOff>0</xdr:rowOff>
    </xdr:to>
    <xdr:sp macro="" textlink="">
      <xdr:nvSpPr>
        <xdr:cNvPr id="314662" name="AutoShape 56">
          <a:extLst>
            <a:ext uri="{FF2B5EF4-FFF2-40B4-BE49-F238E27FC236}">
              <a16:creationId xmlns:a16="http://schemas.microsoft.com/office/drawing/2014/main" id="{00000000-0008-0000-0400-000026CD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94</xdr:row>
      <xdr:rowOff>83820</xdr:rowOff>
    </xdr:from>
    <xdr:to>
      <xdr:col>44</xdr:col>
      <xdr:colOff>129540</xdr:colOff>
      <xdr:row>97</xdr:row>
      <xdr:rowOff>45720</xdr:rowOff>
    </xdr:to>
    <xdr:sp macro="" textlink="">
      <xdr:nvSpPr>
        <xdr:cNvPr id="314663" name="AutoShape 57">
          <a:extLst>
            <a:ext uri="{FF2B5EF4-FFF2-40B4-BE49-F238E27FC236}">
              <a16:creationId xmlns:a16="http://schemas.microsoft.com/office/drawing/2014/main" id="{00000000-0008-0000-0400-000027CD0400}"/>
            </a:ext>
          </a:extLst>
        </xdr:cNvPr>
        <xdr:cNvSpPr>
          <a:spLocks noChangeArrowheads="1"/>
        </xdr:cNvSpPr>
      </xdr:nvSpPr>
      <xdr:spPr bwMode="auto">
        <a:xfrm>
          <a:off x="5532120" y="65836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100</xdr:row>
      <xdr:rowOff>83820</xdr:rowOff>
    </xdr:from>
    <xdr:to>
      <xdr:col>44</xdr:col>
      <xdr:colOff>129540</xdr:colOff>
      <xdr:row>103</xdr:row>
      <xdr:rowOff>45720</xdr:rowOff>
    </xdr:to>
    <xdr:sp macro="" textlink="">
      <xdr:nvSpPr>
        <xdr:cNvPr id="314664" name="AutoShape 58">
          <a:extLst>
            <a:ext uri="{FF2B5EF4-FFF2-40B4-BE49-F238E27FC236}">
              <a16:creationId xmlns:a16="http://schemas.microsoft.com/office/drawing/2014/main" id="{00000000-0008-0000-0400-000028CD0400}"/>
            </a:ext>
          </a:extLst>
        </xdr:cNvPr>
        <xdr:cNvSpPr>
          <a:spLocks noChangeArrowheads="1"/>
        </xdr:cNvSpPr>
      </xdr:nvSpPr>
      <xdr:spPr bwMode="auto">
        <a:xfrm>
          <a:off x="5532120" y="69494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106</xdr:row>
      <xdr:rowOff>83820</xdr:rowOff>
    </xdr:from>
    <xdr:to>
      <xdr:col>44</xdr:col>
      <xdr:colOff>129540</xdr:colOff>
      <xdr:row>109</xdr:row>
      <xdr:rowOff>45720</xdr:rowOff>
    </xdr:to>
    <xdr:sp macro="" textlink="">
      <xdr:nvSpPr>
        <xdr:cNvPr id="314665" name="AutoShape 59">
          <a:extLst>
            <a:ext uri="{FF2B5EF4-FFF2-40B4-BE49-F238E27FC236}">
              <a16:creationId xmlns:a16="http://schemas.microsoft.com/office/drawing/2014/main" id="{00000000-0008-0000-0400-000029CD0400}"/>
            </a:ext>
          </a:extLst>
        </xdr:cNvPr>
        <xdr:cNvSpPr>
          <a:spLocks noChangeArrowheads="1"/>
        </xdr:cNvSpPr>
      </xdr:nvSpPr>
      <xdr:spPr bwMode="auto">
        <a:xfrm>
          <a:off x="5532120" y="731520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92</xdr:row>
      <xdr:rowOff>0</xdr:rowOff>
    </xdr:from>
    <xdr:to>
      <xdr:col>44</xdr:col>
      <xdr:colOff>129540</xdr:colOff>
      <xdr:row>92</xdr:row>
      <xdr:rowOff>0</xdr:rowOff>
    </xdr:to>
    <xdr:sp macro="" textlink="">
      <xdr:nvSpPr>
        <xdr:cNvPr id="314666" name="AutoShape 60">
          <a:extLst>
            <a:ext uri="{FF2B5EF4-FFF2-40B4-BE49-F238E27FC236}">
              <a16:creationId xmlns:a16="http://schemas.microsoft.com/office/drawing/2014/main" id="{00000000-0008-0000-0400-00002ACD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92</xdr:row>
      <xdr:rowOff>0</xdr:rowOff>
    </xdr:from>
    <xdr:to>
      <xdr:col>44</xdr:col>
      <xdr:colOff>129540</xdr:colOff>
      <xdr:row>92</xdr:row>
      <xdr:rowOff>0</xdr:rowOff>
    </xdr:to>
    <xdr:sp macro="" textlink="">
      <xdr:nvSpPr>
        <xdr:cNvPr id="314667" name="AutoShape 61">
          <a:extLst>
            <a:ext uri="{FF2B5EF4-FFF2-40B4-BE49-F238E27FC236}">
              <a16:creationId xmlns:a16="http://schemas.microsoft.com/office/drawing/2014/main" id="{00000000-0008-0000-0400-00002BCD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124</xdr:row>
      <xdr:rowOff>83820</xdr:rowOff>
    </xdr:from>
    <xdr:to>
      <xdr:col>44</xdr:col>
      <xdr:colOff>129540</xdr:colOff>
      <xdr:row>127</xdr:row>
      <xdr:rowOff>45720</xdr:rowOff>
    </xdr:to>
    <xdr:sp macro="" textlink="">
      <xdr:nvSpPr>
        <xdr:cNvPr id="314668" name="AutoShape 70">
          <a:extLst>
            <a:ext uri="{FF2B5EF4-FFF2-40B4-BE49-F238E27FC236}">
              <a16:creationId xmlns:a16="http://schemas.microsoft.com/office/drawing/2014/main" id="{00000000-0008-0000-0400-00002CCD0400}"/>
            </a:ext>
          </a:extLst>
        </xdr:cNvPr>
        <xdr:cNvSpPr>
          <a:spLocks noChangeArrowheads="1"/>
        </xdr:cNvSpPr>
      </xdr:nvSpPr>
      <xdr:spPr bwMode="auto">
        <a:xfrm>
          <a:off x="5532120" y="84124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134</xdr:row>
      <xdr:rowOff>0</xdr:rowOff>
    </xdr:from>
    <xdr:to>
      <xdr:col>44</xdr:col>
      <xdr:colOff>129540</xdr:colOff>
      <xdr:row>134</xdr:row>
      <xdr:rowOff>0</xdr:rowOff>
    </xdr:to>
    <xdr:sp macro="" textlink="">
      <xdr:nvSpPr>
        <xdr:cNvPr id="314669" name="AutoShape 71">
          <a:extLst>
            <a:ext uri="{FF2B5EF4-FFF2-40B4-BE49-F238E27FC236}">
              <a16:creationId xmlns:a16="http://schemas.microsoft.com/office/drawing/2014/main" id="{00000000-0008-0000-0400-00002DCD0400}"/>
            </a:ext>
          </a:extLst>
        </xdr:cNvPr>
        <xdr:cNvSpPr>
          <a:spLocks noChangeArrowheads="1"/>
        </xdr:cNvSpPr>
      </xdr:nvSpPr>
      <xdr:spPr bwMode="auto">
        <a:xfrm>
          <a:off x="5532120" y="896112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112</xdr:row>
      <xdr:rowOff>83820</xdr:rowOff>
    </xdr:from>
    <xdr:to>
      <xdr:col>44</xdr:col>
      <xdr:colOff>129540</xdr:colOff>
      <xdr:row>115</xdr:row>
      <xdr:rowOff>45720</xdr:rowOff>
    </xdr:to>
    <xdr:sp macro="" textlink="">
      <xdr:nvSpPr>
        <xdr:cNvPr id="314670" name="AutoShape 72">
          <a:extLst>
            <a:ext uri="{FF2B5EF4-FFF2-40B4-BE49-F238E27FC236}">
              <a16:creationId xmlns:a16="http://schemas.microsoft.com/office/drawing/2014/main" id="{00000000-0008-0000-0400-00002ECD0400}"/>
            </a:ext>
          </a:extLst>
        </xdr:cNvPr>
        <xdr:cNvSpPr>
          <a:spLocks noChangeArrowheads="1"/>
        </xdr:cNvSpPr>
      </xdr:nvSpPr>
      <xdr:spPr bwMode="auto">
        <a:xfrm>
          <a:off x="5532120" y="768096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118</xdr:row>
      <xdr:rowOff>83820</xdr:rowOff>
    </xdr:from>
    <xdr:to>
      <xdr:col>44</xdr:col>
      <xdr:colOff>129540</xdr:colOff>
      <xdr:row>121</xdr:row>
      <xdr:rowOff>45720</xdr:rowOff>
    </xdr:to>
    <xdr:sp macro="" textlink="">
      <xdr:nvSpPr>
        <xdr:cNvPr id="314671" name="AutoShape 77">
          <a:extLst>
            <a:ext uri="{FF2B5EF4-FFF2-40B4-BE49-F238E27FC236}">
              <a16:creationId xmlns:a16="http://schemas.microsoft.com/office/drawing/2014/main" id="{00000000-0008-0000-0400-00002FCD0400}"/>
            </a:ext>
          </a:extLst>
        </xdr:cNvPr>
        <xdr:cNvSpPr>
          <a:spLocks noChangeArrowheads="1"/>
        </xdr:cNvSpPr>
      </xdr:nvSpPr>
      <xdr:spPr bwMode="auto">
        <a:xfrm>
          <a:off x="5532120" y="80467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130</xdr:row>
      <xdr:rowOff>83820</xdr:rowOff>
    </xdr:from>
    <xdr:to>
      <xdr:col>44</xdr:col>
      <xdr:colOff>129540</xdr:colOff>
      <xdr:row>133</xdr:row>
      <xdr:rowOff>45720</xdr:rowOff>
    </xdr:to>
    <xdr:sp macro="" textlink="">
      <xdr:nvSpPr>
        <xdr:cNvPr id="314672" name="AutoShape 78">
          <a:extLst>
            <a:ext uri="{FF2B5EF4-FFF2-40B4-BE49-F238E27FC236}">
              <a16:creationId xmlns:a16="http://schemas.microsoft.com/office/drawing/2014/main" id="{00000000-0008-0000-0400-000030CD0400}"/>
            </a:ext>
          </a:extLst>
        </xdr:cNvPr>
        <xdr:cNvSpPr>
          <a:spLocks noChangeArrowheads="1"/>
        </xdr:cNvSpPr>
      </xdr:nvSpPr>
      <xdr:spPr bwMode="auto">
        <a:xfrm>
          <a:off x="5532120" y="87782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92</xdr:row>
      <xdr:rowOff>0</xdr:rowOff>
    </xdr:from>
    <xdr:to>
      <xdr:col>44</xdr:col>
      <xdr:colOff>129540</xdr:colOff>
      <xdr:row>92</xdr:row>
      <xdr:rowOff>0</xdr:rowOff>
    </xdr:to>
    <xdr:sp macro="" textlink="">
      <xdr:nvSpPr>
        <xdr:cNvPr id="314673" name="AutoShape 117">
          <a:extLst>
            <a:ext uri="{FF2B5EF4-FFF2-40B4-BE49-F238E27FC236}">
              <a16:creationId xmlns:a16="http://schemas.microsoft.com/office/drawing/2014/main" id="{00000000-0008-0000-0400-000031CD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92</xdr:row>
      <xdr:rowOff>0</xdr:rowOff>
    </xdr:from>
    <xdr:to>
      <xdr:col>44</xdr:col>
      <xdr:colOff>129540</xdr:colOff>
      <xdr:row>92</xdr:row>
      <xdr:rowOff>0</xdr:rowOff>
    </xdr:to>
    <xdr:sp macro="" textlink="">
      <xdr:nvSpPr>
        <xdr:cNvPr id="314674" name="AutoShape 118">
          <a:extLst>
            <a:ext uri="{FF2B5EF4-FFF2-40B4-BE49-F238E27FC236}">
              <a16:creationId xmlns:a16="http://schemas.microsoft.com/office/drawing/2014/main" id="{00000000-0008-0000-0400-000032CD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92</xdr:row>
      <xdr:rowOff>0</xdr:rowOff>
    </xdr:from>
    <xdr:to>
      <xdr:col>44</xdr:col>
      <xdr:colOff>129540</xdr:colOff>
      <xdr:row>92</xdr:row>
      <xdr:rowOff>0</xdr:rowOff>
    </xdr:to>
    <xdr:sp macro="" textlink="">
      <xdr:nvSpPr>
        <xdr:cNvPr id="314675" name="AutoShape 119">
          <a:extLst>
            <a:ext uri="{FF2B5EF4-FFF2-40B4-BE49-F238E27FC236}">
              <a16:creationId xmlns:a16="http://schemas.microsoft.com/office/drawing/2014/main" id="{00000000-0008-0000-0400-000033CD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92</xdr:row>
      <xdr:rowOff>0</xdr:rowOff>
    </xdr:from>
    <xdr:to>
      <xdr:col>44</xdr:col>
      <xdr:colOff>129540</xdr:colOff>
      <xdr:row>92</xdr:row>
      <xdr:rowOff>0</xdr:rowOff>
    </xdr:to>
    <xdr:sp macro="" textlink="">
      <xdr:nvSpPr>
        <xdr:cNvPr id="314676" name="AutoShape 120">
          <a:extLst>
            <a:ext uri="{FF2B5EF4-FFF2-40B4-BE49-F238E27FC236}">
              <a16:creationId xmlns:a16="http://schemas.microsoft.com/office/drawing/2014/main" id="{00000000-0008-0000-0400-000034CD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94</xdr:row>
      <xdr:rowOff>83820</xdr:rowOff>
    </xdr:from>
    <xdr:to>
      <xdr:col>44</xdr:col>
      <xdr:colOff>129540</xdr:colOff>
      <xdr:row>97</xdr:row>
      <xdr:rowOff>45720</xdr:rowOff>
    </xdr:to>
    <xdr:sp macro="" textlink="">
      <xdr:nvSpPr>
        <xdr:cNvPr id="314677" name="AutoShape 121">
          <a:extLst>
            <a:ext uri="{FF2B5EF4-FFF2-40B4-BE49-F238E27FC236}">
              <a16:creationId xmlns:a16="http://schemas.microsoft.com/office/drawing/2014/main" id="{00000000-0008-0000-0400-000035CD0400}"/>
            </a:ext>
          </a:extLst>
        </xdr:cNvPr>
        <xdr:cNvSpPr>
          <a:spLocks noChangeArrowheads="1"/>
        </xdr:cNvSpPr>
      </xdr:nvSpPr>
      <xdr:spPr bwMode="auto">
        <a:xfrm>
          <a:off x="5532120" y="65836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100</xdr:row>
      <xdr:rowOff>83820</xdr:rowOff>
    </xdr:from>
    <xdr:to>
      <xdr:col>44</xdr:col>
      <xdr:colOff>129540</xdr:colOff>
      <xdr:row>103</xdr:row>
      <xdr:rowOff>45720</xdr:rowOff>
    </xdr:to>
    <xdr:sp macro="" textlink="">
      <xdr:nvSpPr>
        <xdr:cNvPr id="314678" name="AutoShape 122">
          <a:extLst>
            <a:ext uri="{FF2B5EF4-FFF2-40B4-BE49-F238E27FC236}">
              <a16:creationId xmlns:a16="http://schemas.microsoft.com/office/drawing/2014/main" id="{00000000-0008-0000-0400-000036CD0400}"/>
            </a:ext>
          </a:extLst>
        </xdr:cNvPr>
        <xdr:cNvSpPr>
          <a:spLocks noChangeArrowheads="1"/>
        </xdr:cNvSpPr>
      </xdr:nvSpPr>
      <xdr:spPr bwMode="auto">
        <a:xfrm>
          <a:off x="5532120" y="69494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106</xdr:row>
      <xdr:rowOff>83820</xdr:rowOff>
    </xdr:from>
    <xdr:to>
      <xdr:col>44</xdr:col>
      <xdr:colOff>129540</xdr:colOff>
      <xdr:row>109</xdr:row>
      <xdr:rowOff>45720</xdr:rowOff>
    </xdr:to>
    <xdr:sp macro="" textlink="">
      <xdr:nvSpPr>
        <xdr:cNvPr id="314679" name="AutoShape 123">
          <a:extLst>
            <a:ext uri="{FF2B5EF4-FFF2-40B4-BE49-F238E27FC236}">
              <a16:creationId xmlns:a16="http://schemas.microsoft.com/office/drawing/2014/main" id="{00000000-0008-0000-0400-000037CD0400}"/>
            </a:ext>
          </a:extLst>
        </xdr:cNvPr>
        <xdr:cNvSpPr>
          <a:spLocks noChangeArrowheads="1"/>
        </xdr:cNvSpPr>
      </xdr:nvSpPr>
      <xdr:spPr bwMode="auto">
        <a:xfrm>
          <a:off x="5532120" y="731520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92</xdr:row>
      <xdr:rowOff>0</xdr:rowOff>
    </xdr:from>
    <xdr:to>
      <xdr:col>44</xdr:col>
      <xdr:colOff>129540</xdr:colOff>
      <xdr:row>92</xdr:row>
      <xdr:rowOff>0</xdr:rowOff>
    </xdr:to>
    <xdr:sp macro="" textlink="">
      <xdr:nvSpPr>
        <xdr:cNvPr id="314680" name="AutoShape 124">
          <a:extLst>
            <a:ext uri="{FF2B5EF4-FFF2-40B4-BE49-F238E27FC236}">
              <a16:creationId xmlns:a16="http://schemas.microsoft.com/office/drawing/2014/main" id="{00000000-0008-0000-0400-000038CD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92</xdr:row>
      <xdr:rowOff>0</xdr:rowOff>
    </xdr:from>
    <xdr:to>
      <xdr:col>44</xdr:col>
      <xdr:colOff>129540</xdr:colOff>
      <xdr:row>92</xdr:row>
      <xdr:rowOff>0</xdr:rowOff>
    </xdr:to>
    <xdr:sp macro="" textlink="">
      <xdr:nvSpPr>
        <xdr:cNvPr id="314681" name="AutoShape 125">
          <a:extLst>
            <a:ext uri="{FF2B5EF4-FFF2-40B4-BE49-F238E27FC236}">
              <a16:creationId xmlns:a16="http://schemas.microsoft.com/office/drawing/2014/main" id="{00000000-0008-0000-0400-000039CD0400}"/>
            </a:ext>
          </a:extLst>
        </xdr:cNvPr>
        <xdr:cNvSpPr>
          <a:spLocks noChangeArrowheads="1"/>
        </xdr:cNvSpPr>
      </xdr:nvSpPr>
      <xdr:spPr bwMode="auto">
        <a:xfrm>
          <a:off x="5532120" y="640080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124</xdr:row>
      <xdr:rowOff>83820</xdr:rowOff>
    </xdr:from>
    <xdr:to>
      <xdr:col>44</xdr:col>
      <xdr:colOff>129540</xdr:colOff>
      <xdr:row>127</xdr:row>
      <xdr:rowOff>45720</xdr:rowOff>
    </xdr:to>
    <xdr:sp macro="" textlink="">
      <xdr:nvSpPr>
        <xdr:cNvPr id="314682" name="AutoShape 134">
          <a:extLst>
            <a:ext uri="{FF2B5EF4-FFF2-40B4-BE49-F238E27FC236}">
              <a16:creationId xmlns:a16="http://schemas.microsoft.com/office/drawing/2014/main" id="{00000000-0008-0000-0400-00003ACD0400}"/>
            </a:ext>
          </a:extLst>
        </xdr:cNvPr>
        <xdr:cNvSpPr>
          <a:spLocks noChangeArrowheads="1"/>
        </xdr:cNvSpPr>
      </xdr:nvSpPr>
      <xdr:spPr bwMode="auto">
        <a:xfrm>
          <a:off x="5532120" y="841248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134</xdr:row>
      <xdr:rowOff>0</xdr:rowOff>
    </xdr:from>
    <xdr:to>
      <xdr:col>44</xdr:col>
      <xdr:colOff>129540</xdr:colOff>
      <xdr:row>134</xdr:row>
      <xdr:rowOff>0</xdr:rowOff>
    </xdr:to>
    <xdr:sp macro="" textlink="">
      <xdr:nvSpPr>
        <xdr:cNvPr id="314683" name="AutoShape 135">
          <a:extLst>
            <a:ext uri="{FF2B5EF4-FFF2-40B4-BE49-F238E27FC236}">
              <a16:creationId xmlns:a16="http://schemas.microsoft.com/office/drawing/2014/main" id="{00000000-0008-0000-0400-00003BCD0400}"/>
            </a:ext>
          </a:extLst>
        </xdr:cNvPr>
        <xdr:cNvSpPr>
          <a:spLocks noChangeArrowheads="1"/>
        </xdr:cNvSpPr>
      </xdr:nvSpPr>
      <xdr:spPr bwMode="auto">
        <a:xfrm>
          <a:off x="5532120" y="8961120"/>
          <a:ext cx="44958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112</xdr:row>
      <xdr:rowOff>83820</xdr:rowOff>
    </xdr:from>
    <xdr:to>
      <xdr:col>44</xdr:col>
      <xdr:colOff>129540</xdr:colOff>
      <xdr:row>115</xdr:row>
      <xdr:rowOff>45720</xdr:rowOff>
    </xdr:to>
    <xdr:sp macro="" textlink="">
      <xdr:nvSpPr>
        <xdr:cNvPr id="314684" name="AutoShape 136">
          <a:extLst>
            <a:ext uri="{FF2B5EF4-FFF2-40B4-BE49-F238E27FC236}">
              <a16:creationId xmlns:a16="http://schemas.microsoft.com/office/drawing/2014/main" id="{00000000-0008-0000-0400-00003CCD0400}"/>
            </a:ext>
          </a:extLst>
        </xdr:cNvPr>
        <xdr:cNvSpPr>
          <a:spLocks noChangeArrowheads="1"/>
        </xdr:cNvSpPr>
      </xdr:nvSpPr>
      <xdr:spPr bwMode="auto">
        <a:xfrm>
          <a:off x="5532120" y="768096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118</xdr:row>
      <xdr:rowOff>83820</xdr:rowOff>
    </xdr:from>
    <xdr:to>
      <xdr:col>44</xdr:col>
      <xdr:colOff>129540</xdr:colOff>
      <xdr:row>121</xdr:row>
      <xdr:rowOff>45720</xdr:rowOff>
    </xdr:to>
    <xdr:sp macro="" textlink="">
      <xdr:nvSpPr>
        <xdr:cNvPr id="314685" name="AutoShape 141">
          <a:extLst>
            <a:ext uri="{FF2B5EF4-FFF2-40B4-BE49-F238E27FC236}">
              <a16:creationId xmlns:a16="http://schemas.microsoft.com/office/drawing/2014/main" id="{00000000-0008-0000-0400-00003DCD0400}"/>
            </a:ext>
          </a:extLst>
        </xdr:cNvPr>
        <xdr:cNvSpPr>
          <a:spLocks noChangeArrowheads="1"/>
        </xdr:cNvSpPr>
      </xdr:nvSpPr>
      <xdr:spPr bwMode="auto">
        <a:xfrm>
          <a:off x="5532120" y="804672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45720</xdr:colOff>
      <xdr:row>130</xdr:row>
      <xdr:rowOff>83820</xdr:rowOff>
    </xdr:from>
    <xdr:to>
      <xdr:col>44</xdr:col>
      <xdr:colOff>129540</xdr:colOff>
      <xdr:row>133</xdr:row>
      <xdr:rowOff>45720</xdr:rowOff>
    </xdr:to>
    <xdr:sp macro="" textlink="">
      <xdr:nvSpPr>
        <xdr:cNvPr id="314686" name="AutoShape 142">
          <a:extLst>
            <a:ext uri="{FF2B5EF4-FFF2-40B4-BE49-F238E27FC236}">
              <a16:creationId xmlns:a16="http://schemas.microsoft.com/office/drawing/2014/main" id="{00000000-0008-0000-0400-00003ECD0400}"/>
            </a:ext>
          </a:extLst>
        </xdr:cNvPr>
        <xdr:cNvSpPr>
          <a:spLocks noChangeArrowheads="1"/>
        </xdr:cNvSpPr>
      </xdr:nvSpPr>
      <xdr:spPr bwMode="auto">
        <a:xfrm>
          <a:off x="5532120" y="8778240"/>
          <a:ext cx="449580" cy="16764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315417" name="Line 1">
          <a:extLst>
            <a:ext uri="{FF2B5EF4-FFF2-40B4-BE49-F238E27FC236}">
              <a16:creationId xmlns:a16="http://schemas.microsoft.com/office/drawing/2014/main" id="{00000000-0008-0000-0600-000019D0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18" name="Line 2">
          <a:extLst>
            <a:ext uri="{FF2B5EF4-FFF2-40B4-BE49-F238E27FC236}">
              <a16:creationId xmlns:a16="http://schemas.microsoft.com/office/drawing/2014/main" id="{00000000-0008-0000-0600-00001AD0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19" name="Line 3">
          <a:extLst>
            <a:ext uri="{FF2B5EF4-FFF2-40B4-BE49-F238E27FC236}">
              <a16:creationId xmlns:a16="http://schemas.microsoft.com/office/drawing/2014/main" id="{00000000-0008-0000-0600-00001BD0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20" name="Line 4">
          <a:extLst>
            <a:ext uri="{FF2B5EF4-FFF2-40B4-BE49-F238E27FC236}">
              <a16:creationId xmlns:a16="http://schemas.microsoft.com/office/drawing/2014/main" id="{00000000-0008-0000-0600-00001CD0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21" name="Line 5">
          <a:extLst>
            <a:ext uri="{FF2B5EF4-FFF2-40B4-BE49-F238E27FC236}">
              <a16:creationId xmlns:a16="http://schemas.microsoft.com/office/drawing/2014/main" id="{00000000-0008-0000-0600-00001DD0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22" name="Line 6">
          <a:extLst>
            <a:ext uri="{FF2B5EF4-FFF2-40B4-BE49-F238E27FC236}">
              <a16:creationId xmlns:a16="http://schemas.microsoft.com/office/drawing/2014/main" id="{00000000-0008-0000-0600-00001ED0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23" name="Line 7">
          <a:extLst>
            <a:ext uri="{FF2B5EF4-FFF2-40B4-BE49-F238E27FC236}">
              <a16:creationId xmlns:a16="http://schemas.microsoft.com/office/drawing/2014/main" id="{00000000-0008-0000-0600-00001FD0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24" name="Line 8">
          <a:extLst>
            <a:ext uri="{FF2B5EF4-FFF2-40B4-BE49-F238E27FC236}">
              <a16:creationId xmlns:a16="http://schemas.microsoft.com/office/drawing/2014/main" id="{00000000-0008-0000-0600-000020D0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25" name="Oval 9">
          <a:extLst>
            <a:ext uri="{FF2B5EF4-FFF2-40B4-BE49-F238E27FC236}">
              <a16:creationId xmlns:a16="http://schemas.microsoft.com/office/drawing/2014/main" id="{00000000-0008-0000-0600-000021D004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26" name="Line 10">
          <a:extLst>
            <a:ext uri="{FF2B5EF4-FFF2-40B4-BE49-F238E27FC236}">
              <a16:creationId xmlns:a16="http://schemas.microsoft.com/office/drawing/2014/main" id="{00000000-0008-0000-0600-000022D0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27" name="Line 11">
          <a:extLst>
            <a:ext uri="{FF2B5EF4-FFF2-40B4-BE49-F238E27FC236}">
              <a16:creationId xmlns:a16="http://schemas.microsoft.com/office/drawing/2014/main" id="{00000000-0008-0000-0600-000023D0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28" name="Line 12">
          <a:extLst>
            <a:ext uri="{FF2B5EF4-FFF2-40B4-BE49-F238E27FC236}">
              <a16:creationId xmlns:a16="http://schemas.microsoft.com/office/drawing/2014/main" id="{00000000-0008-0000-0600-000024D0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29" name="Line 13">
          <a:extLst>
            <a:ext uri="{FF2B5EF4-FFF2-40B4-BE49-F238E27FC236}">
              <a16:creationId xmlns:a16="http://schemas.microsoft.com/office/drawing/2014/main" id="{00000000-0008-0000-0600-000025D0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30" name="Line 14">
          <a:extLst>
            <a:ext uri="{FF2B5EF4-FFF2-40B4-BE49-F238E27FC236}">
              <a16:creationId xmlns:a16="http://schemas.microsoft.com/office/drawing/2014/main" id="{00000000-0008-0000-0600-000026D0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31" name="Line 15">
          <a:extLst>
            <a:ext uri="{FF2B5EF4-FFF2-40B4-BE49-F238E27FC236}">
              <a16:creationId xmlns:a16="http://schemas.microsoft.com/office/drawing/2014/main" id="{00000000-0008-0000-0600-000027D0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32" name="Line 16">
          <a:extLst>
            <a:ext uri="{FF2B5EF4-FFF2-40B4-BE49-F238E27FC236}">
              <a16:creationId xmlns:a16="http://schemas.microsoft.com/office/drawing/2014/main" id="{00000000-0008-0000-0600-000028D0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33" name="Line 17">
          <a:extLst>
            <a:ext uri="{FF2B5EF4-FFF2-40B4-BE49-F238E27FC236}">
              <a16:creationId xmlns:a16="http://schemas.microsoft.com/office/drawing/2014/main" id="{00000000-0008-0000-0600-000029D0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34" name="Oval 18">
          <a:extLst>
            <a:ext uri="{FF2B5EF4-FFF2-40B4-BE49-F238E27FC236}">
              <a16:creationId xmlns:a16="http://schemas.microsoft.com/office/drawing/2014/main" id="{00000000-0008-0000-0600-00002AD004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35" name="AutoShape 19">
          <a:extLst>
            <a:ext uri="{FF2B5EF4-FFF2-40B4-BE49-F238E27FC236}">
              <a16:creationId xmlns:a16="http://schemas.microsoft.com/office/drawing/2014/main" id="{00000000-0008-0000-0600-00002BD00400}"/>
            </a:ext>
          </a:extLst>
        </xdr:cNvPr>
        <xdr:cNvSpPr>
          <a:spLocks noChangeArrowheads="1"/>
        </xdr:cNvSpPr>
      </xdr:nvSpPr>
      <xdr:spPr bwMode="auto">
        <a:xfrm>
          <a:off x="0" y="0"/>
          <a:ext cx="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36" name="AutoShape 20">
          <a:extLst>
            <a:ext uri="{FF2B5EF4-FFF2-40B4-BE49-F238E27FC236}">
              <a16:creationId xmlns:a16="http://schemas.microsoft.com/office/drawing/2014/main" id="{00000000-0008-0000-0600-00002CD00400}"/>
            </a:ext>
          </a:extLst>
        </xdr:cNvPr>
        <xdr:cNvSpPr>
          <a:spLocks noChangeArrowheads="1"/>
        </xdr:cNvSpPr>
      </xdr:nvSpPr>
      <xdr:spPr bwMode="auto">
        <a:xfrm>
          <a:off x="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37" name="AutoShape 21">
          <a:extLst>
            <a:ext uri="{FF2B5EF4-FFF2-40B4-BE49-F238E27FC236}">
              <a16:creationId xmlns:a16="http://schemas.microsoft.com/office/drawing/2014/main" id="{00000000-0008-0000-0600-00002DD0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38" name="AutoShape 22">
          <a:extLst>
            <a:ext uri="{FF2B5EF4-FFF2-40B4-BE49-F238E27FC236}">
              <a16:creationId xmlns:a16="http://schemas.microsoft.com/office/drawing/2014/main" id="{00000000-0008-0000-0600-00002ED0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39" name="AutoShape 23">
          <a:extLst>
            <a:ext uri="{FF2B5EF4-FFF2-40B4-BE49-F238E27FC236}">
              <a16:creationId xmlns:a16="http://schemas.microsoft.com/office/drawing/2014/main" id="{00000000-0008-0000-0600-00002FD0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40" name="AutoShape 24">
          <a:extLst>
            <a:ext uri="{FF2B5EF4-FFF2-40B4-BE49-F238E27FC236}">
              <a16:creationId xmlns:a16="http://schemas.microsoft.com/office/drawing/2014/main" id="{00000000-0008-0000-0600-000030D0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41" name="AutoShape 25">
          <a:extLst>
            <a:ext uri="{FF2B5EF4-FFF2-40B4-BE49-F238E27FC236}">
              <a16:creationId xmlns:a16="http://schemas.microsoft.com/office/drawing/2014/main" id="{00000000-0008-0000-0600-000031D0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42" name="AutoShape 26">
          <a:extLst>
            <a:ext uri="{FF2B5EF4-FFF2-40B4-BE49-F238E27FC236}">
              <a16:creationId xmlns:a16="http://schemas.microsoft.com/office/drawing/2014/main" id="{00000000-0008-0000-0600-000032D0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43" name="AutoShape 27">
          <a:extLst>
            <a:ext uri="{FF2B5EF4-FFF2-40B4-BE49-F238E27FC236}">
              <a16:creationId xmlns:a16="http://schemas.microsoft.com/office/drawing/2014/main" id="{00000000-0008-0000-0600-000033D0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5444" name="AutoShape 28">
          <a:extLst>
            <a:ext uri="{FF2B5EF4-FFF2-40B4-BE49-F238E27FC236}">
              <a16:creationId xmlns:a16="http://schemas.microsoft.com/office/drawing/2014/main" id="{00000000-0008-0000-0600-000034D0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77</xdr:row>
      <xdr:rowOff>0</xdr:rowOff>
    </xdr:from>
    <xdr:to>
      <xdr:col>0</xdr:col>
      <xdr:colOff>0</xdr:colOff>
      <xdr:row>77</xdr:row>
      <xdr:rowOff>0</xdr:rowOff>
    </xdr:to>
    <xdr:sp macro="" textlink="">
      <xdr:nvSpPr>
        <xdr:cNvPr id="315445" name="AutoShape 29">
          <a:extLst>
            <a:ext uri="{FF2B5EF4-FFF2-40B4-BE49-F238E27FC236}">
              <a16:creationId xmlns:a16="http://schemas.microsoft.com/office/drawing/2014/main" id="{00000000-0008-0000-0600-000035D00400}"/>
            </a:ext>
          </a:extLst>
        </xdr:cNvPr>
        <xdr:cNvSpPr>
          <a:spLocks noChangeArrowheads="1"/>
        </xdr:cNvSpPr>
      </xdr:nvSpPr>
      <xdr:spPr bwMode="auto">
        <a:xfrm>
          <a:off x="0" y="1612392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77</xdr:row>
      <xdr:rowOff>0</xdr:rowOff>
    </xdr:from>
    <xdr:to>
      <xdr:col>0</xdr:col>
      <xdr:colOff>0</xdr:colOff>
      <xdr:row>77</xdr:row>
      <xdr:rowOff>0</xdr:rowOff>
    </xdr:to>
    <xdr:sp macro="" textlink="">
      <xdr:nvSpPr>
        <xdr:cNvPr id="315446" name="AutoShape 30">
          <a:extLst>
            <a:ext uri="{FF2B5EF4-FFF2-40B4-BE49-F238E27FC236}">
              <a16:creationId xmlns:a16="http://schemas.microsoft.com/office/drawing/2014/main" id="{00000000-0008-0000-0600-000036D00400}"/>
            </a:ext>
          </a:extLst>
        </xdr:cNvPr>
        <xdr:cNvSpPr>
          <a:spLocks noChangeArrowheads="1"/>
        </xdr:cNvSpPr>
      </xdr:nvSpPr>
      <xdr:spPr bwMode="auto">
        <a:xfrm>
          <a:off x="0" y="161239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77</xdr:row>
      <xdr:rowOff>0</xdr:rowOff>
    </xdr:from>
    <xdr:to>
      <xdr:col>0</xdr:col>
      <xdr:colOff>0</xdr:colOff>
      <xdr:row>77</xdr:row>
      <xdr:rowOff>0</xdr:rowOff>
    </xdr:to>
    <xdr:sp macro="" textlink="">
      <xdr:nvSpPr>
        <xdr:cNvPr id="315447" name="AutoShape 31">
          <a:extLst>
            <a:ext uri="{FF2B5EF4-FFF2-40B4-BE49-F238E27FC236}">
              <a16:creationId xmlns:a16="http://schemas.microsoft.com/office/drawing/2014/main" id="{00000000-0008-0000-0600-000037D00400}"/>
            </a:ext>
          </a:extLst>
        </xdr:cNvPr>
        <xdr:cNvSpPr>
          <a:spLocks noChangeArrowheads="1"/>
        </xdr:cNvSpPr>
      </xdr:nvSpPr>
      <xdr:spPr bwMode="auto">
        <a:xfrm>
          <a:off x="0" y="161239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77</xdr:row>
      <xdr:rowOff>0</xdr:rowOff>
    </xdr:from>
    <xdr:to>
      <xdr:col>0</xdr:col>
      <xdr:colOff>0</xdr:colOff>
      <xdr:row>77</xdr:row>
      <xdr:rowOff>0</xdr:rowOff>
    </xdr:to>
    <xdr:sp macro="" textlink="">
      <xdr:nvSpPr>
        <xdr:cNvPr id="315448" name="AutoShape 32">
          <a:extLst>
            <a:ext uri="{FF2B5EF4-FFF2-40B4-BE49-F238E27FC236}">
              <a16:creationId xmlns:a16="http://schemas.microsoft.com/office/drawing/2014/main" id="{00000000-0008-0000-0600-000038D00400}"/>
            </a:ext>
          </a:extLst>
        </xdr:cNvPr>
        <xdr:cNvSpPr>
          <a:spLocks noChangeArrowheads="1"/>
        </xdr:cNvSpPr>
      </xdr:nvSpPr>
      <xdr:spPr bwMode="auto">
        <a:xfrm>
          <a:off x="0" y="161239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77</xdr:row>
      <xdr:rowOff>0</xdr:rowOff>
    </xdr:from>
    <xdr:to>
      <xdr:col>0</xdr:col>
      <xdr:colOff>0</xdr:colOff>
      <xdr:row>77</xdr:row>
      <xdr:rowOff>0</xdr:rowOff>
    </xdr:to>
    <xdr:sp macro="" textlink="">
      <xdr:nvSpPr>
        <xdr:cNvPr id="315449" name="AutoShape 33">
          <a:extLst>
            <a:ext uri="{FF2B5EF4-FFF2-40B4-BE49-F238E27FC236}">
              <a16:creationId xmlns:a16="http://schemas.microsoft.com/office/drawing/2014/main" id="{00000000-0008-0000-0600-000039D00400}"/>
            </a:ext>
          </a:extLst>
        </xdr:cNvPr>
        <xdr:cNvSpPr>
          <a:spLocks noChangeArrowheads="1"/>
        </xdr:cNvSpPr>
      </xdr:nvSpPr>
      <xdr:spPr bwMode="auto">
        <a:xfrm>
          <a:off x="0" y="161239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77</xdr:row>
      <xdr:rowOff>0</xdr:rowOff>
    </xdr:from>
    <xdr:to>
      <xdr:col>0</xdr:col>
      <xdr:colOff>0</xdr:colOff>
      <xdr:row>77</xdr:row>
      <xdr:rowOff>0</xdr:rowOff>
    </xdr:to>
    <xdr:sp macro="" textlink="">
      <xdr:nvSpPr>
        <xdr:cNvPr id="315450" name="AutoShape 34">
          <a:extLst>
            <a:ext uri="{FF2B5EF4-FFF2-40B4-BE49-F238E27FC236}">
              <a16:creationId xmlns:a16="http://schemas.microsoft.com/office/drawing/2014/main" id="{00000000-0008-0000-0600-00003AD00400}"/>
            </a:ext>
          </a:extLst>
        </xdr:cNvPr>
        <xdr:cNvSpPr>
          <a:spLocks noChangeArrowheads="1"/>
        </xdr:cNvSpPr>
      </xdr:nvSpPr>
      <xdr:spPr bwMode="auto">
        <a:xfrm>
          <a:off x="0" y="161239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77</xdr:row>
      <xdr:rowOff>0</xdr:rowOff>
    </xdr:from>
    <xdr:to>
      <xdr:col>0</xdr:col>
      <xdr:colOff>0</xdr:colOff>
      <xdr:row>77</xdr:row>
      <xdr:rowOff>0</xdr:rowOff>
    </xdr:to>
    <xdr:sp macro="" textlink="">
      <xdr:nvSpPr>
        <xdr:cNvPr id="315451" name="AutoShape 35">
          <a:extLst>
            <a:ext uri="{FF2B5EF4-FFF2-40B4-BE49-F238E27FC236}">
              <a16:creationId xmlns:a16="http://schemas.microsoft.com/office/drawing/2014/main" id="{00000000-0008-0000-0600-00003BD00400}"/>
            </a:ext>
          </a:extLst>
        </xdr:cNvPr>
        <xdr:cNvSpPr>
          <a:spLocks noChangeArrowheads="1"/>
        </xdr:cNvSpPr>
      </xdr:nvSpPr>
      <xdr:spPr bwMode="auto">
        <a:xfrm>
          <a:off x="0" y="161239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77</xdr:row>
      <xdr:rowOff>0</xdr:rowOff>
    </xdr:from>
    <xdr:to>
      <xdr:col>0</xdr:col>
      <xdr:colOff>0</xdr:colOff>
      <xdr:row>77</xdr:row>
      <xdr:rowOff>0</xdr:rowOff>
    </xdr:to>
    <xdr:sp macro="" textlink="">
      <xdr:nvSpPr>
        <xdr:cNvPr id="315452" name="AutoShape 36">
          <a:extLst>
            <a:ext uri="{FF2B5EF4-FFF2-40B4-BE49-F238E27FC236}">
              <a16:creationId xmlns:a16="http://schemas.microsoft.com/office/drawing/2014/main" id="{00000000-0008-0000-0600-00003CD00400}"/>
            </a:ext>
          </a:extLst>
        </xdr:cNvPr>
        <xdr:cNvSpPr>
          <a:spLocks noChangeArrowheads="1"/>
        </xdr:cNvSpPr>
      </xdr:nvSpPr>
      <xdr:spPr bwMode="auto">
        <a:xfrm>
          <a:off x="0" y="161239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77</xdr:row>
      <xdr:rowOff>0</xdr:rowOff>
    </xdr:from>
    <xdr:to>
      <xdr:col>0</xdr:col>
      <xdr:colOff>0</xdr:colOff>
      <xdr:row>77</xdr:row>
      <xdr:rowOff>0</xdr:rowOff>
    </xdr:to>
    <xdr:sp macro="" textlink="">
      <xdr:nvSpPr>
        <xdr:cNvPr id="315453" name="AutoShape 37">
          <a:extLst>
            <a:ext uri="{FF2B5EF4-FFF2-40B4-BE49-F238E27FC236}">
              <a16:creationId xmlns:a16="http://schemas.microsoft.com/office/drawing/2014/main" id="{00000000-0008-0000-0600-00003DD00400}"/>
            </a:ext>
          </a:extLst>
        </xdr:cNvPr>
        <xdr:cNvSpPr>
          <a:spLocks noChangeArrowheads="1"/>
        </xdr:cNvSpPr>
      </xdr:nvSpPr>
      <xdr:spPr bwMode="auto">
        <a:xfrm>
          <a:off x="0" y="161239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77</xdr:row>
      <xdr:rowOff>0</xdr:rowOff>
    </xdr:from>
    <xdr:to>
      <xdr:col>0</xdr:col>
      <xdr:colOff>0</xdr:colOff>
      <xdr:row>77</xdr:row>
      <xdr:rowOff>0</xdr:rowOff>
    </xdr:to>
    <xdr:sp macro="" textlink="">
      <xdr:nvSpPr>
        <xdr:cNvPr id="315454" name="Oval 38">
          <a:extLst>
            <a:ext uri="{FF2B5EF4-FFF2-40B4-BE49-F238E27FC236}">
              <a16:creationId xmlns:a16="http://schemas.microsoft.com/office/drawing/2014/main" id="{00000000-0008-0000-0600-00003ED00400}"/>
            </a:ext>
          </a:extLst>
        </xdr:cNvPr>
        <xdr:cNvSpPr>
          <a:spLocks noChangeArrowheads="1"/>
        </xdr:cNvSpPr>
      </xdr:nvSpPr>
      <xdr:spPr bwMode="auto">
        <a:xfrm>
          <a:off x="0" y="161239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77</xdr:row>
      <xdr:rowOff>0</xdr:rowOff>
    </xdr:from>
    <xdr:to>
      <xdr:col>0</xdr:col>
      <xdr:colOff>0</xdr:colOff>
      <xdr:row>77</xdr:row>
      <xdr:rowOff>0</xdr:rowOff>
    </xdr:to>
    <xdr:sp macro="" textlink="">
      <xdr:nvSpPr>
        <xdr:cNvPr id="315455" name="Oval 39">
          <a:extLst>
            <a:ext uri="{FF2B5EF4-FFF2-40B4-BE49-F238E27FC236}">
              <a16:creationId xmlns:a16="http://schemas.microsoft.com/office/drawing/2014/main" id="{00000000-0008-0000-0600-00003FD00400}"/>
            </a:ext>
          </a:extLst>
        </xdr:cNvPr>
        <xdr:cNvSpPr>
          <a:spLocks noChangeArrowheads="1"/>
        </xdr:cNvSpPr>
      </xdr:nvSpPr>
      <xdr:spPr bwMode="auto">
        <a:xfrm>
          <a:off x="0" y="161239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77</xdr:row>
      <xdr:rowOff>0</xdr:rowOff>
    </xdr:from>
    <xdr:to>
      <xdr:col>0</xdr:col>
      <xdr:colOff>0</xdr:colOff>
      <xdr:row>77</xdr:row>
      <xdr:rowOff>0</xdr:rowOff>
    </xdr:to>
    <xdr:sp macro="" textlink="">
      <xdr:nvSpPr>
        <xdr:cNvPr id="315456" name="Oval 40">
          <a:extLst>
            <a:ext uri="{FF2B5EF4-FFF2-40B4-BE49-F238E27FC236}">
              <a16:creationId xmlns:a16="http://schemas.microsoft.com/office/drawing/2014/main" id="{00000000-0008-0000-0600-000040D00400}"/>
            </a:ext>
          </a:extLst>
        </xdr:cNvPr>
        <xdr:cNvSpPr>
          <a:spLocks noChangeArrowheads="1"/>
        </xdr:cNvSpPr>
      </xdr:nvSpPr>
      <xdr:spPr bwMode="auto">
        <a:xfrm>
          <a:off x="0" y="161239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77</xdr:row>
      <xdr:rowOff>0</xdr:rowOff>
    </xdr:from>
    <xdr:to>
      <xdr:col>0</xdr:col>
      <xdr:colOff>0</xdr:colOff>
      <xdr:row>77</xdr:row>
      <xdr:rowOff>0</xdr:rowOff>
    </xdr:to>
    <xdr:sp macro="" textlink="">
      <xdr:nvSpPr>
        <xdr:cNvPr id="315457" name="Oval 41">
          <a:extLst>
            <a:ext uri="{FF2B5EF4-FFF2-40B4-BE49-F238E27FC236}">
              <a16:creationId xmlns:a16="http://schemas.microsoft.com/office/drawing/2014/main" id="{00000000-0008-0000-0600-000041D00400}"/>
            </a:ext>
          </a:extLst>
        </xdr:cNvPr>
        <xdr:cNvSpPr>
          <a:spLocks noChangeArrowheads="1"/>
        </xdr:cNvSpPr>
      </xdr:nvSpPr>
      <xdr:spPr bwMode="auto">
        <a:xfrm>
          <a:off x="0" y="161239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77</xdr:row>
      <xdr:rowOff>0</xdr:rowOff>
    </xdr:from>
    <xdr:to>
      <xdr:col>0</xdr:col>
      <xdr:colOff>0</xdr:colOff>
      <xdr:row>77</xdr:row>
      <xdr:rowOff>0</xdr:rowOff>
    </xdr:to>
    <xdr:sp macro="" textlink="">
      <xdr:nvSpPr>
        <xdr:cNvPr id="315458" name="Line 42">
          <a:extLst>
            <a:ext uri="{FF2B5EF4-FFF2-40B4-BE49-F238E27FC236}">
              <a16:creationId xmlns:a16="http://schemas.microsoft.com/office/drawing/2014/main" id="{00000000-0008-0000-0600-000042D00400}"/>
            </a:ext>
          </a:extLst>
        </xdr:cNvPr>
        <xdr:cNvSpPr>
          <a:spLocks noChangeShapeType="1"/>
        </xdr:cNvSpPr>
      </xdr:nvSpPr>
      <xdr:spPr bwMode="auto">
        <a:xfrm flipH="1">
          <a:off x="0" y="1612392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77</xdr:row>
      <xdr:rowOff>0</xdr:rowOff>
    </xdr:from>
    <xdr:to>
      <xdr:col>0</xdr:col>
      <xdr:colOff>0</xdr:colOff>
      <xdr:row>77</xdr:row>
      <xdr:rowOff>0</xdr:rowOff>
    </xdr:to>
    <xdr:sp macro="" textlink="">
      <xdr:nvSpPr>
        <xdr:cNvPr id="315459" name="Line 43">
          <a:extLst>
            <a:ext uri="{FF2B5EF4-FFF2-40B4-BE49-F238E27FC236}">
              <a16:creationId xmlns:a16="http://schemas.microsoft.com/office/drawing/2014/main" id="{00000000-0008-0000-0600-000043D00400}"/>
            </a:ext>
          </a:extLst>
        </xdr:cNvPr>
        <xdr:cNvSpPr>
          <a:spLocks noChangeShapeType="1"/>
        </xdr:cNvSpPr>
      </xdr:nvSpPr>
      <xdr:spPr bwMode="auto">
        <a:xfrm flipH="1">
          <a:off x="0" y="1612392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77</xdr:row>
      <xdr:rowOff>0</xdr:rowOff>
    </xdr:from>
    <xdr:to>
      <xdr:col>0</xdr:col>
      <xdr:colOff>0</xdr:colOff>
      <xdr:row>77</xdr:row>
      <xdr:rowOff>0</xdr:rowOff>
    </xdr:to>
    <xdr:sp macro="" textlink="">
      <xdr:nvSpPr>
        <xdr:cNvPr id="315460" name="Line 44">
          <a:extLst>
            <a:ext uri="{FF2B5EF4-FFF2-40B4-BE49-F238E27FC236}">
              <a16:creationId xmlns:a16="http://schemas.microsoft.com/office/drawing/2014/main" id="{00000000-0008-0000-0600-000044D00400}"/>
            </a:ext>
          </a:extLst>
        </xdr:cNvPr>
        <xdr:cNvSpPr>
          <a:spLocks noChangeShapeType="1"/>
        </xdr:cNvSpPr>
      </xdr:nvSpPr>
      <xdr:spPr bwMode="auto">
        <a:xfrm flipH="1">
          <a:off x="0" y="1612392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77</xdr:row>
      <xdr:rowOff>0</xdr:rowOff>
    </xdr:from>
    <xdr:to>
      <xdr:col>0</xdr:col>
      <xdr:colOff>0</xdr:colOff>
      <xdr:row>77</xdr:row>
      <xdr:rowOff>0</xdr:rowOff>
    </xdr:to>
    <xdr:sp macro="" textlink="">
      <xdr:nvSpPr>
        <xdr:cNvPr id="315461" name="Line 45">
          <a:extLst>
            <a:ext uri="{FF2B5EF4-FFF2-40B4-BE49-F238E27FC236}">
              <a16:creationId xmlns:a16="http://schemas.microsoft.com/office/drawing/2014/main" id="{00000000-0008-0000-0600-000045D00400}"/>
            </a:ext>
          </a:extLst>
        </xdr:cNvPr>
        <xdr:cNvSpPr>
          <a:spLocks noChangeShapeType="1"/>
        </xdr:cNvSpPr>
      </xdr:nvSpPr>
      <xdr:spPr bwMode="auto">
        <a:xfrm flipH="1">
          <a:off x="0" y="1612392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77</xdr:row>
      <xdr:rowOff>0</xdr:rowOff>
    </xdr:from>
    <xdr:to>
      <xdr:col>0</xdr:col>
      <xdr:colOff>0</xdr:colOff>
      <xdr:row>77</xdr:row>
      <xdr:rowOff>0</xdr:rowOff>
    </xdr:to>
    <xdr:sp macro="" textlink="">
      <xdr:nvSpPr>
        <xdr:cNvPr id="315462" name="Line 46">
          <a:extLst>
            <a:ext uri="{FF2B5EF4-FFF2-40B4-BE49-F238E27FC236}">
              <a16:creationId xmlns:a16="http://schemas.microsoft.com/office/drawing/2014/main" id="{00000000-0008-0000-0600-000046D00400}"/>
            </a:ext>
          </a:extLst>
        </xdr:cNvPr>
        <xdr:cNvSpPr>
          <a:spLocks noChangeShapeType="1"/>
        </xdr:cNvSpPr>
      </xdr:nvSpPr>
      <xdr:spPr bwMode="auto">
        <a:xfrm flipH="1">
          <a:off x="0" y="1612392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77</xdr:row>
      <xdr:rowOff>0</xdr:rowOff>
    </xdr:from>
    <xdr:to>
      <xdr:col>0</xdr:col>
      <xdr:colOff>0</xdr:colOff>
      <xdr:row>77</xdr:row>
      <xdr:rowOff>0</xdr:rowOff>
    </xdr:to>
    <xdr:sp macro="" textlink="">
      <xdr:nvSpPr>
        <xdr:cNvPr id="315463" name="Line 47">
          <a:extLst>
            <a:ext uri="{FF2B5EF4-FFF2-40B4-BE49-F238E27FC236}">
              <a16:creationId xmlns:a16="http://schemas.microsoft.com/office/drawing/2014/main" id="{00000000-0008-0000-0600-000047D00400}"/>
            </a:ext>
          </a:extLst>
        </xdr:cNvPr>
        <xdr:cNvSpPr>
          <a:spLocks noChangeShapeType="1"/>
        </xdr:cNvSpPr>
      </xdr:nvSpPr>
      <xdr:spPr bwMode="auto">
        <a:xfrm flipH="1">
          <a:off x="0" y="1612392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77</xdr:row>
      <xdr:rowOff>0</xdr:rowOff>
    </xdr:from>
    <xdr:to>
      <xdr:col>0</xdr:col>
      <xdr:colOff>0</xdr:colOff>
      <xdr:row>77</xdr:row>
      <xdr:rowOff>0</xdr:rowOff>
    </xdr:to>
    <xdr:sp macro="" textlink="">
      <xdr:nvSpPr>
        <xdr:cNvPr id="315464" name="Line 48">
          <a:extLst>
            <a:ext uri="{FF2B5EF4-FFF2-40B4-BE49-F238E27FC236}">
              <a16:creationId xmlns:a16="http://schemas.microsoft.com/office/drawing/2014/main" id="{00000000-0008-0000-0600-000048D00400}"/>
            </a:ext>
          </a:extLst>
        </xdr:cNvPr>
        <xdr:cNvSpPr>
          <a:spLocks noChangeShapeType="1"/>
        </xdr:cNvSpPr>
      </xdr:nvSpPr>
      <xdr:spPr bwMode="auto">
        <a:xfrm flipH="1">
          <a:off x="0" y="1612392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77</xdr:row>
      <xdr:rowOff>0</xdr:rowOff>
    </xdr:from>
    <xdr:to>
      <xdr:col>0</xdr:col>
      <xdr:colOff>0</xdr:colOff>
      <xdr:row>77</xdr:row>
      <xdr:rowOff>0</xdr:rowOff>
    </xdr:to>
    <xdr:sp macro="" textlink="">
      <xdr:nvSpPr>
        <xdr:cNvPr id="315465" name="Line 49">
          <a:extLst>
            <a:ext uri="{FF2B5EF4-FFF2-40B4-BE49-F238E27FC236}">
              <a16:creationId xmlns:a16="http://schemas.microsoft.com/office/drawing/2014/main" id="{00000000-0008-0000-0600-000049D00400}"/>
            </a:ext>
          </a:extLst>
        </xdr:cNvPr>
        <xdr:cNvSpPr>
          <a:spLocks noChangeShapeType="1"/>
        </xdr:cNvSpPr>
      </xdr:nvSpPr>
      <xdr:spPr bwMode="auto">
        <a:xfrm flipH="1">
          <a:off x="0" y="1612392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315466" name="AutoShape 50">
          <a:extLst>
            <a:ext uri="{FF2B5EF4-FFF2-40B4-BE49-F238E27FC236}">
              <a16:creationId xmlns:a16="http://schemas.microsoft.com/office/drawing/2014/main" id="{00000000-0008-0000-0600-00004AD00400}"/>
            </a:ext>
          </a:extLst>
        </xdr:cNvPr>
        <xdr:cNvSpPr>
          <a:spLocks noChangeArrowheads="1"/>
        </xdr:cNvSpPr>
      </xdr:nvSpPr>
      <xdr:spPr bwMode="auto">
        <a:xfrm>
          <a:off x="656844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315467" name="AutoShape 51">
          <a:extLst>
            <a:ext uri="{FF2B5EF4-FFF2-40B4-BE49-F238E27FC236}">
              <a16:creationId xmlns:a16="http://schemas.microsoft.com/office/drawing/2014/main" id="{00000000-0008-0000-0600-00004BD00400}"/>
            </a:ext>
          </a:extLst>
        </xdr:cNvPr>
        <xdr:cNvSpPr>
          <a:spLocks noChangeArrowheads="1"/>
        </xdr:cNvSpPr>
      </xdr:nvSpPr>
      <xdr:spPr bwMode="auto">
        <a:xfrm>
          <a:off x="65684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315468" name="AutoShape 52">
          <a:extLst>
            <a:ext uri="{FF2B5EF4-FFF2-40B4-BE49-F238E27FC236}">
              <a16:creationId xmlns:a16="http://schemas.microsoft.com/office/drawing/2014/main" id="{00000000-0008-0000-0600-00004CD00400}"/>
            </a:ext>
          </a:extLst>
        </xdr:cNvPr>
        <xdr:cNvSpPr>
          <a:spLocks noChangeArrowheads="1"/>
        </xdr:cNvSpPr>
      </xdr:nvSpPr>
      <xdr:spPr bwMode="auto">
        <a:xfrm>
          <a:off x="65684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315469" name="AutoShape 53">
          <a:extLst>
            <a:ext uri="{FF2B5EF4-FFF2-40B4-BE49-F238E27FC236}">
              <a16:creationId xmlns:a16="http://schemas.microsoft.com/office/drawing/2014/main" id="{00000000-0008-0000-0600-00004DD00400}"/>
            </a:ext>
          </a:extLst>
        </xdr:cNvPr>
        <xdr:cNvSpPr>
          <a:spLocks noChangeArrowheads="1"/>
        </xdr:cNvSpPr>
      </xdr:nvSpPr>
      <xdr:spPr bwMode="auto">
        <a:xfrm>
          <a:off x="65684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315470" name="AutoShape 54">
          <a:extLst>
            <a:ext uri="{FF2B5EF4-FFF2-40B4-BE49-F238E27FC236}">
              <a16:creationId xmlns:a16="http://schemas.microsoft.com/office/drawing/2014/main" id="{00000000-0008-0000-0600-00004ED00400}"/>
            </a:ext>
          </a:extLst>
        </xdr:cNvPr>
        <xdr:cNvSpPr>
          <a:spLocks noChangeArrowheads="1"/>
        </xdr:cNvSpPr>
      </xdr:nvSpPr>
      <xdr:spPr bwMode="auto">
        <a:xfrm>
          <a:off x="65684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315471" name="AutoShape 55">
          <a:extLst>
            <a:ext uri="{FF2B5EF4-FFF2-40B4-BE49-F238E27FC236}">
              <a16:creationId xmlns:a16="http://schemas.microsoft.com/office/drawing/2014/main" id="{00000000-0008-0000-0600-00004FD00400}"/>
            </a:ext>
          </a:extLst>
        </xdr:cNvPr>
        <xdr:cNvSpPr>
          <a:spLocks noChangeArrowheads="1"/>
        </xdr:cNvSpPr>
      </xdr:nvSpPr>
      <xdr:spPr bwMode="auto">
        <a:xfrm>
          <a:off x="65684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315472" name="AutoShape 56">
          <a:extLst>
            <a:ext uri="{FF2B5EF4-FFF2-40B4-BE49-F238E27FC236}">
              <a16:creationId xmlns:a16="http://schemas.microsoft.com/office/drawing/2014/main" id="{00000000-0008-0000-0600-000050D00400}"/>
            </a:ext>
          </a:extLst>
        </xdr:cNvPr>
        <xdr:cNvSpPr>
          <a:spLocks noChangeArrowheads="1"/>
        </xdr:cNvSpPr>
      </xdr:nvSpPr>
      <xdr:spPr bwMode="auto">
        <a:xfrm>
          <a:off x="65684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315473" name="AutoShape 57">
          <a:extLst>
            <a:ext uri="{FF2B5EF4-FFF2-40B4-BE49-F238E27FC236}">
              <a16:creationId xmlns:a16="http://schemas.microsoft.com/office/drawing/2014/main" id="{00000000-0008-0000-0600-000051D00400}"/>
            </a:ext>
          </a:extLst>
        </xdr:cNvPr>
        <xdr:cNvSpPr>
          <a:spLocks noChangeArrowheads="1"/>
        </xdr:cNvSpPr>
      </xdr:nvSpPr>
      <xdr:spPr bwMode="auto">
        <a:xfrm>
          <a:off x="65684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315474" name="AutoShape 58">
          <a:extLst>
            <a:ext uri="{FF2B5EF4-FFF2-40B4-BE49-F238E27FC236}">
              <a16:creationId xmlns:a16="http://schemas.microsoft.com/office/drawing/2014/main" id="{00000000-0008-0000-0600-000052D00400}"/>
            </a:ext>
          </a:extLst>
        </xdr:cNvPr>
        <xdr:cNvSpPr>
          <a:spLocks noChangeArrowheads="1"/>
        </xdr:cNvSpPr>
      </xdr:nvSpPr>
      <xdr:spPr bwMode="auto">
        <a:xfrm>
          <a:off x="65684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77</xdr:row>
      <xdr:rowOff>0</xdr:rowOff>
    </xdr:from>
    <xdr:to>
      <xdr:col>3</xdr:col>
      <xdr:colOff>0</xdr:colOff>
      <xdr:row>77</xdr:row>
      <xdr:rowOff>0</xdr:rowOff>
    </xdr:to>
    <xdr:sp macro="" textlink="">
      <xdr:nvSpPr>
        <xdr:cNvPr id="315475" name="AutoShape 59">
          <a:extLst>
            <a:ext uri="{FF2B5EF4-FFF2-40B4-BE49-F238E27FC236}">
              <a16:creationId xmlns:a16="http://schemas.microsoft.com/office/drawing/2014/main" id="{00000000-0008-0000-0600-000053D00400}"/>
            </a:ext>
          </a:extLst>
        </xdr:cNvPr>
        <xdr:cNvSpPr>
          <a:spLocks noChangeArrowheads="1"/>
        </xdr:cNvSpPr>
      </xdr:nvSpPr>
      <xdr:spPr bwMode="auto">
        <a:xfrm>
          <a:off x="548640" y="1612392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77</xdr:row>
      <xdr:rowOff>0</xdr:rowOff>
    </xdr:from>
    <xdr:to>
      <xdr:col>3</xdr:col>
      <xdr:colOff>0</xdr:colOff>
      <xdr:row>77</xdr:row>
      <xdr:rowOff>0</xdr:rowOff>
    </xdr:to>
    <xdr:sp macro="" textlink="">
      <xdr:nvSpPr>
        <xdr:cNvPr id="315476" name="AutoShape 60">
          <a:extLst>
            <a:ext uri="{FF2B5EF4-FFF2-40B4-BE49-F238E27FC236}">
              <a16:creationId xmlns:a16="http://schemas.microsoft.com/office/drawing/2014/main" id="{00000000-0008-0000-0600-000054D00400}"/>
            </a:ext>
          </a:extLst>
        </xdr:cNvPr>
        <xdr:cNvSpPr>
          <a:spLocks noChangeArrowheads="1"/>
        </xdr:cNvSpPr>
      </xdr:nvSpPr>
      <xdr:spPr bwMode="auto">
        <a:xfrm>
          <a:off x="548640" y="161239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77</xdr:row>
      <xdr:rowOff>0</xdr:rowOff>
    </xdr:from>
    <xdr:to>
      <xdr:col>3</xdr:col>
      <xdr:colOff>0</xdr:colOff>
      <xdr:row>77</xdr:row>
      <xdr:rowOff>0</xdr:rowOff>
    </xdr:to>
    <xdr:sp macro="" textlink="">
      <xdr:nvSpPr>
        <xdr:cNvPr id="315477" name="AutoShape 61">
          <a:extLst>
            <a:ext uri="{FF2B5EF4-FFF2-40B4-BE49-F238E27FC236}">
              <a16:creationId xmlns:a16="http://schemas.microsoft.com/office/drawing/2014/main" id="{00000000-0008-0000-0600-000055D00400}"/>
            </a:ext>
          </a:extLst>
        </xdr:cNvPr>
        <xdr:cNvSpPr>
          <a:spLocks noChangeArrowheads="1"/>
        </xdr:cNvSpPr>
      </xdr:nvSpPr>
      <xdr:spPr bwMode="auto">
        <a:xfrm>
          <a:off x="548640" y="161239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77</xdr:row>
      <xdr:rowOff>0</xdr:rowOff>
    </xdr:from>
    <xdr:to>
      <xdr:col>3</xdr:col>
      <xdr:colOff>0</xdr:colOff>
      <xdr:row>77</xdr:row>
      <xdr:rowOff>0</xdr:rowOff>
    </xdr:to>
    <xdr:sp macro="" textlink="">
      <xdr:nvSpPr>
        <xdr:cNvPr id="315478" name="AutoShape 62">
          <a:extLst>
            <a:ext uri="{FF2B5EF4-FFF2-40B4-BE49-F238E27FC236}">
              <a16:creationId xmlns:a16="http://schemas.microsoft.com/office/drawing/2014/main" id="{00000000-0008-0000-0600-000056D00400}"/>
            </a:ext>
          </a:extLst>
        </xdr:cNvPr>
        <xdr:cNvSpPr>
          <a:spLocks noChangeArrowheads="1"/>
        </xdr:cNvSpPr>
      </xdr:nvSpPr>
      <xdr:spPr bwMode="auto">
        <a:xfrm>
          <a:off x="548640" y="161239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77</xdr:row>
      <xdr:rowOff>0</xdr:rowOff>
    </xdr:from>
    <xdr:to>
      <xdr:col>3</xdr:col>
      <xdr:colOff>0</xdr:colOff>
      <xdr:row>77</xdr:row>
      <xdr:rowOff>0</xdr:rowOff>
    </xdr:to>
    <xdr:sp macro="" textlink="">
      <xdr:nvSpPr>
        <xdr:cNvPr id="315479" name="AutoShape 63">
          <a:extLst>
            <a:ext uri="{FF2B5EF4-FFF2-40B4-BE49-F238E27FC236}">
              <a16:creationId xmlns:a16="http://schemas.microsoft.com/office/drawing/2014/main" id="{00000000-0008-0000-0600-000057D00400}"/>
            </a:ext>
          </a:extLst>
        </xdr:cNvPr>
        <xdr:cNvSpPr>
          <a:spLocks noChangeArrowheads="1"/>
        </xdr:cNvSpPr>
      </xdr:nvSpPr>
      <xdr:spPr bwMode="auto">
        <a:xfrm>
          <a:off x="548640" y="161239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77</xdr:row>
      <xdr:rowOff>0</xdr:rowOff>
    </xdr:from>
    <xdr:to>
      <xdr:col>3</xdr:col>
      <xdr:colOff>0</xdr:colOff>
      <xdr:row>77</xdr:row>
      <xdr:rowOff>0</xdr:rowOff>
    </xdr:to>
    <xdr:sp macro="" textlink="">
      <xdr:nvSpPr>
        <xdr:cNvPr id="315480" name="AutoShape 64">
          <a:extLst>
            <a:ext uri="{FF2B5EF4-FFF2-40B4-BE49-F238E27FC236}">
              <a16:creationId xmlns:a16="http://schemas.microsoft.com/office/drawing/2014/main" id="{00000000-0008-0000-0600-000058D00400}"/>
            </a:ext>
          </a:extLst>
        </xdr:cNvPr>
        <xdr:cNvSpPr>
          <a:spLocks noChangeArrowheads="1"/>
        </xdr:cNvSpPr>
      </xdr:nvSpPr>
      <xdr:spPr bwMode="auto">
        <a:xfrm>
          <a:off x="548640" y="161239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77</xdr:row>
      <xdr:rowOff>0</xdr:rowOff>
    </xdr:from>
    <xdr:to>
      <xdr:col>3</xdr:col>
      <xdr:colOff>0</xdr:colOff>
      <xdr:row>77</xdr:row>
      <xdr:rowOff>0</xdr:rowOff>
    </xdr:to>
    <xdr:sp macro="" textlink="">
      <xdr:nvSpPr>
        <xdr:cNvPr id="315481" name="AutoShape 65">
          <a:extLst>
            <a:ext uri="{FF2B5EF4-FFF2-40B4-BE49-F238E27FC236}">
              <a16:creationId xmlns:a16="http://schemas.microsoft.com/office/drawing/2014/main" id="{00000000-0008-0000-0600-000059D00400}"/>
            </a:ext>
          </a:extLst>
        </xdr:cNvPr>
        <xdr:cNvSpPr>
          <a:spLocks noChangeArrowheads="1"/>
        </xdr:cNvSpPr>
      </xdr:nvSpPr>
      <xdr:spPr bwMode="auto">
        <a:xfrm>
          <a:off x="548640" y="161239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77</xdr:row>
      <xdr:rowOff>0</xdr:rowOff>
    </xdr:from>
    <xdr:to>
      <xdr:col>3</xdr:col>
      <xdr:colOff>0</xdr:colOff>
      <xdr:row>77</xdr:row>
      <xdr:rowOff>0</xdr:rowOff>
    </xdr:to>
    <xdr:sp macro="" textlink="">
      <xdr:nvSpPr>
        <xdr:cNvPr id="315482" name="AutoShape 66">
          <a:extLst>
            <a:ext uri="{FF2B5EF4-FFF2-40B4-BE49-F238E27FC236}">
              <a16:creationId xmlns:a16="http://schemas.microsoft.com/office/drawing/2014/main" id="{00000000-0008-0000-0600-00005AD00400}"/>
            </a:ext>
          </a:extLst>
        </xdr:cNvPr>
        <xdr:cNvSpPr>
          <a:spLocks noChangeArrowheads="1"/>
        </xdr:cNvSpPr>
      </xdr:nvSpPr>
      <xdr:spPr bwMode="auto">
        <a:xfrm>
          <a:off x="548640" y="161239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77</xdr:row>
      <xdr:rowOff>0</xdr:rowOff>
    </xdr:from>
    <xdr:to>
      <xdr:col>3</xdr:col>
      <xdr:colOff>0</xdr:colOff>
      <xdr:row>77</xdr:row>
      <xdr:rowOff>0</xdr:rowOff>
    </xdr:to>
    <xdr:sp macro="" textlink="">
      <xdr:nvSpPr>
        <xdr:cNvPr id="315483" name="AutoShape 67">
          <a:extLst>
            <a:ext uri="{FF2B5EF4-FFF2-40B4-BE49-F238E27FC236}">
              <a16:creationId xmlns:a16="http://schemas.microsoft.com/office/drawing/2014/main" id="{00000000-0008-0000-0600-00005BD00400}"/>
            </a:ext>
          </a:extLst>
        </xdr:cNvPr>
        <xdr:cNvSpPr>
          <a:spLocks noChangeArrowheads="1"/>
        </xdr:cNvSpPr>
      </xdr:nvSpPr>
      <xdr:spPr bwMode="auto">
        <a:xfrm>
          <a:off x="548640" y="161239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77</xdr:row>
      <xdr:rowOff>0</xdr:rowOff>
    </xdr:from>
    <xdr:to>
      <xdr:col>3</xdr:col>
      <xdr:colOff>0</xdr:colOff>
      <xdr:row>77</xdr:row>
      <xdr:rowOff>0</xdr:rowOff>
    </xdr:to>
    <xdr:sp macro="" textlink="">
      <xdr:nvSpPr>
        <xdr:cNvPr id="315484" name="Oval 68">
          <a:extLst>
            <a:ext uri="{FF2B5EF4-FFF2-40B4-BE49-F238E27FC236}">
              <a16:creationId xmlns:a16="http://schemas.microsoft.com/office/drawing/2014/main" id="{00000000-0008-0000-0600-00005CD00400}"/>
            </a:ext>
          </a:extLst>
        </xdr:cNvPr>
        <xdr:cNvSpPr>
          <a:spLocks noChangeArrowheads="1"/>
        </xdr:cNvSpPr>
      </xdr:nvSpPr>
      <xdr:spPr bwMode="auto">
        <a:xfrm>
          <a:off x="548640" y="161239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77</xdr:row>
      <xdr:rowOff>0</xdr:rowOff>
    </xdr:from>
    <xdr:to>
      <xdr:col>3</xdr:col>
      <xdr:colOff>0</xdr:colOff>
      <xdr:row>77</xdr:row>
      <xdr:rowOff>0</xdr:rowOff>
    </xdr:to>
    <xdr:sp macro="" textlink="">
      <xdr:nvSpPr>
        <xdr:cNvPr id="315485" name="Oval 69">
          <a:extLst>
            <a:ext uri="{FF2B5EF4-FFF2-40B4-BE49-F238E27FC236}">
              <a16:creationId xmlns:a16="http://schemas.microsoft.com/office/drawing/2014/main" id="{00000000-0008-0000-0600-00005DD00400}"/>
            </a:ext>
          </a:extLst>
        </xdr:cNvPr>
        <xdr:cNvSpPr>
          <a:spLocks noChangeArrowheads="1"/>
        </xdr:cNvSpPr>
      </xdr:nvSpPr>
      <xdr:spPr bwMode="auto">
        <a:xfrm>
          <a:off x="548640" y="161239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77</xdr:row>
      <xdr:rowOff>0</xdr:rowOff>
    </xdr:from>
    <xdr:to>
      <xdr:col>3</xdr:col>
      <xdr:colOff>0</xdr:colOff>
      <xdr:row>77</xdr:row>
      <xdr:rowOff>0</xdr:rowOff>
    </xdr:to>
    <xdr:sp macro="" textlink="">
      <xdr:nvSpPr>
        <xdr:cNvPr id="315486" name="Oval 70">
          <a:extLst>
            <a:ext uri="{FF2B5EF4-FFF2-40B4-BE49-F238E27FC236}">
              <a16:creationId xmlns:a16="http://schemas.microsoft.com/office/drawing/2014/main" id="{00000000-0008-0000-0600-00005ED00400}"/>
            </a:ext>
          </a:extLst>
        </xdr:cNvPr>
        <xdr:cNvSpPr>
          <a:spLocks noChangeArrowheads="1"/>
        </xdr:cNvSpPr>
      </xdr:nvSpPr>
      <xdr:spPr bwMode="auto">
        <a:xfrm>
          <a:off x="548640" y="161239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77</xdr:row>
      <xdr:rowOff>0</xdr:rowOff>
    </xdr:from>
    <xdr:to>
      <xdr:col>3</xdr:col>
      <xdr:colOff>0</xdr:colOff>
      <xdr:row>77</xdr:row>
      <xdr:rowOff>0</xdr:rowOff>
    </xdr:to>
    <xdr:sp macro="" textlink="">
      <xdr:nvSpPr>
        <xdr:cNvPr id="315487" name="Oval 71">
          <a:extLst>
            <a:ext uri="{FF2B5EF4-FFF2-40B4-BE49-F238E27FC236}">
              <a16:creationId xmlns:a16="http://schemas.microsoft.com/office/drawing/2014/main" id="{00000000-0008-0000-0600-00005FD00400}"/>
            </a:ext>
          </a:extLst>
        </xdr:cNvPr>
        <xdr:cNvSpPr>
          <a:spLocks noChangeArrowheads="1"/>
        </xdr:cNvSpPr>
      </xdr:nvSpPr>
      <xdr:spPr bwMode="auto">
        <a:xfrm>
          <a:off x="548640" y="161239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Line 1">
          <a:extLst>
            <a:ext uri="{FF2B5EF4-FFF2-40B4-BE49-F238E27FC236}">
              <a16:creationId xmlns:a16="http://schemas.microsoft.com/office/drawing/2014/main" id="{00000000-0008-0000-0700-0000020000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 name="Line 2">
          <a:extLst>
            <a:ext uri="{FF2B5EF4-FFF2-40B4-BE49-F238E27FC236}">
              <a16:creationId xmlns:a16="http://schemas.microsoft.com/office/drawing/2014/main" id="{00000000-0008-0000-0700-0000030000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 name="Line 3">
          <a:extLst>
            <a:ext uri="{FF2B5EF4-FFF2-40B4-BE49-F238E27FC236}">
              <a16:creationId xmlns:a16="http://schemas.microsoft.com/office/drawing/2014/main" id="{00000000-0008-0000-0700-0000040000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5" name="Line 4">
          <a:extLst>
            <a:ext uri="{FF2B5EF4-FFF2-40B4-BE49-F238E27FC236}">
              <a16:creationId xmlns:a16="http://schemas.microsoft.com/office/drawing/2014/main" id="{00000000-0008-0000-0700-0000050000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6" name="Line 5">
          <a:extLst>
            <a:ext uri="{FF2B5EF4-FFF2-40B4-BE49-F238E27FC236}">
              <a16:creationId xmlns:a16="http://schemas.microsoft.com/office/drawing/2014/main" id="{00000000-0008-0000-0700-0000060000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7" name="Line 6">
          <a:extLst>
            <a:ext uri="{FF2B5EF4-FFF2-40B4-BE49-F238E27FC236}">
              <a16:creationId xmlns:a16="http://schemas.microsoft.com/office/drawing/2014/main" id="{00000000-0008-0000-0700-0000070000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8" name="Line 7">
          <a:extLst>
            <a:ext uri="{FF2B5EF4-FFF2-40B4-BE49-F238E27FC236}">
              <a16:creationId xmlns:a16="http://schemas.microsoft.com/office/drawing/2014/main" id="{00000000-0008-0000-0700-0000080000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9" name="Line 8">
          <a:extLst>
            <a:ext uri="{FF2B5EF4-FFF2-40B4-BE49-F238E27FC236}">
              <a16:creationId xmlns:a16="http://schemas.microsoft.com/office/drawing/2014/main" id="{00000000-0008-0000-0700-0000090000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0" name="Oval 9">
          <a:extLst>
            <a:ext uri="{FF2B5EF4-FFF2-40B4-BE49-F238E27FC236}">
              <a16:creationId xmlns:a16="http://schemas.microsoft.com/office/drawing/2014/main" id="{00000000-0008-0000-0700-00000A0000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1" name="Line 10">
          <a:extLst>
            <a:ext uri="{FF2B5EF4-FFF2-40B4-BE49-F238E27FC236}">
              <a16:creationId xmlns:a16="http://schemas.microsoft.com/office/drawing/2014/main" id="{00000000-0008-0000-0700-00000B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2" name="Line 11">
          <a:extLst>
            <a:ext uri="{FF2B5EF4-FFF2-40B4-BE49-F238E27FC236}">
              <a16:creationId xmlns:a16="http://schemas.microsoft.com/office/drawing/2014/main" id="{00000000-0008-0000-0700-00000C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Line 12">
          <a:extLst>
            <a:ext uri="{FF2B5EF4-FFF2-40B4-BE49-F238E27FC236}">
              <a16:creationId xmlns:a16="http://schemas.microsoft.com/office/drawing/2014/main" id="{00000000-0008-0000-0700-00000D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4" name="Line 13">
          <a:extLst>
            <a:ext uri="{FF2B5EF4-FFF2-40B4-BE49-F238E27FC236}">
              <a16:creationId xmlns:a16="http://schemas.microsoft.com/office/drawing/2014/main" id="{00000000-0008-0000-0700-00000E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5" name="Line 14">
          <a:extLst>
            <a:ext uri="{FF2B5EF4-FFF2-40B4-BE49-F238E27FC236}">
              <a16:creationId xmlns:a16="http://schemas.microsoft.com/office/drawing/2014/main" id="{00000000-0008-0000-0700-00000F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6" name="Line 15">
          <a:extLst>
            <a:ext uri="{FF2B5EF4-FFF2-40B4-BE49-F238E27FC236}">
              <a16:creationId xmlns:a16="http://schemas.microsoft.com/office/drawing/2014/main" id="{00000000-0008-0000-0700-000010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7" name="Line 16">
          <a:extLst>
            <a:ext uri="{FF2B5EF4-FFF2-40B4-BE49-F238E27FC236}">
              <a16:creationId xmlns:a16="http://schemas.microsoft.com/office/drawing/2014/main" id="{00000000-0008-0000-0700-000011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17">
          <a:extLst>
            <a:ext uri="{FF2B5EF4-FFF2-40B4-BE49-F238E27FC236}">
              <a16:creationId xmlns:a16="http://schemas.microsoft.com/office/drawing/2014/main" id="{00000000-0008-0000-0700-000012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9" name="Oval 18">
          <a:extLst>
            <a:ext uri="{FF2B5EF4-FFF2-40B4-BE49-F238E27FC236}">
              <a16:creationId xmlns:a16="http://schemas.microsoft.com/office/drawing/2014/main" id="{00000000-0008-0000-0700-0000130000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0" name="AutoShape 19">
          <a:extLst>
            <a:ext uri="{FF2B5EF4-FFF2-40B4-BE49-F238E27FC236}">
              <a16:creationId xmlns:a16="http://schemas.microsoft.com/office/drawing/2014/main" id="{00000000-0008-0000-0700-000014000000}"/>
            </a:ext>
          </a:extLst>
        </xdr:cNvPr>
        <xdr:cNvSpPr>
          <a:spLocks noChangeArrowheads="1"/>
        </xdr:cNvSpPr>
      </xdr:nvSpPr>
      <xdr:spPr bwMode="auto">
        <a:xfrm>
          <a:off x="0" y="0"/>
          <a:ext cx="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1" name="AutoShape 20">
          <a:extLst>
            <a:ext uri="{FF2B5EF4-FFF2-40B4-BE49-F238E27FC236}">
              <a16:creationId xmlns:a16="http://schemas.microsoft.com/office/drawing/2014/main" id="{00000000-0008-0000-0700-000015000000}"/>
            </a:ext>
          </a:extLst>
        </xdr:cNvPr>
        <xdr:cNvSpPr>
          <a:spLocks noChangeArrowheads="1"/>
        </xdr:cNvSpPr>
      </xdr:nvSpPr>
      <xdr:spPr bwMode="auto">
        <a:xfrm>
          <a:off x="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2" name="AutoShape 21">
          <a:extLst>
            <a:ext uri="{FF2B5EF4-FFF2-40B4-BE49-F238E27FC236}">
              <a16:creationId xmlns:a16="http://schemas.microsoft.com/office/drawing/2014/main" id="{00000000-0008-0000-0700-000016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3" name="AutoShape 22">
          <a:extLst>
            <a:ext uri="{FF2B5EF4-FFF2-40B4-BE49-F238E27FC236}">
              <a16:creationId xmlns:a16="http://schemas.microsoft.com/office/drawing/2014/main" id="{00000000-0008-0000-0700-000017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4" name="AutoShape 23">
          <a:extLst>
            <a:ext uri="{FF2B5EF4-FFF2-40B4-BE49-F238E27FC236}">
              <a16:creationId xmlns:a16="http://schemas.microsoft.com/office/drawing/2014/main" id="{00000000-0008-0000-0700-000018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5" name="AutoShape 24">
          <a:extLst>
            <a:ext uri="{FF2B5EF4-FFF2-40B4-BE49-F238E27FC236}">
              <a16:creationId xmlns:a16="http://schemas.microsoft.com/office/drawing/2014/main" id="{00000000-0008-0000-0700-000019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 name="AutoShape 25">
          <a:extLst>
            <a:ext uri="{FF2B5EF4-FFF2-40B4-BE49-F238E27FC236}">
              <a16:creationId xmlns:a16="http://schemas.microsoft.com/office/drawing/2014/main" id="{00000000-0008-0000-0700-00001A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 name="AutoShape 26">
          <a:extLst>
            <a:ext uri="{FF2B5EF4-FFF2-40B4-BE49-F238E27FC236}">
              <a16:creationId xmlns:a16="http://schemas.microsoft.com/office/drawing/2014/main" id="{00000000-0008-0000-0700-00001B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 name="AutoShape 27">
          <a:extLst>
            <a:ext uri="{FF2B5EF4-FFF2-40B4-BE49-F238E27FC236}">
              <a16:creationId xmlns:a16="http://schemas.microsoft.com/office/drawing/2014/main" id="{00000000-0008-0000-0700-00001C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9" name="AutoShape 28">
          <a:extLst>
            <a:ext uri="{FF2B5EF4-FFF2-40B4-BE49-F238E27FC236}">
              <a16:creationId xmlns:a16="http://schemas.microsoft.com/office/drawing/2014/main" id="{00000000-0008-0000-0700-00001D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0" name="AutoShape 29">
          <a:extLst>
            <a:ext uri="{FF2B5EF4-FFF2-40B4-BE49-F238E27FC236}">
              <a16:creationId xmlns:a16="http://schemas.microsoft.com/office/drawing/2014/main" id="{00000000-0008-0000-0700-00001E000000}"/>
            </a:ext>
          </a:extLst>
        </xdr:cNvPr>
        <xdr:cNvSpPr>
          <a:spLocks noChangeArrowheads="1"/>
        </xdr:cNvSpPr>
      </xdr:nvSpPr>
      <xdr:spPr bwMode="auto">
        <a:xfrm>
          <a:off x="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 name="AutoShape 30">
          <a:extLst>
            <a:ext uri="{FF2B5EF4-FFF2-40B4-BE49-F238E27FC236}">
              <a16:creationId xmlns:a16="http://schemas.microsoft.com/office/drawing/2014/main" id="{00000000-0008-0000-0700-00001F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2" name="AutoShape 31">
          <a:extLst>
            <a:ext uri="{FF2B5EF4-FFF2-40B4-BE49-F238E27FC236}">
              <a16:creationId xmlns:a16="http://schemas.microsoft.com/office/drawing/2014/main" id="{00000000-0008-0000-0700-000020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3" name="AutoShape 32">
          <a:extLst>
            <a:ext uri="{FF2B5EF4-FFF2-40B4-BE49-F238E27FC236}">
              <a16:creationId xmlns:a16="http://schemas.microsoft.com/office/drawing/2014/main" id="{00000000-0008-0000-0700-000021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4" name="AutoShape 33">
          <a:extLst>
            <a:ext uri="{FF2B5EF4-FFF2-40B4-BE49-F238E27FC236}">
              <a16:creationId xmlns:a16="http://schemas.microsoft.com/office/drawing/2014/main" id="{00000000-0008-0000-0700-000022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5" name="AutoShape 34">
          <a:extLst>
            <a:ext uri="{FF2B5EF4-FFF2-40B4-BE49-F238E27FC236}">
              <a16:creationId xmlns:a16="http://schemas.microsoft.com/office/drawing/2014/main" id="{00000000-0008-0000-0700-000023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6" name="AutoShape 35">
          <a:extLst>
            <a:ext uri="{FF2B5EF4-FFF2-40B4-BE49-F238E27FC236}">
              <a16:creationId xmlns:a16="http://schemas.microsoft.com/office/drawing/2014/main" id="{00000000-0008-0000-0700-000024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7" name="AutoShape 36">
          <a:extLst>
            <a:ext uri="{FF2B5EF4-FFF2-40B4-BE49-F238E27FC236}">
              <a16:creationId xmlns:a16="http://schemas.microsoft.com/office/drawing/2014/main" id="{00000000-0008-0000-0700-000025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8" name="AutoShape 37">
          <a:extLst>
            <a:ext uri="{FF2B5EF4-FFF2-40B4-BE49-F238E27FC236}">
              <a16:creationId xmlns:a16="http://schemas.microsoft.com/office/drawing/2014/main" id="{00000000-0008-0000-0700-000026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9" name="Oval 38">
          <a:extLst>
            <a:ext uri="{FF2B5EF4-FFF2-40B4-BE49-F238E27FC236}">
              <a16:creationId xmlns:a16="http://schemas.microsoft.com/office/drawing/2014/main" id="{00000000-0008-0000-0700-000027000000}"/>
            </a:ext>
          </a:extLst>
        </xdr:cNvPr>
        <xdr:cNvSpPr>
          <a:spLocks noChangeArrowheads="1"/>
        </xdr:cNvSpPr>
      </xdr:nvSpPr>
      <xdr:spPr bwMode="auto">
        <a:xfrm>
          <a:off x="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0" name="Oval 39">
          <a:extLst>
            <a:ext uri="{FF2B5EF4-FFF2-40B4-BE49-F238E27FC236}">
              <a16:creationId xmlns:a16="http://schemas.microsoft.com/office/drawing/2014/main" id="{00000000-0008-0000-0700-000028000000}"/>
            </a:ext>
          </a:extLst>
        </xdr:cNvPr>
        <xdr:cNvSpPr>
          <a:spLocks noChangeArrowheads="1"/>
        </xdr:cNvSpPr>
      </xdr:nvSpPr>
      <xdr:spPr bwMode="auto">
        <a:xfrm>
          <a:off x="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1" name="Oval 40">
          <a:extLst>
            <a:ext uri="{FF2B5EF4-FFF2-40B4-BE49-F238E27FC236}">
              <a16:creationId xmlns:a16="http://schemas.microsoft.com/office/drawing/2014/main" id="{00000000-0008-0000-0700-000029000000}"/>
            </a:ext>
          </a:extLst>
        </xdr:cNvPr>
        <xdr:cNvSpPr>
          <a:spLocks noChangeArrowheads="1"/>
        </xdr:cNvSpPr>
      </xdr:nvSpPr>
      <xdr:spPr bwMode="auto">
        <a:xfrm>
          <a:off x="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2" name="Oval 41">
          <a:extLst>
            <a:ext uri="{FF2B5EF4-FFF2-40B4-BE49-F238E27FC236}">
              <a16:creationId xmlns:a16="http://schemas.microsoft.com/office/drawing/2014/main" id="{00000000-0008-0000-0700-00002A000000}"/>
            </a:ext>
          </a:extLst>
        </xdr:cNvPr>
        <xdr:cNvSpPr>
          <a:spLocks noChangeArrowheads="1"/>
        </xdr:cNvSpPr>
      </xdr:nvSpPr>
      <xdr:spPr bwMode="auto">
        <a:xfrm>
          <a:off x="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3" name="Line 42">
          <a:extLst>
            <a:ext uri="{FF2B5EF4-FFF2-40B4-BE49-F238E27FC236}">
              <a16:creationId xmlns:a16="http://schemas.microsoft.com/office/drawing/2014/main" id="{00000000-0008-0000-0700-00002B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4" name="Line 43">
          <a:extLst>
            <a:ext uri="{FF2B5EF4-FFF2-40B4-BE49-F238E27FC236}">
              <a16:creationId xmlns:a16="http://schemas.microsoft.com/office/drawing/2014/main" id="{00000000-0008-0000-0700-00002C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5" name="Line 44">
          <a:extLst>
            <a:ext uri="{FF2B5EF4-FFF2-40B4-BE49-F238E27FC236}">
              <a16:creationId xmlns:a16="http://schemas.microsoft.com/office/drawing/2014/main" id="{00000000-0008-0000-0700-00002D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6" name="Line 45">
          <a:extLst>
            <a:ext uri="{FF2B5EF4-FFF2-40B4-BE49-F238E27FC236}">
              <a16:creationId xmlns:a16="http://schemas.microsoft.com/office/drawing/2014/main" id="{00000000-0008-0000-0700-00002E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7" name="Line 46">
          <a:extLst>
            <a:ext uri="{FF2B5EF4-FFF2-40B4-BE49-F238E27FC236}">
              <a16:creationId xmlns:a16="http://schemas.microsoft.com/office/drawing/2014/main" id="{00000000-0008-0000-0700-00002F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8" name="Line 47">
          <a:extLst>
            <a:ext uri="{FF2B5EF4-FFF2-40B4-BE49-F238E27FC236}">
              <a16:creationId xmlns:a16="http://schemas.microsoft.com/office/drawing/2014/main" id="{00000000-0008-0000-0700-000030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9" name="Line 48">
          <a:extLst>
            <a:ext uri="{FF2B5EF4-FFF2-40B4-BE49-F238E27FC236}">
              <a16:creationId xmlns:a16="http://schemas.microsoft.com/office/drawing/2014/main" id="{00000000-0008-0000-0700-000031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50" name="Line 49">
          <a:extLst>
            <a:ext uri="{FF2B5EF4-FFF2-40B4-BE49-F238E27FC236}">
              <a16:creationId xmlns:a16="http://schemas.microsoft.com/office/drawing/2014/main" id="{00000000-0008-0000-0700-000032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51" name="AutoShape 50">
          <a:extLst>
            <a:ext uri="{FF2B5EF4-FFF2-40B4-BE49-F238E27FC236}">
              <a16:creationId xmlns:a16="http://schemas.microsoft.com/office/drawing/2014/main" id="{00000000-0008-0000-0700-000033000000}"/>
            </a:ext>
          </a:extLst>
        </xdr:cNvPr>
        <xdr:cNvSpPr>
          <a:spLocks noChangeArrowheads="1"/>
        </xdr:cNvSpPr>
      </xdr:nvSpPr>
      <xdr:spPr bwMode="auto">
        <a:xfrm>
          <a:off x="664464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52" name="AutoShape 51">
          <a:extLst>
            <a:ext uri="{FF2B5EF4-FFF2-40B4-BE49-F238E27FC236}">
              <a16:creationId xmlns:a16="http://schemas.microsoft.com/office/drawing/2014/main" id="{00000000-0008-0000-0700-000034000000}"/>
            </a:ext>
          </a:extLst>
        </xdr:cNvPr>
        <xdr:cNvSpPr>
          <a:spLocks noChangeArrowheads="1"/>
        </xdr:cNvSpPr>
      </xdr:nvSpPr>
      <xdr:spPr bwMode="auto">
        <a:xfrm>
          <a:off x="6644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53" name="AutoShape 52">
          <a:extLst>
            <a:ext uri="{FF2B5EF4-FFF2-40B4-BE49-F238E27FC236}">
              <a16:creationId xmlns:a16="http://schemas.microsoft.com/office/drawing/2014/main" id="{00000000-0008-0000-0700-000035000000}"/>
            </a:ext>
          </a:extLst>
        </xdr:cNvPr>
        <xdr:cNvSpPr>
          <a:spLocks noChangeArrowheads="1"/>
        </xdr:cNvSpPr>
      </xdr:nvSpPr>
      <xdr:spPr bwMode="auto">
        <a:xfrm>
          <a:off x="6644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54" name="AutoShape 53">
          <a:extLst>
            <a:ext uri="{FF2B5EF4-FFF2-40B4-BE49-F238E27FC236}">
              <a16:creationId xmlns:a16="http://schemas.microsoft.com/office/drawing/2014/main" id="{00000000-0008-0000-0700-000036000000}"/>
            </a:ext>
          </a:extLst>
        </xdr:cNvPr>
        <xdr:cNvSpPr>
          <a:spLocks noChangeArrowheads="1"/>
        </xdr:cNvSpPr>
      </xdr:nvSpPr>
      <xdr:spPr bwMode="auto">
        <a:xfrm>
          <a:off x="6644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55" name="AutoShape 54">
          <a:extLst>
            <a:ext uri="{FF2B5EF4-FFF2-40B4-BE49-F238E27FC236}">
              <a16:creationId xmlns:a16="http://schemas.microsoft.com/office/drawing/2014/main" id="{00000000-0008-0000-0700-000037000000}"/>
            </a:ext>
          </a:extLst>
        </xdr:cNvPr>
        <xdr:cNvSpPr>
          <a:spLocks noChangeArrowheads="1"/>
        </xdr:cNvSpPr>
      </xdr:nvSpPr>
      <xdr:spPr bwMode="auto">
        <a:xfrm>
          <a:off x="6644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56" name="AutoShape 55">
          <a:extLst>
            <a:ext uri="{FF2B5EF4-FFF2-40B4-BE49-F238E27FC236}">
              <a16:creationId xmlns:a16="http://schemas.microsoft.com/office/drawing/2014/main" id="{00000000-0008-0000-0700-000038000000}"/>
            </a:ext>
          </a:extLst>
        </xdr:cNvPr>
        <xdr:cNvSpPr>
          <a:spLocks noChangeArrowheads="1"/>
        </xdr:cNvSpPr>
      </xdr:nvSpPr>
      <xdr:spPr bwMode="auto">
        <a:xfrm>
          <a:off x="6644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57" name="AutoShape 56">
          <a:extLst>
            <a:ext uri="{FF2B5EF4-FFF2-40B4-BE49-F238E27FC236}">
              <a16:creationId xmlns:a16="http://schemas.microsoft.com/office/drawing/2014/main" id="{00000000-0008-0000-0700-000039000000}"/>
            </a:ext>
          </a:extLst>
        </xdr:cNvPr>
        <xdr:cNvSpPr>
          <a:spLocks noChangeArrowheads="1"/>
        </xdr:cNvSpPr>
      </xdr:nvSpPr>
      <xdr:spPr bwMode="auto">
        <a:xfrm>
          <a:off x="6644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58" name="AutoShape 57">
          <a:extLst>
            <a:ext uri="{FF2B5EF4-FFF2-40B4-BE49-F238E27FC236}">
              <a16:creationId xmlns:a16="http://schemas.microsoft.com/office/drawing/2014/main" id="{00000000-0008-0000-0700-00003A000000}"/>
            </a:ext>
          </a:extLst>
        </xdr:cNvPr>
        <xdr:cNvSpPr>
          <a:spLocks noChangeArrowheads="1"/>
        </xdr:cNvSpPr>
      </xdr:nvSpPr>
      <xdr:spPr bwMode="auto">
        <a:xfrm>
          <a:off x="6644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0</xdr:row>
      <xdr:rowOff>0</xdr:rowOff>
    </xdr:from>
    <xdr:to>
      <xdr:col>36</xdr:col>
      <xdr:colOff>0</xdr:colOff>
      <xdr:row>0</xdr:row>
      <xdr:rowOff>0</xdr:rowOff>
    </xdr:to>
    <xdr:sp macro="" textlink="">
      <xdr:nvSpPr>
        <xdr:cNvPr id="59" name="AutoShape 58">
          <a:extLst>
            <a:ext uri="{FF2B5EF4-FFF2-40B4-BE49-F238E27FC236}">
              <a16:creationId xmlns:a16="http://schemas.microsoft.com/office/drawing/2014/main" id="{00000000-0008-0000-0700-00003B000000}"/>
            </a:ext>
          </a:extLst>
        </xdr:cNvPr>
        <xdr:cNvSpPr>
          <a:spLocks noChangeArrowheads="1"/>
        </xdr:cNvSpPr>
      </xdr:nvSpPr>
      <xdr:spPr bwMode="auto">
        <a:xfrm>
          <a:off x="6644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60" name="AutoShape 59">
          <a:extLst>
            <a:ext uri="{FF2B5EF4-FFF2-40B4-BE49-F238E27FC236}">
              <a16:creationId xmlns:a16="http://schemas.microsoft.com/office/drawing/2014/main" id="{00000000-0008-0000-0700-00003C000000}"/>
            </a:ext>
          </a:extLst>
        </xdr:cNvPr>
        <xdr:cNvSpPr>
          <a:spLocks noChangeArrowheads="1"/>
        </xdr:cNvSpPr>
      </xdr:nvSpPr>
      <xdr:spPr bwMode="auto">
        <a:xfrm>
          <a:off x="62484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61" name="AutoShape 60">
          <a:extLst>
            <a:ext uri="{FF2B5EF4-FFF2-40B4-BE49-F238E27FC236}">
              <a16:creationId xmlns:a16="http://schemas.microsoft.com/office/drawing/2014/main" id="{00000000-0008-0000-0700-00003D000000}"/>
            </a:ext>
          </a:extLst>
        </xdr:cNvPr>
        <xdr:cNvSpPr>
          <a:spLocks noChangeArrowheads="1"/>
        </xdr:cNvSpPr>
      </xdr:nvSpPr>
      <xdr:spPr bwMode="auto">
        <a:xfrm>
          <a:off x="6248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62" name="AutoShape 61">
          <a:extLst>
            <a:ext uri="{FF2B5EF4-FFF2-40B4-BE49-F238E27FC236}">
              <a16:creationId xmlns:a16="http://schemas.microsoft.com/office/drawing/2014/main" id="{00000000-0008-0000-0700-00003E000000}"/>
            </a:ext>
          </a:extLst>
        </xdr:cNvPr>
        <xdr:cNvSpPr>
          <a:spLocks noChangeArrowheads="1"/>
        </xdr:cNvSpPr>
      </xdr:nvSpPr>
      <xdr:spPr bwMode="auto">
        <a:xfrm>
          <a:off x="6248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63" name="AutoShape 62">
          <a:extLst>
            <a:ext uri="{FF2B5EF4-FFF2-40B4-BE49-F238E27FC236}">
              <a16:creationId xmlns:a16="http://schemas.microsoft.com/office/drawing/2014/main" id="{00000000-0008-0000-0700-00003F000000}"/>
            </a:ext>
          </a:extLst>
        </xdr:cNvPr>
        <xdr:cNvSpPr>
          <a:spLocks noChangeArrowheads="1"/>
        </xdr:cNvSpPr>
      </xdr:nvSpPr>
      <xdr:spPr bwMode="auto">
        <a:xfrm>
          <a:off x="6248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64" name="AutoShape 63">
          <a:extLst>
            <a:ext uri="{FF2B5EF4-FFF2-40B4-BE49-F238E27FC236}">
              <a16:creationId xmlns:a16="http://schemas.microsoft.com/office/drawing/2014/main" id="{00000000-0008-0000-0700-000040000000}"/>
            </a:ext>
          </a:extLst>
        </xdr:cNvPr>
        <xdr:cNvSpPr>
          <a:spLocks noChangeArrowheads="1"/>
        </xdr:cNvSpPr>
      </xdr:nvSpPr>
      <xdr:spPr bwMode="auto">
        <a:xfrm>
          <a:off x="6248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65" name="AutoShape 64">
          <a:extLst>
            <a:ext uri="{FF2B5EF4-FFF2-40B4-BE49-F238E27FC236}">
              <a16:creationId xmlns:a16="http://schemas.microsoft.com/office/drawing/2014/main" id="{00000000-0008-0000-0700-000041000000}"/>
            </a:ext>
          </a:extLst>
        </xdr:cNvPr>
        <xdr:cNvSpPr>
          <a:spLocks noChangeArrowheads="1"/>
        </xdr:cNvSpPr>
      </xdr:nvSpPr>
      <xdr:spPr bwMode="auto">
        <a:xfrm>
          <a:off x="6248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66" name="AutoShape 65">
          <a:extLst>
            <a:ext uri="{FF2B5EF4-FFF2-40B4-BE49-F238E27FC236}">
              <a16:creationId xmlns:a16="http://schemas.microsoft.com/office/drawing/2014/main" id="{00000000-0008-0000-0700-000042000000}"/>
            </a:ext>
          </a:extLst>
        </xdr:cNvPr>
        <xdr:cNvSpPr>
          <a:spLocks noChangeArrowheads="1"/>
        </xdr:cNvSpPr>
      </xdr:nvSpPr>
      <xdr:spPr bwMode="auto">
        <a:xfrm>
          <a:off x="6248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67" name="AutoShape 66">
          <a:extLst>
            <a:ext uri="{FF2B5EF4-FFF2-40B4-BE49-F238E27FC236}">
              <a16:creationId xmlns:a16="http://schemas.microsoft.com/office/drawing/2014/main" id="{00000000-0008-0000-0700-000043000000}"/>
            </a:ext>
          </a:extLst>
        </xdr:cNvPr>
        <xdr:cNvSpPr>
          <a:spLocks noChangeArrowheads="1"/>
        </xdr:cNvSpPr>
      </xdr:nvSpPr>
      <xdr:spPr bwMode="auto">
        <a:xfrm>
          <a:off x="6248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68" name="AutoShape 67">
          <a:extLst>
            <a:ext uri="{FF2B5EF4-FFF2-40B4-BE49-F238E27FC236}">
              <a16:creationId xmlns:a16="http://schemas.microsoft.com/office/drawing/2014/main" id="{00000000-0008-0000-0700-000044000000}"/>
            </a:ext>
          </a:extLst>
        </xdr:cNvPr>
        <xdr:cNvSpPr>
          <a:spLocks noChangeArrowheads="1"/>
        </xdr:cNvSpPr>
      </xdr:nvSpPr>
      <xdr:spPr bwMode="auto">
        <a:xfrm>
          <a:off x="6248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69" name="Oval 68">
          <a:extLst>
            <a:ext uri="{FF2B5EF4-FFF2-40B4-BE49-F238E27FC236}">
              <a16:creationId xmlns:a16="http://schemas.microsoft.com/office/drawing/2014/main" id="{00000000-0008-0000-0700-000045000000}"/>
            </a:ext>
          </a:extLst>
        </xdr:cNvPr>
        <xdr:cNvSpPr>
          <a:spLocks noChangeArrowheads="1"/>
        </xdr:cNvSpPr>
      </xdr:nvSpPr>
      <xdr:spPr bwMode="auto">
        <a:xfrm>
          <a:off x="62484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70" name="Oval 69">
          <a:extLst>
            <a:ext uri="{FF2B5EF4-FFF2-40B4-BE49-F238E27FC236}">
              <a16:creationId xmlns:a16="http://schemas.microsoft.com/office/drawing/2014/main" id="{00000000-0008-0000-0700-000046000000}"/>
            </a:ext>
          </a:extLst>
        </xdr:cNvPr>
        <xdr:cNvSpPr>
          <a:spLocks noChangeArrowheads="1"/>
        </xdr:cNvSpPr>
      </xdr:nvSpPr>
      <xdr:spPr bwMode="auto">
        <a:xfrm>
          <a:off x="62484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71" name="Oval 70">
          <a:extLst>
            <a:ext uri="{FF2B5EF4-FFF2-40B4-BE49-F238E27FC236}">
              <a16:creationId xmlns:a16="http://schemas.microsoft.com/office/drawing/2014/main" id="{00000000-0008-0000-0700-000047000000}"/>
            </a:ext>
          </a:extLst>
        </xdr:cNvPr>
        <xdr:cNvSpPr>
          <a:spLocks noChangeArrowheads="1"/>
        </xdr:cNvSpPr>
      </xdr:nvSpPr>
      <xdr:spPr bwMode="auto">
        <a:xfrm>
          <a:off x="62484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69</xdr:row>
      <xdr:rowOff>0</xdr:rowOff>
    </xdr:from>
    <xdr:to>
      <xdr:col>36</xdr:col>
      <xdr:colOff>0</xdr:colOff>
      <xdr:row>69</xdr:row>
      <xdr:rowOff>0</xdr:rowOff>
    </xdr:to>
    <xdr:sp macro="" textlink="">
      <xdr:nvSpPr>
        <xdr:cNvPr id="72" name="AutoShape 75">
          <a:extLst>
            <a:ext uri="{FF2B5EF4-FFF2-40B4-BE49-F238E27FC236}">
              <a16:creationId xmlns:a16="http://schemas.microsoft.com/office/drawing/2014/main" id="{00000000-0008-0000-0700-000048000000}"/>
            </a:ext>
          </a:extLst>
        </xdr:cNvPr>
        <xdr:cNvSpPr>
          <a:spLocks noChangeArrowheads="1"/>
        </xdr:cNvSpPr>
      </xdr:nvSpPr>
      <xdr:spPr bwMode="auto">
        <a:xfrm>
          <a:off x="6644640" y="1662684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69</xdr:row>
      <xdr:rowOff>0</xdr:rowOff>
    </xdr:from>
    <xdr:to>
      <xdr:col>36</xdr:col>
      <xdr:colOff>0</xdr:colOff>
      <xdr:row>69</xdr:row>
      <xdr:rowOff>0</xdr:rowOff>
    </xdr:to>
    <xdr:sp macro="" textlink="">
      <xdr:nvSpPr>
        <xdr:cNvPr id="73" name="AutoShape 76">
          <a:extLst>
            <a:ext uri="{FF2B5EF4-FFF2-40B4-BE49-F238E27FC236}">
              <a16:creationId xmlns:a16="http://schemas.microsoft.com/office/drawing/2014/main" id="{00000000-0008-0000-0700-000049000000}"/>
            </a:ext>
          </a:extLst>
        </xdr:cNvPr>
        <xdr:cNvSpPr>
          <a:spLocks noChangeArrowheads="1"/>
        </xdr:cNvSpPr>
      </xdr:nvSpPr>
      <xdr:spPr bwMode="auto">
        <a:xfrm>
          <a:off x="6644640" y="166268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69</xdr:row>
      <xdr:rowOff>0</xdr:rowOff>
    </xdr:from>
    <xdr:to>
      <xdr:col>36</xdr:col>
      <xdr:colOff>0</xdr:colOff>
      <xdr:row>69</xdr:row>
      <xdr:rowOff>0</xdr:rowOff>
    </xdr:to>
    <xdr:sp macro="" textlink="">
      <xdr:nvSpPr>
        <xdr:cNvPr id="74" name="AutoShape 77">
          <a:extLst>
            <a:ext uri="{FF2B5EF4-FFF2-40B4-BE49-F238E27FC236}">
              <a16:creationId xmlns:a16="http://schemas.microsoft.com/office/drawing/2014/main" id="{00000000-0008-0000-0700-00004A000000}"/>
            </a:ext>
          </a:extLst>
        </xdr:cNvPr>
        <xdr:cNvSpPr>
          <a:spLocks noChangeArrowheads="1"/>
        </xdr:cNvSpPr>
      </xdr:nvSpPr>
      <xdr:spPr bwMode="auto">
        <a:xfrm>
          <a:off x="6644640" y="166268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69</xdr:row>
      <xdr:rowOff>0</xdr:rowOff>
    </xdr:from>
    <xdr:to>
      <xdr:col>36</xdr:col>
      <xdr:colOff>0</xdr:colOff>
      <xdr:row>69</xdr:row>
      <xdr:rowOff>0</xdr:rowOff>
    </xdr:to>
    <xdr:sp macro="" textlink="">
      <xdr:nvSpPr>
        <xdr:cNvPr id="75" name="AutoShape 78">
          <a:extLst>
            <a:ext uri="{FF2B5EF4-FFF2-40B4-BE49-F238E27FC236}">
              <a16:creationId xmlns:a16="http://schemas.microsoft.com/office/drawing/2014/main" id="{00000000-0008-0000-0700-00004B000000}"/>
            </a:ext>
          </a:extLst>
        </xdr:cNvPr>
        <xdr:cNvSpPr>
          <a:spLocks noChangeArrowheads="1"/>
        </xdr:cNvSpPr>
      </xdr:nvSpPr>
      <xdr:spPr bwMode="auto">
        <a:xfrm>
          <a:off x="6644640" y="166268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69</xdr:row>
      <xdr:rowOff>0</xdr:rowOff>
    </xdr:from>
    <xdr:to>
      <xdr:col>36</xdr:col>
      <xdr:colOff>0</xdr:colOff>
      <xdr:row>69</xdr:row>
      <xdr:rowOff>0</xdr:rowOff>
    </xdr:to>
    <xdr:sp macro="" textlink="">
      <xdr:nvSpPr>
        <xdr:cNvPr id="76" name="AutoShape 79">
          <a:extLst>
            <a:ext uri="{FF2B5EF4-FFF2-40B4-BE49-F238E27FC236}">
              <a16:creationId xmlns:a16="http://schemas.microsoft.com/office/drawing/2014/main" id="{00000000-0008-0000-0700-00004C000000}"/>
            </a:ext>
          </a:extLst>
        </xdr:cNvPr>
        <xdr:cNvSpPr>
          <a:spLocks noChangeArrowheads="1"/>
        </xdr:cNvSpPr>
      </xdr:nvSpPr>
      <xdr:spPr bwMode="auto">
        <a:xfrm>
          <a:off x="6644640" y="166268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69</xdr:row>
      <xdr:rowOff>0</xdr:rowOff>
    </xdr:from>
    <xdr:to>
      <xdr:col>36</xdr:col>
      <xdr:colOff>0</xdr:colOff>
      <xdr:row>69</xdr:row>
      <xdr:rowOff>0</xdr:rowOff>
    </xdr:to>
    <xdr:sp macro="" textlink="">
      <xdr:nvSpPr>
        <xdr:cNvPr id="77" name="AutoShape 80">
          <a:extLst>
            <a:ext uri="{FF2B5EF4-FFF2-40B4-BE49-F238E27FC236}">
              <a16:creationId xmlns:a16="http://schemas.microsoft.com/office/drawing/2014/main" id="{00000000-0008-0000-0700-00004D000000}"/>
            </a:ext>
          </a:extLst>
        </xdr:cNvPr>
        <xdr:cNvSpPr>
          <a:spLocks noChangeArrowheads="1"/>
        </xdr:cNvSpPr>
      </xdr:nvSpPr>
      <xdr:spPr bwMode="auto">
        <a:xfrm>
          <a:off x="6644640" y="166268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69</xdr:row>
      <xdr:rowOff>0</xdr:rowOff>
    </xdr:from>
    <xdr:to>
      <xdr:col>36</xdr:col>
      <xdr:colOff>0</xdr:colOff>
      <xdr:row>69</xdr:row>
      <xdr:rowOff>0</xdr:rowOff>
    </xdr:to>
    <xdr:sp macro="" textlink="">
      <xdr:nvSpPr>
        <xdr:cNvPr id="78" name="AutoShape 81">
          <a:extLst>
            <a:ext uri="{FF2B5EF4-FFF2-40B4-BE49-F238E27FC236}">
              <a16:creationId xmlns:a16="http://schemas.microsoft.com/office/drawing/2014/main" id="{00000000-0008-0000-0700-00004E000000}"/>
            </a:ext>
          </a:extLst>
        </xdr:cNvPr>
        <xdr:cNvSpPr>
          <a:spLocks noChangeArrowheads="1"/>
        </xdr:cNvSpPr>
      </xdr:nvSpPr>
      <xdr:spPr bwMode="auto">
        <a:xfrm>
          <a:off x="6644640" y="166268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69</xdr:row>
      <xdr:rowOff>0</xdr:rowOff>
    </xdr:from>
    <xdr:to>
      <xdr:col>36</xdr:col>
      <xdr:colOff>0</xdr:colOff>
      <xdr:row>69</xdr:row>
      <xdr:rowOff>0</xdr:rowOff>
    </xdr:to>
    <xdr:sp macro="" textlink="">
      <xdr:nvSpPr>
        <xdr:cNvPr id="79" name="AutoShape 82">
          <a:extLst>
            <a:ext uri="{FF2B5EF4-FFF2-40B4-BE49-F238E27FC236}">
              <a16:creationId xmlns:a16="http://schemas.microsoft.com/office/drawing/2014/main" id="{00000000-0008-0000-0700-00004F000000}"/>
            </a:ext>
          </a:extLst>
        </xdr:cNvPr>
        <xdr:cNvSpPr>
          <a:spLocks noChangeArrowheads="1"/>
        </xdr:cNvSpPr>
      </xdr:nvSpPr>
      <xdr:spPr bwMode="auto">
        <a:xfrm>
          <a:off x="6644640" y="166268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69</xdr:row>
      <xdr:rowOff>0</xdr:rowOff>
    </xdr:from>
    <xdr:to>
      <xdr:col>36</xdr:col>
      <xdr:colOff>0</xdr:colOff>
      <xdr:row>69</xdr:row>
      <xdr:rowOff>0</xdr:rowOff>
    </xdr:to>
    <xdr:sp macro="" textlink="">
      <xdr:nvSpPr>
        <xdr:cNvPr id="80" name="AutoShape 83">
          <a:extLst>
            <a:ext uri="{FF2B5EF4-FFF2-40B4-BE49-F238E27FC236}">
              <a16:creationId xmlns:a16="http://schemas.microsoft.com/office/drawing/2014/main" id="{00000000-0008-0000-0700-000050000000}"/>
            </a:ext>
          </a:extLst>
        </xdr:cNvPr>
        <xdr:cNvSpPr>
          <a:spLocks noChangeArrowheads="1"/>
        </xdr:cNvSpPr>
      </xdr:nvSpPr>
      <xdr:spPr bwMode="auto">
        <a:xfrm>
          <a:off x="6644640" y="166268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97</xdr:row>
      <xdr:rowOff>0</xdr:rowOff>
    </xdr:from>
    <xdr:to>
      <xdr:col>3</xdr:col>
      <xdr:colOff>0</xdr:colOff>
      <xdr:row>97</xdr:row>
      <xdr:rowOff>0</xdr:rowOff>
    </xdr:to>
    <xdr:sp macro="" textlink="">
      <xdr:nvSpPr>
        <xdr:cNvPr id="81" name="AutoShape 84">
          <a:extLst>
            <a:ext uri="{FF2B5EF4-FFF2-40B4-BE49-F238E27FC236}">
              <a16:creationId xmlns:a16="http://schemas.microsoft.com/office/drawing/2014/main" id="{00000000-0008-0000-0700-000051000000}"/>
            </a:ext>
          </a:extLst>
        </xdr:cNvPr>
        <xdr:cNvSpPr>
          <a:spLocks noChangeArrowheads="1"/>
        </xdr:cNvSpPr>
      </xdr:nvSpPr>
      <xdr:spPr bwMode="auto">
        <a:xfrm>
          <a:off x="624840" y="2339340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97</xdr:row>
      <xdr:rowOff>0</xdr:rowOff>
    </xdr:from>
    <xdr:to>
      <xdr:col>3</xdr:col>
      <xdr:colOff>0</xdr:colOff>
      <xdr:row>97</xdr:row>
      <xdr:rowOff>0</xdr:rowOff>
    </xdr:to>
    <xdr:sp macro="" textlink="">
      <xdr:nvSpPr>
        <xdr:cNvPr id="82" name="AutoShape 85">
          <a:extLst>
            <a:ext uri="{FF2B5EF4-FFF2-40B4-BE49-F238E27FC236}">
              <a16:creationId xmlns:a16="http://schemas.microsoft.com/office/drawing/2014/main" id="{00000000-0008-0000-0700-000052000000}"/>
            </a:ext>
          </a:extLst>
        </xdr:cNvPr>
        <xdr:cNvSpPr>
          <a:spLocks noChangeArrowheads="1"/>
        </xdr:cNvSpPr>
      </xdr:nvSpPr>
      <xdr:spPr bwMode="auto">
        <a:xfrm>
          <a:off x="624840" y="233934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97</xdr:row>
      <xdr:rowOff>0</xdr:rowOff>
    </xdr:from>
    <xdr:to>
      <xdr:col>3</xdr:col>
      <xdr:colOff>0</xdr:colOff>
      <xdr:row>97</xdr:row>
      <xdr:rowOff>0</xdr:rowOff>
    </xdr:to>
    <xdr:sp macro="" textlink="">
      <xdr:nvSpPr>
        <xdr:cNvPr id="83" name="AutoShape 86">
          <a:extLst>
            <a:ext uri="{FF2B5EF4-FFF2-40B4-BE49-F238E27FC236}">
              <a16:creationId xmlns:a16="http://schemas.microsoft.com/office/drawing/2014/main" id="{00000000-0008-0000-0700-000053000000}"/>
            </a:ext>
          </a:extLst>
        </xdr:cNvPr>
        <xdr:cNvSpPr>
          <a:spLocks noChangeArrowheads="1"/>
        </xdr:cNvSpPr>
      </xdr:nvSpPr>
      <xdr:spPr bwMode="auto">
        <a:xfrm>
          <a:off x="624840" y="233934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97</xdr:row>
      <xdr:rowOff>0</xdr:rowOff>
    </xdr:from>
    <xdr:to>
      <xdr:col>3</xdr:col>
      <xdr:colOff>0</xdr:colOff>
      <xdr:row>97</xdr:row>
      <xdr:rowOff>0</xdr:rowOff>
    </xdr:to>
    <xdr:sp macro="" textlink="">
      <xdr:nvSpPr>
        <xdr:cNvPr id="84" name="AutoShape 87">
          <a:extLst>
            <a:ext uri="{FF2B5EF4-FFF2-40B4-BE49-F238E27FC236}">
              <a16:creationId xmlns:a16="http://schemas.microsoft.com/office/drawing/2014/main" id="{00000000-0008-0000-0700-000054000000}"/>
            </a:ext>
          </a:extLst>
        </xdr:cNvPr>
        <xdr:cNvSpPr>
          <a:spLocks noChangeArrowheads="1"/>
        </xdr:cNvSpPr>
      </xdr:nvSpPr>
      <xdr:spPr bwMode="auto">
        <a:xfrm>
          <a:off x="624840" y="233934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97</xdr:row>
      <xdr:rowOff>0</xdr:rowOff>
    </xdr:from>
    <xdr:to>
      <xdr:col>3</xdr:col>
      <xdr:colOff>0</xdr:colOff>
      <xdr:row>97</xdr:row>
      <xdr:rowOff>0</xdr:rowOff>
    </xdr:to>
    <xdr:sp macro="" textlink="">
      <xdr:nvSpPr>
        <xdr:cNvPr id="85" name="AutoShape 88">
          <a:extLst>
            <a:ext uri="{FF2B5EF4-FFF2-40B4-BE49-F238E27FC236}">
              <a16:creationId xmlns:a16="http://schemas.microsoft.com/office/drawing/2014/main" id="{00000000-0008-0000-0700-000055000000}"/>
            </a:ext>
          </a:extLst>
        </xdr:cNvPr>
        <xdr:cNvSpPr>
          <a:spLocks noChangeArrowheads="1"/>
        </xdr:cNvSpPr>
      </xdr:nvSpPr>
      <xdr:spPr bwMode="auto">
        <a:xfrm>
          <a:off x="624840" y="233934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97</xdr:row>
      <xdr:rowOff>0</xdr:rowOff>
    </xdr:from>
    <xdr:to>
      <xdr:col>3</xdr:col>
      <xdr:colOff>0</xdr:colOff>
      <xdr:row>97</xdr:row>
      <xdr:rowOff>0</xdr:rowOff>
    </xdr:to>
    <xdr:sp macro="" textlink="">
      <xdr:nvSpPr>
        <xdr:cNvPr id="86" name="AutoShape 89">
          <a:extLst>
            <a:ext uri="{FF2B5EF4-FFF2-40B4-BE49-F238E27FC236}">
              <a16:creationId xmlns:a16="http://schemas.microsoft.com/office/drawing/2014/main" id="{00000000-0008-0000-0700-000056000000}"/>
            </a:ext>
          </a:extLst>
        </xdr:cNvPr>
        <xdr:cNvSpPr>
          <a:spLocks noChangeArrowheads="1"/>
        </xdr:cNvSpPr>
      </xdr:nvSpPr>
      <xdr:spPr bwMode="auto">
        <a:xfrm>
          <a:off x="624840" y="233934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97</xdr:row>
      <xdr:rowOff>0</xdr:rowOff>
    </xdr:from>
    <xdr:to>
      <xdr:col>3</xdr:col>
      <xdr:colOff>0</xdr:colOff>
      <xdr:row>97</xdr:row>
      <xdr:rowOff>0</xdr:rowOff>
    </xdr:to>
    <xdr:sp macro="" textlink="">
      <xdr:nvSpPr>
        <xdr:cNvPr id="87" name="AutoShape 90">
          <a:extLst>
            <a:ext uri="{FF2B5EF4-FFF2-40B4-BE49-F238E27FC236}">
              <a16:creationId xmlns:a16="http://schemas.microsoft.com/office/drawing/2014/main" id="{00000000-0008-0000-0700-000057000000}"/>
            </a:ext>
          </a:extLst>
        </xdr:cNvPr>
        <xdr:cNvSpPr>
          <a:spLocks noChangeArrowheads="1"/>
        </xdr:cNvSpPr>
      </xdr:nvSpPr>
      <xdr:spPr bwMode="auto">
        <a:xfrm>
          <a:off x="624840" y="233934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97</xdr:row>
      <xdr:rowOff>0</xdr:rowOff>
    </xdr:from>
    <xdr:to>
      <xdr:col>3</xdr:col>
      <xdr:colOff>0</xdr:colOff>
      <xdr:row>97</xdr:row>
      <xdr:rowOff>0</xdr:rowOff>
    </xdr:to>
    <xdr:sp macro="" textlink="">
      <xdr:nvSpPr>
        <xdr:cNvPr id="88" name="AutoShape 91">
          <a:extLst>
            <a:ext uri="{FF2B5EF4-FFF2-40B4-BE49-F238E27FC236}">
              <a16:creationId xmlns:a16="http://schemas.microsoft.com/office/drawing/2014/main" id="{00000000-0008-0000-0700-000058000000}"/>
            </a:ext>
          </a:extLst>
        </xdr:cNvPr>
        <xdr:cNvSpPr>
          <a:spLocks noChangeArrowheads="1"/>
        </xdr:cNvSpPr>
      </xdr:nvSpPr>
      <xdr:spPr bwMode="auto">
        <a:xfrm>
          <a:off x="624840" y="233934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97</xdr:row>
      <xdr:rowOff>0</xdr:rowOff>
    </xdr:from>
    <xdr:to>
      <xdr:col>3</xdr:col>
      <xdr:colOff>0</xdr:colOff>
      <xdr:row>97</xdr:row>
      <xdr:rowOff>0</xdr:rowOff>
    </xdr:to>
    <xdr:sp macro="" textlink="">
      <xdr:nvSpPr>
        <xdr:cNvPr id="89" name="AutoShape 92">
          <a:extLst>
            <a:ext uri="{FF2B5EF4-FFF2-40B4-BE49-F238E27FC236}">
              <a16:creationId xmlns:a16="http://schemas.microsoft.com/office/drawing/2014/main" id="{00000000-0008-0000-0700-000059000000}"/>
            </a:ext>
          </a:extLst>
        </xdr:cNvPr>
        <xdr:cNvSpPr>
          <a:spLocks noChangeArrowheads="1"/>
        </xdr:cNvSpPr>
      </xdr:nvSpPr>
      <xdr:spPr bwMode="auto">
        <a:xfrm>
          <a:off x="624840" y="2339340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97</xdr:row>
      <xdr:rowOff>0</xdr:rowOff>
    </xdr:from>
    <xdr:to>
      <xdr:col>3</xdr:col>
      <xdr:colOff>0</xdr:colOff>
      <xdr:row>97</xdr:row>
      <xdr:rowOff>0</xdr:rowOff>
    </xdr:to>
    <xdr:sp macro="" textlink="">
      <xdr:nvSpPr>
        <xdr:cNvPr id="90" name="Oval 93">
          <a:extLst>
            <a:ext uri="{FF2B5EF4-FFF2-40B4-BE49-F238E27FC236}">
              <a16:creationId xmlns:a16="http://schemas.microsoft.com/office/drawing/2014/main" id="{00000000-0008-0000-0700-00005A000000}"/>
            </a:ext>
          </a:extLst>
        </xdr:cNvPr>
        <xdr:cNvSpPr>
          <a:spLocks noChangeArrowheads="1"/>
        </xdr:cNvSpPr>
      </xdr:nvSpPr>
      <xdr:spPr bwMode="auto">
        <a:xfrm>
          <a:off x="624840" y="233934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97</xdr:row>
      <xdr:rowOff>0</xdr:rowOff>
    </xdr:from>
    <xdr:to>
      <xdr:col>3</xdr:col>
      <xdr:colOff>0</xdr:colOff>
      <xdr:row>97</xdr:row>
      <xdr:rowOff>0</xdr:rowOff>
    </xdr:to>
    <xdr:sp macro="" textlink="">
      <xdr:nvSpPr>
        <xdr:cNvPr id="91" name="Oval 94">
          <a:extLst>
            <a:ext uri="{FF2B5EF4-FFF2-40B4-BE49-F238E27FC236}">
              <a16:creationId xmlns:a16="http://schemas.microsoft.com/office/drawing/2014/main" id="{00000000-0008-0000-0700-00005B000000}"/>
            </a:ext>
          </a:extLst>
        </xdr:cNvPr>
        <xdr:cNvSpPr>
          <a:spLocks noChangeArrowheads="1"/>
        </xdr:cNvSpPr>
      </xdr:nvSpPr>
      <xdr:spPr bwMode="auto">
        <a:xfrm>
          <a:off x="624840" y="233934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97</xdr:row>
      <xdr:rowOff>0</xdr:rowOff>
    </xdr:from>
    <xdr:to>
      <xdr:col>3</xdr:col>
      <xdr:colOff>0</xdr:colOff>
      <xdr:row>97</xdr:row>
      <xdr:rowOff>0</xdr:rowOff>
    </xdr:to>
    <xdr:sp macro="" textlink="">
      <xdr:nvSpPr>
        <xdr:cNvPr id="92" name="Oval 95">
          <a:extLst>
            <a:ext uri="{FF2B5EF4-FFF2-40B4-BE49-F238E27FC236}">
              <a16:creationId xmlns:a16="http://schemas.microsoft.com/office/drawing/2014/main" id="{00000000-0008-0000-0700-00005C000000}"/>
            </a:ext>
          </a:extLst>
        </xdr:cNvPr>
        <xdr:cNvSpPr>
          <a:spLocks noChangeArrowheads="1"/>
        </xdr:cNvSpPr>
      </xdr:nvSpPr>
      <xdr:spPr bwMode="auto">
        <a:xfrm>
          <a:off x="624840" y="233934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97</xdr:row>
      <xdr:rowOff>0</xdr:rowOff>
    </xdr:from>
    <xdr:to>
      <xdr:col>3</xdr:col>
      <xdr:colOff>0</xdr:colOff>
      <xdr:row>97</xdr:row>
      <xdr:rowOff>0</xdr:rowOff>
    </xdr:to>
    <xdr:sp macro="" textlink="">
      <xdr:nvSpPr>
        <xdr:cNvPr id="93" name="Oval 96">
          <a:extLst>
            <a:ext uri="{FF2B5EF4-FFF2-40B4-BE49-F238E27FC236}">
              <a16:creationId xmlns:a16="http://schemas.microsoft.com/office/drawing/2014/main" id="{00000000-0008-0000-0700-00005D000000}"/>
            </a:ext>
          </a:extLst>
        </xdr:cNvPr>
        <xdr:cNvSpPr>
          <a:spLocks noChangeArrowheads="1"/>
        </xdr:cNvSpPr>
      </xdr:nvSpPr>
      <xdr:spPr bwMode="auto">
        <a:xfrm>
          <a:off x="624840" y="2339340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94" name="AutoShape 126">
          <a:extLst>
            <a:ext uri="{FF2B5EF4-FFF2-40B4-BE49-F238E27FC236}">
              <a16:creationId xmlns:a16="http://schemas.microsoft.com/office/drawing/2014/main" id="{00000000-0008-0000-0700-00005E000000}"/>
            </a:ext>
          </a:extLst>
        </xdr:cNvPr>
        <xdr:cNvSpPr>
          <a:spLocks noChangeArrowheads="1"/>
        </xdr:cNvSpPr>
      </xdr:nvSpPr>
      <xdr:spPr bwMode="auto">
        <a:xfrm>
          <a:off x="624840" y="5568696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95" name="AutoShape 127">
          <a:extLst>
            <a:ext uri="{FF2B5EF4-FFF2-40B4-BE49-F238E27FC236}">
              <a16:creationId xmlns:a16="http://schemas.microsoft.com/office/drawing/2014/main" id="{00000000-0008-0000-0700-00005F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96" name="AutoShape 128">
          <a:extLst>
            <a:ext uri="{FF2B5EF4-FFF2-40B4-BE49-F238E27FC236}">
              <a16:creationId xmlns:a16="http://schemas.microsoft.com/office/drawing/2014/main" id="{00000000-0008-0000-0700-000060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97" name="AutoShape 129">
          <a:extLst>
            <a:ext uri="{FF2B5EF4-FFF2-40B4-BE49-F238E27FC236}">
              <a16:creationId xmlns:a16="http://schemas.microsoft.com/office/drawing/2014/main" id="{00000000-0008-0000-0700-000061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98" name="AutoShape 130">
          <a:extLst>
            <a:ext uri="{FF2B5EF4-FFF2-40B4-BE49-F238E27FC236}">
              <a16:creationId xmlns:a16="http://schemas.microsoft.com/office/drawing/2014/main" id="{00000000-0008-0000-0700-000062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99" name="AutoShape 131">
          <a:extLst>
            <a:ext uri="{FF2B5EF4-FFF2-40B4-BE49-F238E27FC236}">
              <a16:creationId xmlns:a16="http://schemas.microsoft.com/office/drawing/2014/main" id="{00000000-0008-0000-0700-000063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00" name="AutoShape 132">
          <a:extLst>
            <a:ext uri="{FF2B5EF4-FFF2-40B4-BE49-F238E27FC236}">
              <a16:creationId xmlns:a16="http://schemas.microsoft.com/office/drawing/2014/main" id="{00000000-0008-0000-0700-000064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01" name="AutoShape 133">
          <a:extLst>
            <a:ext uri="{FF2B5EF4-FFF2-40B4-BE49-F238E27FC236}">
              <a16:creationId xmlns:a16="http://schemas.microsoft.com/office/drawing/2014/main" id="{00000000-0008-0000-0700-000065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02" name="AutoShape 134">
          <a:extLst>
            <a:ext uri="{FF2B5EF4-FFF2-40B4-BE49-F238E27FC236}">
              <a16:creationId xmlns:a16="http://schemas.microsoft.com/office/drawing/2014/main" id="{00000000-0008-0000-0700-000066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03" name="Oval 135">
          <a:extLst>
            <a:ext uri="{FF2B5EF4-FFF2-40B4-BE49-F238E27FC236}">
              <a16:creationId xmlns:a16="http://schemas.microsoft.com/office/drawing/2014/main" id="{00000000-0008-0000-0700-000067000000}"/>
            </a:ext>
          </a:extLst>
        </xdr:cNvPr>
        <xdr:cNvSpPr>
          <a:spLocks noChangeArrowheads="1"/>
        </xdr:cNvSpPr>
      </xdr:nvSpPr>
      <xdr:spPr bwMode="auto">
        <a:xfrm>
          <a:off x="624840" y="55686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04" name="Oval 136">
          <a:extLst>
            <a:ext uri="{FF2B5EF4-FFF2-40B4-BE49-F238E27FC236}">
              <a16:creationId xmlns:a16="http://schemas.microsoft.com/office/drawing/2014/main" id="{00000000-0008-0000-0700-000068000000}"/>
            </a:ext>
          </a:extLst>
        </xdr:cNvPr>
        <xdr:cNvSpPr>
          <a:spLocks noChangeArrowheads="1"/>
        </xdr:cNvSpPr>
      </xdr:nvSpPr>
      <xdr:spPr bwMode="auto">
        <a:xfrm>
          <a:off x="624840" y="55686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05" name="Oval 137">
          <a:extLst>
            <a:ext uri="{FF2B5EF4-FFF2-40B4-BE49-F238E27FC236}">
              <a16:creationId xmlns:a16="http://schemas.microsoft.com/office/drawing/2014/main" id="{00000000-0008-0000-0700-000069000000}"/>
            </a:ext>
          </a:extLst>
        </xdr:cNvPr>
        <xdr:cNvSpPr>
          <a:spLocks noChangeArrowheads="1"/>
        </xdr:cNvSpPr>
      </xdr:nvSpPr>
      <xdr:spPr bwMode="auto">
        <a:xfrm>
          <a:off x="624840" y="55686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06" name="Oval 138">
          <a:extLst>
            <a:ext uri="{FF2B5EF4-FFF2-40B4-BE49-F238E27FC236}">
              <a16:creationId xmlns:a16="http://schemas.microsoft.com/office/drawing/2014/main" id="{00000000-0008-0000-0700-00006A000000}"/>
            </a:ext>
          </a:extLst>
        </xdr:cNvPr>
        <xdr:cNvSpPr>
          <a:spLocks noChangeArrowheads="1"/>
        </xdr:cNvSpPr>
      </xdr:nvSpPr>
      <xdr:spPr bwMode="auto">
        <a:xfrm>
          <a:off x="624840" y="55686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07" name="AutoShape 139">
          <a:extLst>
            <a:ext uri="{FF2B5EF4-FFF2-40B4-BE49-F238E27FC236}">
              <a16:creationId xmlns:a16="http://schemas.microsoft.com/office/drawing/2014/main" id="{00000000-0008-0000-0700-00006B000000}"/>
            </a:ext>
          </a:extLst>
        </xdr:cNvPr>
        <xdr:cNvSpPr>
          <a:spLocks noChangeArrowheads="1"/>
        </xdr:cNvSpPr>
      </xdr:nvSpPr>
      <xdr:spPr bwMode="auto">
        <a:xfrm>
          <a:off x="624840" y="5568696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08" name="AutoShape 140">
          <a:extLst>
            <a:ext uri="{FF2B5EF4-FFF2-40B4-BE49-F238E27FC236}">
              <a16:creationId xmlns:a16="http://schemas.microsoft.com/office/drawing/2014/main" id="{00000000-0008-0000-0700-00006C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09" name="AutoShape 141">
          <a:extLst>
            <a:ext uri="{FF2B5EF4-FFF2-40B4-BE49-F238E27FC236}">
              <a16:creationId xmlns:a16="http://schemas.microsoft.com/office/drawing/2014/main" id="{00000000-0008-0000-0700-00006D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10" name="AutoShape 142">
          <a:extLst>
            <a:ext uri="{FF2B5EF4-FFF2-40B4-BE49-F238E27FC236}">
              <a16:creationId xmlns:a16="http://schemas.microsoft.com/office/drawing/2014/main" id="{00000000-0008-0000-0700-00006E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11" name="AutoShape 143">
          <a:extLst>
            <a:ext uri="{FF2B5EF4-FFF2-40B4-BE49-F238E27FC236}">
              <a16:creationId xmlns:a16="http://schemas.microsoft.com/office/drawing/2014/main" id="{00000000-0008-0000-0700-00006F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12" name="AutoShape 144">
          <a:extLst>
            <a:ext uri="{FF2B5EF4-FFF2-40B4-BE49-F238E27FC236}">
              <a16:creationId xmlns:a16="http://schemas.microsoft.com/office/drawing/2014/main" id="{00000000-0008-0000-0700-000070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13" name="AutoShape 145">
          <a:extLst>
            <a:ext uri="{FF2B5EF4-FFF2-40B4-BE49-F238E27FC236}">
              <a16:creationId xmlns:a16="http://schemas.microsoft.com/office/drawing/2014/main" id="{00000000-0008-0000-0700-000071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14" name="AutoShape 146">
          <a:extLst>
            <a:ext uri="{FF2B5EF4-FFF2-40B4-BE49-F238E27FC236}">
              <a16:creationId xmlns:a16="http://schemas.microsoft.com/office/drawing/2014/main" id="{00000000-0008-0000-0700-000072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15" name="AutoShape 147">
          <a:extLst>
            <a:ext uri="{FF2B5EF4-FFF2-40B4-BE49-F238E27FC236}">
              <a16:creationId xmlns:a16="http://schemas.microsoft.com/office/drawing/2014/main" id="{00000000-0008-0000-0700-000073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16" name="Oval 148">
          <a:extLst>
            <a:ext uri="{FF2B5EF4-FFF2-40B4-BE49-F238E27FC236}">
              <a16:creationId xmlns:a16="http://schemas.microsoft.com/office/drawing/2014/main" id="{00000000-0008-0000-0700-000074000000}"/>
            </a:ext>
          </a:extLst>
        </xdr:cNvPr>
        <xdr:cNvSpPr>
          <a:spLocks noChangeArrowheads="1"/>
        </xdr:cNvSpPr>
      </xdr:nvSpPr>
      <xdr:spPr bwMode="auto">
        <a:xfrm>
          <a:off x="624840" y="55686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17" name="Oval 149">
          <a:extLst>
            <a:ext uri="{FF2B5EF4-FFF2-40B4-BE49-F238E27FC236}">
              <a16:creationId xmlns:a16="http://schemas.microsoft.com/office/drawing/2014/main" id="{00000000-0008-0000-0700-000075000000}"/>
            </a:ext>
          </a:extLst>
        </xdr:cNvPr>
        <xdr:cNvSpPr>
          <a:spLocks noChangeArrowheads="1"/>
        </xdr:cNvSpPr>
      </xdr:nvSpPr>
      <xdr:spPr bwMode="auto">
        <a:xfrm>
          <a:off x="624840" y="55686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18" name="Oval 150">
          <a:extLst>
            <a:ext uri="{FF2B5EF4-FFF2-40B4-BE49-F238E27FC236}">
              <a16:creationId xmlns:a16="http://schemas.microsoft.com/office/drawing/2014/main" id="{00000000-0008-0000-0700-000076000000}"/>
            </a:ext>
          </a:extLst>
        </xdr:cNvPr>
        <xdr:cNvSpPr>
          <a:spLocks noChangeArrowheads="1"/>
        </xdr:cNvSpPr>
      </xdr:nvSpPr>
      <xdr:spPr bwMode="auto">
        <a:xfrm>
          <a:off x="624840" y="55686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19" name="Oval 151">
          <a:extLst>
            <a:ext uri="{FF2B5EF4-FFF2-40B4-BE49-F238E27FC236}">
              <a16:creationId xmlns:a16="http://schemas.microsoft.com/office/drawing/2014/main" id="{00000000-0008-0000-0700-000077000000}"/>
            </a:ext>
          </a:extLst>
        </xdr:cNvPr>
        <xdr:cNvSpPr>
          <a:spLocks noChangeArrowheads="1"/>
        </xdr:cNvSpPr>
      </xdr:nvSpPr>
      <xdr:spPr bwMode="auto">
        <a:xfrm>
          <a:off x="624840" y="55686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20" name="AutoShape 126">
          <a:extLst>
            <a:ext uri="{FF2B5EF4-FFF2-40B4-BE49-F238E27FC236}">
              <a16:creationId xmlns:a16="http://schemas.microsoft.com/office/drawing/2014/main" id="{00000000-0008-0000-0700-000078000000}"/>
            </a:ext>
          </a:extLst>
        </xdr:cNvPr>
        <xdr:cNvSpPr>
          <a:spLocks noChangeArrowheads="1"/>
        </xdr:cNvSpPr>
      </xdr:nvSpPr>
      <xdr:spPr bwMode="auto">
        <a:xfrm>
          <a:off x="624840" y="5568696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21" name="AutoShape 127">
          <a:extLst>
            <a:ext uri="{FF2B5EF4-FFF2-40B4-BE49-F238E27FC236}">
              <a16:creationId xmlns:a16="http://schemas.microsoft.com/office/drawing/2014/main" id="{00000000-0008-0000-0700-000079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22" name="AutoShape 128">
          <a:extLst>
            <a:ext uri="{FF2B5EF4-FFF2-40B4-BE49-F238E27FC236}">
              <a16:creationId xmlns:a16="http://schemas.microsoft.com/office/drawing/2014/main" id="{00000000-0008-0000-0700-00007A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23" name="AutoShape 129">
          <a:extLst>
            <a:ext uri="{FF2B5EF4-FFF2-40B4-BE49-F238E27FC236}">
              <a16:creationId xmlns:a16="http://schemas.microsoft.com/office/drawing/2014/main" id="{00000000-0008-0000-0700-00007B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24" name="AutoShape 130">
          <a:extLst>
            <a:ext uri="{FF2B5EF4-FFF2-40B4-BE49-F238E27FC236}">
              <a16:creationId xmlns:a16="http://schemas.microsoft.com/office/drawing/2014/main" id="{00000000-0008-0000-0700-00007C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25" name="AutoShape 131">
          <a:extLst>
            <a:ext uri="{FF2B5EF4-FFF2-40B4-BE49-F238E27FC236}">
              <a16:creationId xmlns:a16="http://schemas.microsoft.com/office/drawing/2014/main" id="{00000000-0008-0000-0700-00007D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26" name="AutoShape 132">
          <a:extLst>
            <a:ext uri="{FF2B5EF4-FFF2-40B4-BE49-F238E27FC236}">
              <a16:creationId xmlns:a16="http://schemas.microsoft.com/office/drawing/2014/main" id="{00000000-0008-0000-0700-00007E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27" name="AutoShape 133">
          <a:extLst>
            <a:ext uri="{FF2B5EF4-FFF2-40B4-BE49-F238E27FC236}">
              <a16:creationId xmlns:a16="http://schemas.microsoft.com/office/drawing/2014/main" id="{00000000-0008-0000-0700-00007F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28" name="AutoShape 134">
          <a:extLst>
            <a:ext uri="{FF2B5EF4-FFF2-40B4-BE49-F238E27FC236}">
              <a16:creationId xmlns:a16="http://schemas.microsoft.com/office/drawing/2014/main" id="{00000000-0008-0000-0700-000080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29" name="Oval 135">
          <a:extLst>
            <a:ext uri="{FF2B5EF4-FFF2-40B4-BE49-F238E27FC236}">
              <a16:creationId xmlns:a16="http://schemas.microsoft.com/office/drawing/2014/main" id="{00000000-0008-0000-0700-000081000000}"/>
            </a:ext>
          </a:extLst>
        </xdr:cNvPr>
        <xdr:cNvSpPr>
          <a:spLocks noChangeArrowheads="1"/>
        </xdr:cNvSpPr>
      </xdr:nvSpPr>
      <xdr:spPr bwMode="auto">
        <a:xfrm>
          <a:off x="624840" y="55686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30" name="Oval 136">
          <a:extLst>
            <a:ext uri="{FF2B5EF4-FFF2-40B4-BE49-F238E27FC236}">
              <a16:creationId xmlns:a16="http://schemas.microsoft.com/office/drawing/2014/main" id="{00000000-0008-0000-0700-000082000000}"/>
            </a:ext>
          </a:extLst>
        </xdr:cNvPr>
        <xdr:cNvSpPr>
          <a:spLocks noChangeArrowheads="1"/>
        </xdr:cNvSpPr>
      </xdr:nvSpPr>
      <xdr:spPr bwMode="auto">
        <a:xfrm>
          <a:off x="624840" y="55686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31" name="Oval 137">
          <a:extLst>
            <a:ext uri="{FF2B5EF4-FFF2-40B4-BE49-F238E27FC236}">
              <a16:creationId xmlns:a16="http://schemas.microsoft.com/office/drawing/2014/main" id="{00000000-0008-0000-0700-000083000000}"/>
            </a:ext>
          </a:extLst>
        </xdr:cNvPr>
        <xdr:cNvSpPr>
          <a:spLocks noChangeArrowheads="1"/>
        </xdr:cNvSpPr>
      </xdr:nvSpPr>
      <xdr:spPr bwMode="auto">
        <a:xfrm>
          <a:off x="624840" y="55686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32" name="Oval 138">
          <a:extLst>
            <a:ext uri="{FF2B5EF4-FFF2-40B4-BE49-F238E27FC236}">
              <a16:creationId xmlns:a16="http://schemas.microsoft.com/office/drawing/2014/main" id="{00000000-0008-0000-0700-000084000000}"/>
            </a:ext>
          </a:extLst>
        </xdr:cNvPr>
        <xdr:cNvSpPr>
          <a:spLocks noChangeArrowheads="1"/>
        </xdr:cNvSpPr>
      </xdr:nvSpPr>
      <xdr:spPr bwMode="auto">
        <a:xfrm>
          <a:off x="624840" y="55686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33" name="AutoShape 139">
          <a:extLst>
            <a:ext uri="{FF2B5EF4-FFF2-40B4-BE49-F238E27FC236}">
              <a16:creationId xmlns:a16="http://schemas.microsoft.com/office/drawing/2014/main" id="{00000000-0008-0000-0700-000085000000}"/>
            </a:ext>
          </a:extLst>
        </xdr:cNvPr>
        <xdr:cNvSpPr>
          <a:spLocks noChangeArrowheads="1"/>
        </xdr:cNvSpPr>
      </xdr:nvSpPr>
      <xdr:spPr bwMode="auto">
        <a:xfrm>
          <a:off x="624840" y="5568696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34" name="AutoShape 140">
          <a:extLst>
            <a:ext uri="{FF2B5EF4-FFF2-40B4-BE49-F238E27FC236}">
              <a16:creationId xmlns:a16="http://schemas.microsoft.com/office/drawing/2014/main" id="{00000000-0008-0000-0700-000086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35" name="AutoShape 141">
          <a:extLst>
            <a:ext uri="{FF2B5EF4-FFF2-40B4-BE49-F238E27FC236}">
              <a16:creationId xmlns:a16="http://schemas.microsoft.com/office/drawing/2014/main" id="{00000000-0008-0000-0700-000087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36" name="AutoShape 142">
          <a:extLst>
            <a:ext uri="{FF2B5EF4-FFF2-40B4-BE49-F238E27FC236}">
              <a16:creationId xmlns:a16="http://schemas.microsoft.com/office/drawing/2014/main" id="{00000000-0008-0000-0700-000088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37" name="AutoShape 143">
          <a:extLst>
            <a:ext uri="{FF2B5EF4-FFF2-40B4-BE49-F238E27FC236}">
              <a16:creationId xmlns:a16="http://schemas.microsoft.com/office/drawing/2014/main" id="{00000000-0008-0000-0700-000089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38" name="AutoShape 144">
          <a:extLst>
            <a:ext uri="{FF2B5EF4-FFF2-40B4-BE49-F238E27FC236}">
              <a16:creationId xmlns:a16="http://schemas.microsoft.com/office/drawing/2014/main" id="{00000000-0008-0000-0700-00008A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39" name="AutoShape 145">
          <a:extLst>
            <a:ext uri="{FF2B5EF4-FFF2-40B4-BE49-F238E27FC236}">
              <a16:creationId xmlns:a16="http://schemas.microsoft.com/office/drawing/2014/main" id="{00000000-0008-0000-0700-00008B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40" name="AutoShape 146">
          <a:extLst>
            <a:ext uri="{FF2B5EF4-FFF2-40B4-BE49-F238E27FC236}">
              <a16:creationId xmlns:a16="http://schemas.microsoft.com/office/drawing/2014/main" id="{00000000-0008-0000-0700-00008C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41" name="AutoShape 147">
          <a:extLst>
            <a:ext uri="{FF2B5EF4-FFF2-40B4-BE49-F238E27FC236}">
              <a16:creationId xmlns:a16="http://schemas.microsoft.com/office/drawing/2014/main" id="{00000000-0008-0000-0700-00008D000000}"/>
            </a:ext>
          </a:extLst>
        </xdr:cNvPr>
        <xdr:cNvSpPr>
          <a:spLocks noChangeArrowheads="1"/>
        </xdr:cNvSpPr>
      </xdr:nvSpPr>
      <xdr:spPr bwMode="auto">
        <a:xfrm>
          <a:off x="624840" y="55686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42" name="Oval 148">
          <a:extLst>
            <a:ext uri="{FF2B5EF4-FFF2-40B4-BE49-F238E27FC236}">
              <a16:creationId xmlns:a16="http://schemas.microsoft.com/office/drawing/2014/main" id="{00000000-0008-0000-0700-00008E000000}"/>
            </a:ext>
          </a:extLst>
        </xdr:cNvPr>
        <xdr:cNvSpPr>
          <a:spLocks noChangeArrowheads="1"/>
        </xdr:cNvSpPr>
      </xdr:nvSpPr>
      <xdr:spPr bwMode="auto">
        <a:xfrm>
          <a:off x="624840" y="55686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43" name="Oval 149">
          <a:extLst>
            <a:ext uri="{FF2B5EF4-FFF2-40B4-BE49-F238E27FC236}">
              <a16:creationId xmlns:a16="http://schemas.microsoft.com/office/drawing/2014/main" id="{00000000-0008-0000-0700-00008F000000}"/>
            </a:ext>
          </a:extLst>
        </xdr:cNvPr>
        <xdr:cNvSpPr>
          <a:spLocks noChangeArrowheads="1"/>
        </xdr:cNvSpPr>
      </xdr:nvSpPr>
      <xdr:spPr bwMode="auto">
        <a:xfrm>
          <a:off x="624840" y="55686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44" name="Oval 150">
          <a:extLst>
            <a:ext uri="{FF2B5EF4-FFF2-40B4-BE49-F238E27FC236}">
              <a16:creationId xmlns:a16="http://schemas.microsoft.com/office/drawing/2014/main" id="{00000000-0008-0000-0700-000090000000}"/>
            </a:ext>
          </a:extLst>
        </xdr:cNvPr>
        <xdr:cNvSpPr>
          <a:spLocks noChangeArrowheads="1"/>
        </xdr:cNvSpPr>
      </xdr:nvSpPr>
      <xdr:spPr bwMode="auto">
        <a:xfrm>
          <a:off x="624840" y="55686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232</xdr:row>
      <xdr:rowOff>0</xdr:rowOff>
    </xdr:from>
    <xdr:to>
      <xdr:col>3</xdr:col>
      <xdr:colOff>0</xdr:colOff>
      <xdr:row>232</xdr:row>
      <xdr:rowOff>0</xdr:rowOff>
    </xdr:to>
    <xdr:sp macro="" textlink="">
      <xdr:nvSpPr>
        <xdr:cNvPr id="145" name="Oval 151">
          <a:extLst>
            <a:ext uri="{FF2B5EF4-FFF2-40B4-BE49-F238E27FC236}">
              <a16:creationId xmlns:a16="http://schemas.microsoft.com/office/drawing/2014/main" id="{00000000-0008-0000-0700-000091000000}"/>
            </a:ext>
          </a:extLst>
        </xdr:cNvPr>
        <xdr:cNvSpPr>
          <a:spLocks noChangeArrowheads="1"/>
        </xdr:cNvSpPr>
      </xdr:nvSpPr>
      <xdr:spPr bwMode="auto">
        <a:xfrm>
          <a:off x="624840" y="55686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502</xdr:row>
      <xdr:rowOff>0</xdr:rowOff>
    </xdr:from>
    <xdr:to>
      <xdr:col>3</xdr:col>
      <xdr:colOff>0</xdr:colOff>
      <xdr:row>502</xdr:row>
      <xdr:rowOff>0</xdr:rowOff>
    </xdr:to>
    <xdr:sp macro="" textlink="">
      <xdr:nvSpPr>
        <xdr:cNvPr id="146" name="AutoShape 85">
          <a:extLst>
            <a:ext uri="{FF2B5EF4-FFF2-40B4-BE49-F238E27FC236}">
              <a16:creationId xmlns:a16="http://schemas.microsoft.com/office/drawing/2014/main" id="{00000000-0008-0000-0700-000092000000}"/>
            </a:ext>
          </a:extLst>
        </xdr:cNvPr>
        <xdr:cNvSpPr>
          <a:spLocks noChangeArrowheads="1"/>
        </xdr:cNvSpPr>
      </xdr:nvSpPr>
      <xdr:spPr bwMode="auto">
        <a:xfrm>
          <a:off x="624840" y="11716512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502</xdr:row>
      <xdr:rowOff>0</xdr:rowOff>
    </xdr:from>
    <xdr:to>
      <xdr:col>3</xdr:col>
      <xdr:colOff>0</xdr:colOff>
      <xdr:row>502</xdr:row>
      <xdr:rowOff>0</xdr:rowOff>
    </xdr:to>
    <xdr:sp macro="" textlink="">
      <xdr:nvSpPr>
        <xdr:cNvPr id="147" name="AutoShape 86">
          <a:extLst>
            <a:ext uri="{FF2B5EF4-FFF2-40B4-BE49-F238E27FC236}">
              <a16:creationId xmlns:a16="http://schemas.microsoft.com/office/drawing/2014/main" id="{00000000-0008-0000-0700-000093000000}"/>
            </a:ext>
          </a:extLst>
        </xdr:cNvPr>
        <xdr:cNvSpPr>
          <a:spLocks noChangeArrowheads="1"/>
        </xdr:cNvSpPr>
      </xdr:nvSpPr>
      <xdr:spPr bwMode="auto">
        <a:xfrm>
          <a:off x="624840" y="117165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502</xdr:row>
      <xdr:rowOff>0</xdr:rowOff>
    </xdr:from>
    <xdr:to>
      <xdr:col>3</xdr:col>
      <xdr:colOff>0</xdr:colOff>
      <xdr:row>502</xdr:row>
      <xdr:rowOff>0</xdr:rowOff>
    </xdr:to>
    <xdr:sp macro="" textlink="">
      <xdr:nvSpPr>
        <xdr:cNvPr id="148" name="AutoShape 87">
          <a:extLst>
            <a:ext uri="{FF2B5EF4-FFF2-40B4-BE49-F238E27FC236}">
              <a16:creationId xmlns:a16="http://schemas.microsoft.com/office/drawing/2014/main" id="{00000000-0008-0000-0700-000094000000}"/>
            </a:ext>
          </a:extLst>
        </xdr:cNvPr>
        <xdr:cNvSpPr>
          <a:spLocks noChangeArrowheads="1"/>
        </xdr:cNvSpPr>
      </xdr:nvSpPr>
      <xdr:spPr bwMode="auto">
        <a:xfrm>
          <a:off x="624840" y="117165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502</xdr:row>
      <xdr:rowOff>0</xdr:rowOff>
    </xdr:from>
    <xdr:to>
      <xdr:col>3</xdr:col>
      <xdr:colOff>0</xdr:colOff>
      <xdr:row>502</xdr:row>
      <xdr:rowOff>0</xdr:rowOff>
    </xdr:to>
    <xdr:sp macro="" textlink="">
      <xdr:nvSpPr>
        <xdr:cNvPr id="149" name="AutoShape 88">
          <a:extLst>
            <a:ext uri="{FF2B5EF4-FFF2-40B4-BE49-F238E27FC236}">
              <a16:creationId xmlns:a16="http://schemas.microsoft.com/office/drawing/2014/main" id="{00000000-0008-0000-0700-000095000000}"/>
            </a:ext>
          </a:extLst>
        </xdr:cNvPr>
        <xdr:cNvSpPr>
          <a:spLocks noChangeArrowheads="1"/>
        </xdr:cNvSpPr>
      </xdr:nvSpPr>
      <xdr:spPr bwMode="auto">
        <a:xfrm>
          <a:off x="624840" y="117165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502</xdr:row>
      <xdr:rowOff>0</xdr:rowOff>
    </xdr:from>
    <xdr:to>
      <xdr:col>3</xdr:col>
      <xdr:colOff>0</xdr:colOff>
      <xdr:row>502</xdr:row>
      <xdr:rowOff>0</xdr:rowOff>
    </xdr:to>
    <xdr:sp macro="" textlink="">
      <xdr:nvSpPr>
        <xdr:cNvPr id="150" name="AutoShape 89">
          <a:extLst>
            <a:ext uri="{FF2B5EF4-FFF2-40B4-BE49-F238E27FC236}">
              <a16:creationId xmlns:a16="http://schemas.microsoft.com/office/drawing/2014/main" id="{00000000-0008-0000-0700-000096000000}"/>
            </a:ext>
          </a:extLst>
        </xdr:cNvPr>
        <xdr:cNvSpPr>
          <a:spLocks noChangeArrowheads="1"/>
        </xdr:cNvSpPr>
      </xdr:nvSpPr>
      <xdr:spPr bwMode="auto">
        <a:xfrm>
          <a:off x="624840" y="117165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502</xdr:row>
      <xdr:rowOff>0</xdr:rowOff>
    </xdr:from>
    <xdr:to>
      <xdr:col>3</xdr:col>
      <xdr:colOff>0</xdr:colOff>
      <xdr:row>502</xdr:row>
      <xdr:rowOff>0</xdr:rowOff>
    </xdr:to>
    <xdr:sp macro="" textlink="">
      <xdr:nvSpPr>
        <xdr:cNvPr id="151" name="AutoShape 90">
          <a:extLst>
            <a:ext uri="{FF2B5EF4-FFF2-40B4-BE49-F238E27FC236}">
              <a16:creationId xmlns:a16="http://schemas.microsoft.com/office/drawing/2014/main" id="{00000000-0008-0000-0700-000097000000}"/>
            </a:ext>
          </a:extLst>
        </xdr:cNvPr>
        <xdr:cNvSpPr>
          <a:spLocks noChangeArrowheads="1"/>
        </xdr:cNvSpPr>
      </xdr:nvSpPr>
      <xdr:spPr bwMode="auto">
        <a:xfrm>
          <a:off x="624840" y="117165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502</xdr:row>
      <xdr:rowOff>0</xdr:rowOff>
    </xdr:from>
    <xdr:to>
      <xdr:col>3</xdr:col>
      <xdr:colOff>0</xdr:colOff>
      <xdr:row>502</xdr:row>
      <xdr:rowOff>0</xdr:rowOff>
    </xdr:to>
    <xdr:sp macro="" textlink="">
      <xdr:nvSpPr>
        <xdr:cNvPr id="152" name="AutoShape 91">
          <a:extLst>
            <a:ext uri="{FF2B5EF4-FFF2-40B4-BE49-F238E27FC236}">
              <a16:creationId xmlns:a16="http://schemas.microsoft.com/office/drawing/2014/main" id="{00000000-0008-0000-0700-000098000000}"/>
            </a:ext>
          </a:extLst>
        </xdr:cNvPr>
        <xdr:cNvSpPr>
          <a:spLocks noChangeArrowheads="1"/>
        </xdr:cNvSpPr>
      </xdr:nvSpPr>
      <xdr:spPr bwMode="auto">
        <a:xfrm>
          <a:off x="624840" y="117165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502</xdr:row>
      <xdr:rowOff>0</xdr:rowOff>
    </xdr:from>
    <xdr:to>
      <xdr:col>3</xdr:col>
      <xdr:colOff>0</xdr:colOff>
      <xdr:row>502</xdr:row>
      <xdr:rowOff>0</xdr:rowOff>
    </xdr:to>
    <xdr:sp macro="" textlink="">
      <xdr:nvSpPr>
        <xdr:cNvPr id="153" name="AutoShape 92">
          <a:extLst>
            <a:ext uri="{FF2B5EF4-FFF2-40B4-BE49-F238E27FC236}">
              <a16:creationId xmlns:a16="http://schemas.microsoft.com/office/drawing/2014/main" id="{00000000-0008-0000-0700-000099000000}"/>
            </a:ext>
          </a:extLst>
        </xdr:cNvPr>
        <xdr:cNvSpPr>
          <a:spLocks noChangeArrowheads="1"/>
        </xdr:cNvSpPr>
      </xdr:nvSpPr>
      <xdr:spPr bwMode="auto">
        <a:xfrm>
          <a:off x="624840" y="117165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502</xdr:row>
      <xdr:rowOff>0</xdr:rowOff>
    </xdr:from>
    <xdr:to>
      <xdr:col>3</xdr:col>
      <xdr:colOff>0</xdr:colOff>
      <xdr:row>502</xdr:row>
      <xdr:rowOff>0</xdr:rowOff>
    </xdr:to>
    <xdr:sp macro="" textlink="">
      <xdr:nvSpPr>
        <xdr:cNvPr id="154" name="AutoShape 93">
          <a:extLst>
            <a:ext uri="{FF2B5EF4-FFF2-40B4-BE49-F238E27FC236}">
              <a16:creationId xmlns:a16="http://schemas.microsoft.com/office/drawing/2014/main" id="{00000000-0008-0000-0700-00009A000000}"/>
            </a:ext>
          </a:extLst>
        </xdr:cNvPr>
        <xdr:cNvSpPr>
          <a:spLocks noChangeArrowheads="1"/>
        </xdr:cNvSpPr>
      </xdr:nvSpPr>
      <xdr:spPr bwMode="auto">
        <a:xfrm>
          <a:off x="624840" y="117165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502</xdr:row>
      <xdr:rowOff>0</xdr:rowOff>
    </xdr:from>
    <xdr:to>
      <xdr:col>3</xdr:col>
      <xdr:colOff>0</xdr:colOff>
      <xdr:row>502</xdr:row>
      <xdr:rowOff>0</xdr:rowOff>
    </xdr:to>
    <xdr:sp macro="" textlink="">
      <xdr:nvSpPr>
        <xdr:cNvPr id="155" name="Oval 94">
          <a:extLst>
            <a:ext uri="{FF2B5EF4-FFF2-40B4-BE49-F238E27FC236}">
              <a16:creationId xmlns:a16="http://schemas.microsoft.com/office/drawing/2014/main" id="{00000000-0008-0000-0700-00009B000000}"/>
            </a:ext>
          </a:extLst>
        </xdr:cNvPr>
        <xdr:cNvSpPr>
          <a:spLocks noChangeArrowheads="1"/>
        </xdr:cNvSpPr>
      </xdr:nvSpPr>
      <xdr:spPr bwMode="auto">
        <a:xfrm>
          <a:off x="624840" y="1171651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502</xdr:row>
      <xdr:rowOff>0</xdr:rowOff>
    </xdr:from>
    <xdr:to>
      <xdr:col>3</xdr:col>
      <xdr:colOff>0</xdr:colOff>
      <xdr:row>502</xdr:row>
      <xdr:rowOff>0</xdr:rowOff>
    </xdr:to>
    <xdr:sp macro="" textlink="">
      <xdr:nvSpPr>
        <xdr:cNvPr id="156" name="Oval 95">
          <a:extLst>
            <a:ext uri="{FF2B5EF4-FFF2-40B4-BE49-F238E27FC236}">
              <a16:creationId xmlns:a16="http://schemas.microsoft.com/office/drawing/2014/main" id="{00000000-0008-0000-0700-00009C000000}"/>
            </a:ext>
          </a:extLst>
        </xdr:cNvPr>
        <xdr:cNvSpPr>
          <a:spLocks noChangeArrowheads="1"/>
        </xdr:cNvSpPr>
      </xdr:nvSpPr>
      <xdr:spPr bwMode="auto">
        <a:xfrm>
          <a:off x="624840" y="1171651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502</xdr:row>
      <xdr:rowOff>0</xdr:rowOff>
    </xdr:from>
    <xdr:to>
      <xdr:col>3</xdr:col>
      <xdr:colOff>0</xdr:colOff>
      <xdr:row>502</xdr:row>
      <xdr:rowOff>0</xdr:rowOff>
    </xdr:to>
    <xdr:sp macro="" textlink="">
      <xdr:nvSpPr>
        <xdr:cNvPr id="157" name="Oval 96">
          <a:extLst>
            <a:ext uri="{FF2B5EF4-FFF2-40B4-BE49-F238E27FC236}">
              <a16:creationId xmlns:a16="http://schemas.microsoft.com/office/drawing/2014/main" id="{00000000-0008-0000-0700-00009D000000}"/>
            </a:ext>
          </a:extLst>
        </xdr:cNvPr>
        <xdr:cNvSpPr>
          <a:spLocks noChangeArrowheads="1"/>
        </xdr:cNvSpPr>
      </xdr:nvSpPr>
      <xdr:spPr bwMode="auto">
        <a:xfrm>
          <a:off x="624840" y="1171651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502</xdr:row>
      <xdr:rowOff>0</xdr:rowOff>
    </xdr:from>
    <xdr:to>
      <xdr:col>3</xdr:col>
      <xdr:colOff>0</xdr:colOff>
      <xdr:row>502</xdr:row>
      <xdr:rowOff>0</xdr:rowOff>
    </xdr:to>
    <xdr:sp macro="" textlink="">
      <xdr:nvSpPr>
        <xdr:cNvPr id="158" name="Oval 97">
          <a:extLst>
            <a:ext uri="{FF2B5EF4-FFF2-40B4-BE49-F238E27FC236}">
              <a16:creationId xmlns:a16="http://schemas.microsoft.com/office/drawing/2014/main" id="{00000000-0008-0000-0700-00009E000000}"/>
            </a:ext>
          </a:extLst>
        </xdr:cNvPr>
        <xdr:cNvSpPr>
          <a:spLocks noChangeArrowheads="1"/>
        </xdr:cNvSpPr>
      </xdr:nvSpPr>
      <xdr:spPr bwMode="auto">
        <a:xfrm>
          <a:off x="624840" y="1171651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561</xdr:row>
      <xdr:rowOff>0</xdr:rowOff>
    </xdr:from>
    <xdr:to>
      <xdr:col>3</xdr:col>
      <xdr:colOff>0</xdr:colOff>
      <xdr:row>561</xdr:row>
      <xdr:rowOff>0</xdr:rowOff>
    </xdr:to>
    <xdr:sp macro="" textlink="">
      <xdr:nvSpPr>
        <xdr:cNvPr id="159" name="AutoShape 59">
          <a:extLst>
            <a:ext uri="{FF2B5EF4-FFF2-40B4-BE49-F238E27FC236}">
              <a16:creationId xmlns:a16="http://schemas.microsoft.com/office/drawing/2014/main" id="{00000000-0008-0000-0700-00009F000000}"/>
            </a:ext>
          </a:extLst>
        </xdr:cNvPr>
        <xdr:cNvSpPr>
          <a:spLocks noChangeArrowheads="1"/>
        </xdr:cNvSpPr>
      </xdr:nvSpPr>
      <xdr:spPr bwMode="auto">
        <a:xfrm>
          <a:off x="624840" y="13162788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561</xdr:row>
      <xdr:rowOff>0</xdr:rowOff>
    </xdr:from>
    <xdr:to>
      <xdr:col>3</xdr:col>
      <xdr:colOff>0</xdr:colOff>
      <xdr:row>561</xdr:row>
      <xdr:rowOff>0</xdr:rowOff>
    </xdr:to>
    <xdr:sp macro="" textlink="">
      <xdr:nvSpPr>
        <xdr:cNvPr id="160" name="AutoShape 60">
          <a:extLst>
            <a:ext uri="{FF2B5EF4-FFF2-40B4-BE49-F238E27FC236}">
              <a16:creationId xmlns:a16="http://schemas.microsoft.com/office/drawing/2014/main" id="{00000000-0008-0000-0700-0000A0000000}"/>
            </a:ext>
          </a:extLst>
        </xdr:cNvPr>
        <xdr:cNvSpPr>
          <a:spLocks noChangeArrowheads="1"/>
        </xdr:cNvSpPr>
      </xdr:nvSpPr>
      <xdr:spPr bwMode="auto">
        <a:xfrm>
          <a:off x="624840" y="13162788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561</xdr:row>
      <xdr:rowOff>0</xdr:rowOff>
    </xdr:from>
    <xdr:to>
      <xdr:col>3</xdr:col>
      <xdr:colOff>0</xdr:colOff>
      <xdr:row>561</xdr:row>
      <xdr:rowOff>0</xdr:rowOff>
    </xdr:to>
    <xdr:sp macro="" textlink="">
      <xdr:nvSpPr>
        <xdr:cNvPr id="161" name="AutoShape 61">
          <a:extLst>
            <a:ext uri="{FF2B5EF4-FFF2-40B4-BE49-F238E27FC236}">
              <a16:creationId xmlns:a16="http://schemas.microsoft.com/office/drawing/2014/main" id="{00000000-0008-0000-0700-0000A1000000}"/>
            </a:ext>
          </a:extLst>
        </xdr:cNvPr>
        <xdr:cNvSpPr>
          <a:spLocks noChangeArrowheads="1"/>
        </xdr:cNvSpPr>
      </xdr:nvSpPr>
      <xdr:spPr bwMode="auto">
        <a:xfrm>
          <a:off x="624840" y="13162788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561</xdr:row>
      <xdr:rowOff>0</xdr:rowOff>
    </xdr:from>
    <xdr:to>
      <xdr:col>3</xdr:col>
      <xdr:colOff>0</xdr:colOff>
      <xdr:row>561</xdr:row>
      <xdr:rowOff>0</xdr:rowOff>
    </xdr:to>
    <xdr:sp macro="" textlink="">
      <xdr:nvSpPr>
        <xdr:cNvPr id="162" name="AutoShape 62">
          <a:extLst>
            <a:ext uri="{FF2B5EF4-FFF2-40B4-BE49-F238E27FC236}">
              <a16:creationId xmlns:a16="http://schemas.microsoft.com/office/drawing/2014/main" id="{00000000-0008-0000-0700-0000A2000000}"/>
            </a:ext>
          </a:extLst>
        </xdr:cNvPr>
        <xdr:cNvSpPr>
          <a:spLocks noChangeArrowheads="1"/>
        </xdr:cNvSpPr>
      </xdr:nvSpPr>
      <xdr:spPr bwMode="auto">
        <a:xfrm>
          <a:off x="624840" y="13162788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561</xdr:row>
      <xdr:rowOff>0</xdr:rowOff>
    </xdr:from>
    <xdr:to>
      <xdr:col>3</xdr:col>
      <xdr:colOff>0</xdr:colOff>
      <xdr:row>561</xdr:row>
      <xdr:rowOff>0</xdr:rowOff>
    </xdr:to>
    <xdr:sp macro="" textlink="">
      <xdr:nvSpPr>
        <xdr:cNvPr id="163" name="AutoShape 63">
          <a:extLst>
            <a:ext uri="{FF2B5EF4-FFF2-40B4-BE49-F238E27FC236}">
              <a16:creationId xmlns:a16="http://schemas.microsoft.com/office/drawing/2014/main" id="{00000000-0008-0000-0700-0000A3000000}"/>
            </a:ext>
          </a:extLst>
        </xdr:cNvPr>
        <xdr:cNvSpPr>
          <a:spLocks noChangeArrowheads="1"/>
        </xdr:cNvSpPr>
      </xdr:nvSpPr>
      <xdr:spPr bwMode="auto">
        <a:xfrm>
          <a:off x="624840" y="13162788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561</xdr:row>
      <xdr:rowOff>0</xdr:rowOff>
    </xdr:from>
    <xdr:to>
      <xdr:col>3</xdr:col>
      <xdr:colOff>0</xdr:colOff>
      <xdr:row>561</xdr:row>
      <xdr:rowOff>0</xdr:rowOff>
    </xdr:to>
    <xdr:sp macro="" textlink="">
      <xdr:nvSpPr>
        <xdr:cNvPr id="164" name="AutoShape 64">
          <a:extLst>
            <a:ext uri="{FF2B5EF4-FFF2-40B4-BE49-F238E27FC236}">
              <a16:creationId xmlns:a16="http://schemas.microsoft.com/office/drawing/2014/main" id="{00000000-0008-0000-0700-0000A4000000}"/>
            </a:ext>
          </a:extLst>
        </xdr:cNvPr>
        <xdr:cNvSpPr>
          <a:spLocks noChangeArrowheads="1"/>
        </xdr:cNvSpPr>
      </xdr:nvSpPr>
      <xdr:spPr bwMode="auto">
        <a:xfrm>
          <a:off x="624840" y="13162788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561</xdr:row>
      <xdr:rowOff>0</xdr:rowOff>
    </xdr:from>
    <xdr:to>
      <xdr:col>3</xdr:col>
      <xdr:colOff>0</xdr:colOff>
      <xdr:row>561</xdr:row>
      <xdr:rowOff>0</xdr:rowOff>
    </xdr:to>
    <xdr:sp macro="" textlink="">
      <xdr:nvSpPr>
        <xdr:cNvPr id="165" name="AutoShape 65">
          <a:extLst>
            <a:ext uri="{FF2B5EF4-FFF2-40B4-BE49-F238E27FC236}">
              <a16:creationId xmlns:a16="http://schemas.microsoft.com/office/drawing/2014/main" id="{00000000-0008-0000-0700-0000A5000000}"/>
            </a:ext>
          </a:extLst>
        </xdr:cNvPr>
        <xdr:cNvSpPr>
          <a:spLocks noChangeArrowheads="1"/>
        </xdr:cNvSpPr>
      </xdr:nvSpPr>
      <xdr:spPr bwMode="auto">
        <a:xfrm>
          <a:off x="624840" y="13162788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561</xdr:row>
      <xdr:rowOff>0</xdr:rowOff>
    </xdr:from>
    <xdr:to>
      <xdr:col>3</xdr:col>
      <xdr:colOff>0</xdr:colOff>
      <xdr:row>561</xdr:row>
      <xdr:rowOff>0</xdr:rowOff>
    </xdr:to>
    <xdr:sp macro="" textlink="">
      <xdr:nvSpPr>
        <xdr:cNvPr id="166" name="AutoShape 66">
          <a:extLst>
            <a:ext uri="{FF2B5EF4-FFF2-40B4-BE49-F238E27FC236}">
              <a16:creationId xmlns:a16="http://schemas.microsoft.com/office/drawing/2014/main" id="{00000000-0008-0000-0700-0000A6000000}"/>
            </a:ext>
          </a:extLst>
        </xdr:cNvPr>
        <xdr:cNvSpPr>
          <a:spLocks noChangeArrowheads="1"/>
        </xdr:cNvSpPr>
      </xdr:nvSpPr>
      <xdr:spPr bwMode="auto">
        <a:xfrm>
          <a:off x="624840" y="13162788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561</xdr:row>
      <xdr:rowOff>0</xdr:rowOff>
    </xdr:from>
    <xdr:to>
      <xdr:col>3</xdr:col>
      <xdr:colOff>0</xdr:colOff>
      <xdr:row>561</xdr:row>
      <xdr:rowOff>0</xdr:rowOff>
    </xdr:to>
    <xdr:sp macro="" textlink="">
      <xdr:nvSpPr>
        <xdr:cNvPr id="167" name="AutoShape 67">
          <a:extLst>
            <a:ext uri="{FF2B5EF4-FFF2-40B4-BE49-F238E27FC236}">
              <a16:creationId xmlns:a16="http://schemas.microsoft.com/office/drawing/2014/main" id="{00000000-0008-0000-0700-0000A7000000}"/>
            </a:ext>
          </a:extLst>
        </xdr:cNvPr>
        <xdr:cNvSpPr>
          <a:spLocks noChangeArrowheads="1"/>
        </xdr:cNvSpPr>
      </xdr:nvSpPr>
      <xdr:spPr bwMode="auto">
        <a:xfrm>
          <a:off x="624840" y="13162788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561</xdr:row>
      <xdr:rowOff>0</xdr:rowOff>
    </xdr:from>
    <xdr:to>
      <xdr:col>3</xdr:col>
      <xdr:colOff>0</xdr:colOff>
      <xdr:row>561</xdr:row>
      <xdr:rowOff>0</xdr:rowOff>
    </xdr:to>
    <xdr:sp macro="" textlink="">
      <xdr:nvSpPr>
        <xdr:cNvPr id="168" name="Oval 68">
          <a:extLst>
            <a:ext uri="{FF2B5EF4-FFF2-40B4-BE49-F238E27FC236}">
              <a16:creationId xmlns:a16="http://schemas.microsoft.com/office/drawing/2014/main" id="{00000000-0008-0000-0700-0000A8000000}"/>
            </a:ext>
          </a:extLst>
        </xdr:cNvPr>
        <xdr:cNvSpPr>
          <a:spLocks noChangeArrowheads="1"/>
        </xdr:cNvSpPr>
      </xdr:nvSpPr>
      <xdr:spPr bwMode="auto">
        <a:xfrm>
          <a:off x="624840" y="13162788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561</xdr:row>
      <xdr:rowOff>0</xdr:rowOff>
    </xdr:from>
    <xdr:to>
      <xdr:col>3</xdr:col>
      <xdr:colOff>0</xdr:colOff>
      <xdr:row>561</xdr:row>
      <xdr:rowOff>0</xdr:rowOff>
    </xdr:to>
    <xdr:sp macro="" textlink="">
      <xdr:nvSpPr>
        <xdr:cNvPr id="169" name="Oval 69">
          <a:extLst>
            <a:ext uri="{FF2B5EF4-FFF2-40B4-BE49-F238E27FC236}">
              <a16:creationId xmlns:a16="http://schemas.microsoft.com/office/drawing/2014/main" id="{00000000-0008-0000-0700-0000A9000000}"/>
            </a:ext>
          </a:extLst>
        </xdr:cNvPr>
        <xdr:cNvSpPr>
          <a:spLocks noChangeArrowheads="1"/>
        </xdr:cNvSpPr>
      </xdr:nvSpPr>
      <xdr:spPr bwMode="auto">
        <a:xfrm>
          <a:off x="624840" y="13162788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561</xdr:row>
      <xdr:rowOff>0</xdr:rowOff>
    </xdr:from>
    <xdr:to>
      <xdr:col>3</xdr:col>
      <xdr:colOff>0</xdr:colOff>
      <xdr:row>561</xdr:row>
      <xdr:rowOff>0</xdr:rowOff>
    </xdr:to>
    <xdr:sp macro="" textlink="">
      <xdr:nvSpPr>
        <xdr:cNvPr id="170" name="Oval 70">
          <a:extLst>
            <a:ext uri="{FF2B5EF4-FFF2-40B4-BE49-F238E27FC236}">
              <a16:creationId xmlns:a16="http://schemas.microsoft.com/office/drawing/2014/main" id="{00000000-0008-0000-0700-0000AA000000}"/>
            </a:ext>
          </a:extLst>
        </xdr:cNvPr>
        <xdr:cNvSpPr>
          <a:spLocks noChangeArrowheads="1"/>
        </xdr:cNvSpPr>
      </xdr:nvSpPr>
      <xdr:spPr bwMode="auto">
        <a:xfrm>
          <a:off x="624840" y="13162788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561</xdr:row>
      <xdr:rowOff>0</xdr:rowOff>
    </xdr:from>
    <xdr:to>
      <xdr:col>3</xdr:col>
      <xdr:colOff>0</xdr:colOff>
      <xdr:row>561</xdr:row>
      <xdr:rowOff>0</xdr:rowOff>
    </xdr:to>
    <xdr:sp macro="" textlink="">
      <xdr:nvSpPr>
        <xdr:cNvPr id="171" name="Oval 71">
          <a:extLst>
            <a:ext uri="{FF2B5EF4-FFF2-40B4-BE49-F238E27FC236}">
              <a16:creationId xmlns:a16="http://schemas.microsoft.com/office/drawing/2014/main" id="{00000000-0008-0000-0700-0000AB000000}"/>
            </a:ext>
          </a:extLst>
        </xdr:cNvPr>
        <xdr:cNvSpPr>
          <a:spLocks noChangeArrowheads="1"/>
        </xdr:cNvSpPr>
      </xdr:nvSpPr>
      <xdr:spPr bwMode="auto">
        <a:xfrm>
          <a:off x="624840" y="13162788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72" name="AutoShape 84">
          <a:extLst>
            <a:ext uri="{FF2B5EF4-FFF2-40B4-BE49-F238E27FC236}">
              <a16:creationId xmlns:a16="http://schemas.microsoft.com/office/drawing/2014/main" id="{00000000-0008-0000-0700-0000AC000000}"/>
            </a:ext>
          </a:extLst>
        </xdr:cNvPr>
        <xdr:cNvSpPr>
          <a:spLocks noChangeArrowheads="1"/>
        </xdr:cNvSpPr>
      </xdr:nvSpPr>
      <xdr:spPr bwMode="auto">
        <a:xfrm>
          <a:off x="624840" y="11373612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73" name="AutoShape 85">
          <a:extLst>
            <a:ext uri="{FF2B5EF4-FFF2-40B4-BE49-F238E27FC236}">
              <a16:creationId xmlns:a16="http://schemas.microsoft.com/office/drawing/2014/main" id="{00000000-0008-0000-0700-0000AD000000}"/>
            </a:ext>
          </a:extLst>
        </xdr:cNvPr>
        <xdr:cNvSpPr>
          <a:spLocks noChangeArrowheads="1"/>
        </xdr:cNvSpPr>
      </xdr:nvSpPr>
      <xdr:spPr bwMode="auto">
        <a:xfrm>
          <a:off x="624840" y="113736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74" name="AutoShape 86">
          <a:extLst>
            <a:ext uri="{FF2B5EF4-FFF2-40B4-BE49-F238E27FC236}">
              <a16:creationId xmlns:a16="http://schemas.microsoft.com/office/drawing/2014/main" id="{00000000-0008-0000-0700-0000AE000000}"/>
            </a:ext>
          </a:extLst>
        </xdr:cNvPr>
        <xdr:cNvSpPr>
          <a:spLocks noChangeArrowheads="1"/>
        </xdr:cNvSpPr>
      </xdr:nvSpPr>
      <xdr:spPr bwMode="auto">
        <a:xfrm>
          <a:off x="624840" y="113736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75" name="AutoShape 87">
          <a:extLst>
            <a:ext uri="{FF2B5EF4-FFF2-40B4-BE49-F238E27FC236}">
              <a16:creationId xmlns:a16="http://schemas.microsoft.com/office/drawing/2014/main" id="{00000000-0008-0000-0700-0000AF000000}"/>
            </a:ext>
          </a:extLst>
        </xdr:cNvPr>
        <xdr:cNvSpPr>
          <a:spLocks noChangeArrowheads="1"/>
        </xdr:cNvSpPr>
      </xdr:nvSpPr>
      <xdr:spPr bwMode="auto">
        <a:xfrm>
          <a:off x="624840" y="113736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76" name="AutoShape 88">
          <a:extLst>
            <a:ext uri="{FF2B5EF4-FFF2-40B4-BE49-F238E27FC236}">
              <a16:creationId xmlns:a16="http://schemas.microsoft.com/office/drawing/2014/main" id="{00000000-0008-0000-0700-0000B0000000}"/>
            </a:ext>
          </a:extLst>
        </xdr:cNvPr>
        <xdr:cNvSpPr>
          <a:spLocks noChangeArrowheads="1"/>
        </xdr:cNvSpPr>
      </xdr:nvSpPr>
      <xdr:spPr bwMode="auto">
        <a:xfrm>
          <a:off x="624840" y="113736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77" name="AutoShape 89">
          <a:extLst>
            <a:ext uri="{FF2B5EF4-FFF2-40B4-BE49-F238E27FC236}">
              <a16:creationId xmlns:a16="http://schemas.microsoft.com/office/drawing/2014/main" id="{00000000-0008-0000-0700-0000B1000000}"/>
            </a:ext>
          </a:extLst>
        </xdr:cNvPr>
        <xdr:cNvSpPr>
          <a:spLocks noChangeArrowheads="1"/>
        </xdr:cNvSpPr>
      </xdr:nvSpPr>
      <xdr:spPr bwMode="auto">
        <a:xfrm>
          <a:off x="624840" y="113736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78" name="AutoShape 90">
          <a:extLst>
            <a:ext uri="{FF2B5EF4-FFF2-40B4-BE49-F238E27FC236}">
              <a16:creationId xmlns:a16="http://schemas.microsoft.com/office/drawing/2014/main" id="{00000000-0008-0000-0700-0000B2000000}"/>
            </a:ext>
          </a:extLst>
        </xdr:cNvPr>
        <xdr:cNvSpPr>
          <a:spLocks noChangeArrowheads="1"/>
        </xdr:cNvSpPr>
      </xdr:nvSpPr>
      <xdr:spPr bwMode="auto">
        <a:xfrm>
          <a:off x="624840" y="113736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79" name="AutoShape 91">
          <a:extLst>
            <a:ext uri="{FF2B5EF4-FFF2-40B4-BE49-F238E27FC236}">
              <a16:creationId xmlns:a16="http://schemas.microsoft.com/office/drawing/2014/main" id="{00000000-0008-0000-0700-0000B3000000}"/>
            </a:ext>
          </a:extLst>
        </xdr:cNvPr>
        <xdr:cNvSpPr>
          <a:spLocks noChangeArrowheads="1"/>
        </xdr:cNvSpPr>
      </xdr:nvSpPr>
      <xdr:spPr bwMode="auto">
        <a:xfrm>
          <a:off x="624840" y="113736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80" name="AutoShape 92">
          <a:extLst>
            <a:ext uri="{FF2B5EF4-FFF2-40B4-BE49-F238E27FC236}">
              <a16:creationId xmlns:a16="http://schemas.microsoft.com/office/drawing/2014/main" id="{00000000-0008-0000-0700-0000B4000000}"/>
            </a:ext>
          </a:extLst>
        </xdr:cNvPr>
        <xdr:cNvSpPr>
          <a:spLocks noChangeArrowheads="1"/>
        </xdr:cNvSpPr>
      </xdr:nvSpPr>
      <xdr:spPr bwMode="auto">
        <a:xfrm>
          <a:off x="624840" y="113736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81" name="Oval 93">
          <a:extLst>
            <a:ext uri="{FF2B5EF4-FFF2-40B4-BE49-F238E27FC236}">
              <a16:creationId xmlns:a16="http://schemas.microsoft.com/office/drawing/2014/main" id="{00000000-0008-0000-0700-0000B5000000}"/>
            </a:ext>
          </a:extLst>
        </xdr:cNvPr>
        <xdr:cNvSpPr>
          <a:spLocks noChangeArrowheads="1"/>
        </xdr:cNvSpPr>
      </xdr:nvSpPr>
      <xdr:spPr bwMode="auto">
        <a:xfrm>
          <a:off x="624840" y="1137361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82" name="Oval 94">
          <a:extLst>
            <a:ext uri="{FF2B5EF4-FFF2-40B4-BE49-F238E27FC236}">
              <a16:creationId xmlns:a16="http://schemas.microsoft.com/office/drawing/2014/main" id="{00000000-0008-0000-0700-0000B6000000}"/>
            </a:ext>
          </a:extLst>
        </xdr:cNvPr>
        <xdr:cNvSpPr>
          <a:spLocks noChangeArrowheads="1"/>
        </xdr:cNvSpPr>
      </xdr:nvSpPr>
      <xdr:spPr bwMode="auto">
        <a:xfrm>
          <a:off x="624840" y="1137361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83" name="Oval 95">
          <a:extLst>
            <a:ext uri="{FF2B5EF4-FFF2-40B4-BE49-F238E27FC236}">
              <a16:creationId xmlns:a16="http://schemas.microsoft.com/office/drawing/2014/main" id="{00000000-0008-0000-0700-0000B7000000}"/>
            </a:ext>
          </a:extLst>
        </xdr:cNvPr>
        <xdr:cNvSpPr>
          <a:spLocks noChangeArrowheads="1"/>
        </xdr:cNvSpPr>
      </xdr:nvSpPr>
      <xdr:spPr bwMode="auto">
        <a:xfrm>
          <a:off x="624840" y="1137361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84" name="Oval 96">
          <a:extLst>
            <a:ext uri="{FF2B5EF4-FFF2-40B4-BE49-F238E27FC236}">
              <a16:creationId xmlns:a16="http://schemas.microsoft.com/office/drawing/2014/main" id="{00000000-0008-0000-0700-0000B8000000}"/>
            </a:ext>
          </a:extLst>
        </xdr:cNvPr>
        <xdr:cNvSpPr>
          <a:spLocks noChangeArrowheads="1"/>
        </xdr:cNvSpPr>
      </xdr:nvSpPr>
      <xdr:spPr bwMode="auto">
        <a:xfrm>
          <a:off x="624840" y="1137361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85" name="AutoShape 84">
          <a:extLst>
            <a:ext uri="{FF2B5EF4-FFF2-40B4-BE49-F238E27FC236}">
              <a16:creationId xmlns:a16="http://schemas.microsoft.com/office/drawing/2014/main" id="{00000000-0008-0000-0700-0000B9000000}"/>
            </a:ext>
          </a:extLst>
        </xdr:cNvPr>
        <xdr:cNvSpPr>
          <a:spLocks noChangeArrowheads="1"/>
        </xdr:cNvSpPr>
      </xdr:nvSpPr>
      <xdr:spPr bwMode="auto">
        <a:xfrm>
          <a:off x="624840" y="11373612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86" name="AutoShape 85">
          <a:extLst>
            <a:ext uri="{FF2B5EF4-FFF2-40B4-BE49-F238E27FC236}">
              <a16:creationId xmlns:a16="http://schemas.microsoft.com/office/drawing/2014/main" id="{00000000-0008-0000-0700-0000BA000000}"/>
            </a:ext>
          </a:extLst>
        </xdr:cNvPr>
        <xdr:cNvSpPr>
          <a:spLocks noChangeArrowheads="1"/>
        </xdr:cNvSpPr>
      </xdr:nvSpPr>
      <xdr:spPr bwMode="auto">
        <a:xfrm>
          <a:off x="624840" y="113736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87" name="AutoShape 86">
          <a:extLst>
            <a:ext uri="{FF2B5EF4-FFF2-40B4-BE49-F238E27FC236}">
              <a16:creationId xmlns:a16="http://schemas.microsoft.com/office/drawing/2014/main" id="{00000000-0008-0000-0700-0000BB000000}"/>
            </a:ext>
          </a:extLst>
        </xdr:cNvPr>
        <xdr:cNvSpPr>
          <a:spLocks noChangeArrowheads="1"/>
        </xdr:cNvSpPr>
      </xdr:nvSpPr>
      <xdr:spPr bwMode="auto">
        <a:xfrm>
          <a:off x="624840" y="113736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88" name="AutoShape 87">
          <a:extLst>
            <a:ext uri="{FF2B5EF4-FFF2-40B4-BE49-F238E27FC236}">
              <a16:creationId xmlns:a16="http://schemas.microsoft.com/office/drawing/2014/main" id="{00000000-0008-0000-0700-0000BC000000}"/>
            </a:ext>
          </a:extLst>
        </xdr:cNvPr>
        <xdr:cNvSpPr>
          <a:spLocks noChangeArrowheads="1"/>
        </xdr:cNvSpPr>
      </xdr:nvSpPr>
      <xdr:spPr bwMode="auto">
        <a:xfrm>
          <a:off x="624840" y="113736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89" name="AutoShape 88">
          <a:extLst>
            <a:ext uri="{FF2B5EF4-FFF2-40B4-BE49-F238E27FC236}">
              <a16:creationId xmlns:a16="http://schemas.microsoft.com/office/drawing/2014/main" id="{00000000-0008-0000-0700-0000BD000000}"/>
            </a:ext>
          </a:extLst>
        </xdr:cNvPr>
        <xdr:cNvSpPr>
          <a:spLocks noChangeArrowheads="1"/>
        </xdr:cNvSpPr>
      </xdr:nvSpPr>
      <xdr:spPr bwMode="auto">
        <a:xfrm>
          <a:off x="624840" y="113736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90" name="AutoShape 89">
          <a:extLst>
            <a:ext uri="{FF2B5EF4-FFF2-40B4-BE49-F238E27FC236}">
              <a16:creationId xmlns:a16="http://schemas.microsoft.com/office/drawing/2014/main" id="{00000000-0008-0000-0700-0000BE000000}"/>
            </a:ext>
          </a:extLst>
        </xdr:cNvPr>
        <xdr:cNvSpPr>
          <a:spLocks noChangeArrowheads="1"/>
        </xdr:cNvSpPr>
      </xdr:nvSpPr>
      <xdr:spPr bwMode="auto">
        <a:xfrm>
          <a:off x="624840" y="113736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91" name="AutoShape 90">
          <a:extLst>
            <a:ext uri="{FF2B5EF4-FFF2-40B4-BE49-F238E27FC236}">
              <a16:creationId xmlns:a16="http://schemas.microsoft.com/office/drawing/2014/main" id="{00000000-0008-0000-0700-0000BF000000}"/>
            </a:ext>
          </a:extLst>
        </xdr:cNvPr>
        <xdr:cNvSpPr>
          <a:spLocks noChangeArrowheads="1"/>
        </xdr:cNvSpPr>
      </xdr:nvSpPr>
      <xdr:spPr bwMode="auto">
        <a:xfrm>
          <a:off x="624840" y="113736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92" name="AutoShape 91">
          <a:extLst>
            <a:ext uri="{FF2B5EF4-FFF2-40B4-BE49-F238E27FC236}">
              <a16:creationId xmlns:a16="http://schemas.microsoft.com/office/drawing/2014/main" id="{00000000-0008-0000-0700-0000C0000000}"/>
            </a:ext>
          </a:extLst>
        </xdr:cNvPr>
        <xdr:cNvSpPr>
          <a:spLocks noChangeArrowheads="1"/>
        </xdr:cNvSpPr>
      </xdr:nvSpPr>
      <xdr:spPr bwMode="auto">
        <a:xfrm>
          <a:off x="624840" y="113736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93" name="AutoShape 92">
          <a:extLst>
            <a:ext uri="{FF2B5EF4-FFF2-40B4-BE49-F238E27FC236}">
              <a16:creationId xmlns:a16="http://schemas.microsoft.com/office/drawing/2014/main" id="{00000000-0008-0000-0700-0000C1000000}"/>
            </a:ext>
          </a:extLst>
        </xdr:cNvPr>
        <xdr:cNvSpPr>
          <a:spLocks noChangeArrowheads="1"/>
        </xdr:cNvSpPr>
      </xdr:nvSpPr>
      <xdr:spPr bwMode="auto">
        <a:xfrm>
          <a:off x="624840" y="11373612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94" name="Oval 93">
          <a:extLst>
            <a:ext uri="{FF2B5EF4-FFF2-40B4-BE49-F238E27FC236}">
              <a16:creationId xmlns:a16="http://schemas.microsoft.com/office/drawing/2014/main" id="{00000000-0008-0000-0700-0000C2000000}"/>
            </a:ext>
          </a:extLst>
        </xdr:cNvPr>
        <xdr:cNvSpPr>
          <a:spLocks noChangeArrowheads="1"/>
        </xdr:cNvSpPr>
      </xdr:nvSpPr>
      <xdr:spPr bwMode="auto">
        <a:xfrm>
          <a:off x="624840" y="1137361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95" name="Oval 94">
          <a:extLst>
            <a:ext uri="{FF2B5EF4-FFF2-40B4-BE49-F238E27FC236}">
              <a16:creationId xmlns:a16="http://schemas.microsoft.com/office/drawing/2014/main" id="{00000000-0008-0000-0700-0000C3000000}"/>
            </a:ext>
          </a:extLst>
        </xdr:cNvPr>
        <xdr:cNvSpPr>
          <a:spLocks noChangeArrowheads="1"/>
        </xdr:cNvSpPr>
      </xdr:nvSpPr>
      <xdr:spPr bwMode="auto">
        <a:xfrm>
          <a:off x="624840" y="1137361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96" name="Oval 95">
          <a:extLst>
            <a:ext uri="{FF2B5EF4-FFF2-40B4-BE49-F238E27FC236}">
              <a16:creationId xmlns:a16="http://schemas.microsoft.com/office/drawing/2014/main" id="{00000000-0008-0000-0700-0000C4000000}"/>
            </a:ext>
          </a:extLst>
        </xdr:cNvPr>
        <xdr:cNvSpPr>
          <a:spLocks noChangeArrowheads="1"/>
        </xdr:cNvSpPr>
      </xdr:nvSpPr>
      <xdr:spPr bwMode="auto">
        <a:xfrm>
          <a:off x="624840" y="1137361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489</xdr:row>
      <xdr:rowOff>0</xdr:rowOff>
    </xdr:from>
    <xdr:to>
      <xdr:col>3</xdr:col>
      <xdr:colOff>0</xdr:colOff>
      <xdr:row>489</xdr:row>
      <xdr:rowOff>0</xdr:rowOff>
    </xdr:to>
    <xdr:sp macro="" textlink="">
      <xdr:nvSpPr>
        <xdr:cNvPr id="197" name="Oval 96">
          <a:extLst>
            <a:ext uri="{FF2B5EF4-FFF2-40B4-BE49-F238E27FC236}">
              <a16:creationId xmlns:a16="http://schemas.microsoft.com/office/drawing/2014/main" id="{00000000-0008-0000-0700-0000C5000000}"/>
            </a:ext>
          </a:extLst>
        </xdr:cNvPr>
        <xdr:cNvSpPr>
          <a:spLocks noChangeArrowheads="1"/>
        </xdr:cNvSpPr>
      </xdr:nvSpPr>
      <xdr:spPr bwMode="auto">
        <a:xfrm>
          <a:off x="624840" y="11373612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312005" name="Line 1">
          <a:extLst>
            <a:ext uri="{FF2B5EF4-FFF2-40B4-BE49-F238E27FC236}">
              <a16:creationId xmlns:a16="http://schemas.microsoft.com/office/drawing/2014/main" id="{00000000-0008-0000-0800-0000C5C2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06" name="Line 2">
          <a:extLst>
            <a:ext uri="{FF2B5EF4-FFF2-40B4-BE49-F238E27FC236}">
              <a16:creationId xmlns:a16="http://schemas.microsoft.com/office/drawing/2014/main" id="{00000000-0008-0000-0800-0000C6C2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07" name="Line 3">
          <a:extLst>
            <a:ext uri="{FF2B5EF4-FFF2-40B4-BE49-F238E27FC236}">
              <a16:creationId xmlns:a16="http://schemas.microsoft.com/office/drawing/2014/main" id="{00000000-0008-0000-0800-0000C7C2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08" name="Line 4">
          <a:extLst>
            <a:ext uri="{FF2B5EF4-FFF2-40B4-BE49-F238E27FC236}">
              <a16:creationId xmlns:a16="http://schemas.microsoft.com/office/drawing/2014/main" id="{00000000-0008-0000-0800-0000C8C2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09" name="Line 5">
          <a:extLst>
            <a:ext uri="{FF2B5EF4-FFF2-40B4-BE49-F238E27FC236}">
              <a16:creationId xmlns:a16="http://schemas.microsoft.com/office/drawing/2014/main" id="{00000000-0008-0000-0800-0000C9C2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10" name="Line 6">
          <a:extLst>
            <a:ext uri="{FF2B5EF4-FFF2-40B4-BE49-F238E27FC236}">
              <a16:creationId xmlns:a16="http://schemas.microsoft.com/office/drawing/2014/main" id="{00000000-0008-0000-0800-0000CAC2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11" name="Line 7">
          <a:extLst>
            <a:ext uri="{FF2B5EF4-FFF2-40B4-BE49-F238E27FC236}">
              <a16:creationId xmlns:a16="http://schemas.microsoft.com/office/drawing/2014/main" id="{00000000-0008-0000-0800-0000CBC2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12" name="Line 8">
          <a:extLst>
            <a:ext uri="{FF2B5EF4-FFF2-40B4-BE49-F238E27FC236}">
              <a16:creationId xmlns:a16="http://schemas.microsoft.com/office/drawing/2014/main" id="{00000000-0008-0000-0800-0000CCC204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13" name="Oval 9">
          <a:extLst>
            <a:ext uri="{FF2B5EF4-FFF2-40B4-BE49-F238E27FC236}">
              <a16:creationId xmlns:a16="http://schemas.microsoft.com/office/drawing/2014/main" id="{00000000-0008-0000-0800-0000CDC204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14" name="Line 10">
          <a:extLst>
            <a:ext uri="{FF2B5EF4-FFF2-40B4-BE49-F238E27FC236}">
              <a16:creationId xmlns:a16="http://schemas.microsoft.com/office/drawing/2014/main" id="{00000000-0008-0000-0800-0000CEC2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15" name="Line 11">
          <a:extLst>
            <a:ext uri="{FF2B5EF4-FFF2-40B4-BE49-F238E27FC236}">
              <a16:creationId xmlns:a16="http://schemas.microsoft.com/office/drawing/2014/main" id="{00000000-0008-0000-0800-0000CFC2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16" name="Line 12">
          <a:extLst>
            <a:ext uri="{FF2B5EF4-FFF2-40B4-BE49-F238E27FC236}">
              <a16:creationId xmlns:a16="http://schemas.microsoft.com/office/drawing/2014/main" id="{00000000-0008-0000-0800-0000D0C2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17" name="Line 13">
          <a:extLst>
            <a:ext uri="{FF2B5EF4-FFF2-40B4-BE49-F238E27FC236}">
              <a16:creationId xmlns:a16="http://schemas.microsoft.com/office/drawing/2014/main" id="{00000000-0008-0000-0800-0000D1C2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18" name="Line 14">
          <a:extLst>
            <a:ext uri="{FF2B5EF4-FFF2-40B4-BE49-F238E27FC236}">
              <a16:creationId xmlns:a16="http://schemas.microsoft.com/office/drawing/2014/main" id="{00000000-0008-0000-0800-0000D2C2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19" name="Line 15">
          <a:extLst>
            <a:ext uri="{FF2B5EF4-FFF2-40B4-BE49-F238E27FC236}">
              <a16:creationId xmlns:a16="http://schemas.microsoft.com/office/drawing/2014/main" id="{00000000-0008-0000-0800-0000D3C2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20" name="Line 16">
          <a:extLst>
            <a:ext uri="{FF2B5EF4-FFF2-40B4-BE49-F238E27FC236}">
              <a16:creationId xmlns:a16="http://schemas.microsoft.com/office/drawing/2014/main" id="{00000000-0008-0000-0800-0000D4C2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21" name="Line 17">
          <a:extLst>
            <a:ext uri="{FF2B5EF4-FFF2-40B4-BE49-F238E27FC236}">
              <a16:creationId xmlns:a16="http://schemas.microsoft.com/office/drawing/2014/main" id="{00000000-0008-0000-0800-0000D5C2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22" name="Oval 18">
          <a:extLst>
            <a:ext uri="{FF2B5EF4-FFF2-40B4-BE49-F238E27FC236}">
              <a16:creationId xmlns:a16="http://schemas.microsoft.com/office/drawing/2014/main" id="{00000000-0008-0000-0800-0000D6C204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23" name="AutoShape 19">
          <a:extLst>
            <a:ext uri="{FF2B5EF4-FFF2-40B4-BE49-F238E27FC236}">
              <a16:creationId xmlns:a16="http://schemas.microsoft.com/office/drawing/2014/main" id="{00000000-0008-0000-0800-0000D7C20400}"/>
            </a:ext>
          </a:extLst>
        </xdr:cNvPr>
        <xdr:cNvSpPr>
          <a:spLocks noChangeArrowheads="1"/>
        </xdr:cNvSpPr>
      </xdr:nvSpPr>
      <xdr:spPr bwMode="auto">
        <a:xfrm>
          <a:off x="0" y="0"/>
          <a:ext cx="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24" name="AutoShape 20">
          <a:extLst>
            <a:ext uri="{FF2B5EF4-FFF2-40B4-BE49-F238E27FC236}">
              <a16:creationId xmlns:a16="http://schemas.microsoft.com/office/drawing/2014/main" id="{00000000-0008-0000-0800-0000D8C20400}"/>
            </a:ext>
          </a:extLst>
        </xdr:cNvPr>
        <xdr:cNvSpPr>
          <a:spLocks noChangeArrowheads="1"/>
        </xdr:cNvSpPr>
      </xdr:nvSpPr>
      <xdr:spPr bwMode="auto">
        <a:xfrm>
          <a:off x="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25" name="AutoShape 21">
          <a:extLst>
            <a:ext uri="{FF2B5EF4-FFF2-40B4-BE49-F238E27FC236}">
              <a16:creationId xmlns:a16="http://schemas.microsoft.com/office/drawing/2014/main" id="{00000000-0008-0000-0800-0000D9C2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26" name="AutoShape 22">
          <a:extLst>
            <a:ext uri="{FF2B5EF4-FFF2-40B4-BE49-F238E27FC236}">
              <a16:creationId xmlns:a16="http://schemas.microsoft.com/office/drawing/2014/main" id="{00000000-0008-0000-0800-0000DAC2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27" name="AutoShape 23">
          <a:extLst>
            <a:ext uri="{FF2B5EF4-FFF2-40B4-BE49-F238E27FC236}">
              <a16:creationId xmlns:a16="http://schemas.microsoft.com/office/drawing/2014/main" id="{00000000-0008-0000-0800-0000DBC2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28" name="AutoShape 24">
          <a:extLst>
            <a:ext uri="{FF2B5EF4-FFF2-40B4-BE49-F238E27FC236}">
              <a16:creationId xmlns:a16="http://schemas.microsoft.com/office/drawing/2014/main" id="{00000000-0008-0000-0800-0000DCC2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29" name="AutoShape 25">
          <a:extLst>
            <a:ext uri="{FF2B5EF4-FFF2-40B4-BE49-F238E27FC236}">
              <a16:creationId xmlns:a16="http://schemas.microsoft.com/office/drawing/2014/main" id="{00000000-0008-0000-0800-0000DDC2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30" name="AutoShape 26">
          <a:extLst>
            <a:ext uri="{FF2B5EF4-FFF2-40B4-BE49-F238E27FC236}">
              <a16:creationId xmlns:a16="http://schemas.microsoft.com/office/drawing/2014/main" id="{00000000-0008-0000-0800-0000DEC2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31" name="AutoShape 27">
          <a:extLst>
            <a:ext uri="{FF2B5EF4-FFF2-40B4-BE49-F238E27FC236}">
              <a16:creationId xmlns:a16="http://schemas.microsoft.com/office/drawing/2014/main" id="{00000000-0008-0000-0800-0000DFC2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32" name="AutoShape 28">
          <a:extLst>
            <a:ext uri="{FF2B5EF4-FFF2-40B4-BE49-F238E27FC236}">
              <a16:creationId xmlns:a16="http://schemas.microsoft.com/office/drawing/2014/main" id="{00000000-0008-0000-0800-0000E0C2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33" name="AutoShape 29">
          <a:extLst>
            <a:ext uri="{FF2B5EF4-FFF2-40B4-BE49-F238E27FC236}">
              <a16:creationId xmlns:a16="http://schemas.microsoft.com/office/drawing/2014/main" id="{00000000-0008-0000-0800-0000E1C20400}"/>
            </a:ext>
          </a:extLst>
        </xdr:cNvPr>
        <xdr:cNvSpPr>
          <a:spLocks noChangeArrowheads="1"/>
        </xdr:cNvSpPr>
      </xdr:nvSpPr>
      <xdr:spPr bwMode="auto">
        <a:xfrm>
          <a:off x="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34" name="AutoShape 30">
          <a:extLst>
            <a:ext uri="{FF2B5EF4-FFF2-40B4-BE49-F238E27FC236}">
              <a16:creationId xmlns:a16="http://schemas.microsoft.com/office/drawing/2014/main" id="{00000000-0008-0000-0800-0000E2C2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35" name="AutoShape 31">
          <a:extLst>
            <a:ext uri="{FF2B5EF4-FFF2-40B4-BE49-F238E27FC236}">
              <a16:creationId xmlns:a16="http://schemas.microsoft.com/office/drawing/2014/main" id="{00000000-0008-0000-0800-0000E3C2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36" name="AutoShape 32">
          <a:extLst>
            <a:ext uri="{FF2B5EF4-FFF2-40B4-BE49-F238E27FC236}">
              <a16:creationId xmlns:a16="http://schemas.microsoft.com/office/drawing/2014/main" id="{00000000-0008-0000-0800-0000E4C2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37" name="AutoShape 33">
          <a:extLst>
            <a:ext uri="{FF2B5EF4-FFF2-40B4-BE49-F238E27FC236}">
              <a16:creationId xmlns:a16="http://schemas.microsoft.com/office/drawing/2014/main" id="{00000000-0008-0000-0800-0000E5C2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38" name="AutoShape 34">
          <a:extLst>
            <a:ext uri="{FF2B5EF4-FFF2-40B4-BE49-F238E27FC236}">
              <a16:creationId xmlns:a16="http://schemas.microsoft.com/office/drawing/2014/main" id="{00000000-0008-0000-0800-0000E6C2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39" name="AutoShape 35">
          <a:extLst>
            <a:ext uri="{FF2B5EF4-FFF2-40B4-BE49-F238E27FC236}">
              <a16:creationId xmlns:a16="http://schemas.microsoft.com/office/drawing/2014/main" id="{00000000-0008-0000-0800-0000E7C2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40" name="AutoShape 36">
          <a:extLst>
            <a:ext uri="{FF2B5EF4-FFF2-40B4-BE49-F238E27FC236}">
              <a16:creationId xmlns:a16="http://schemas.microsoft.com/office/drawing/2014/main" id="{00000000-0008-0000-0800-0000E8C2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41" name="AutoShape 37">
          <a:extLst>
            <a:ext uri="{FF2B5EF4-FFF2-40B4-BE49-F238E27FC236}">
              <a16:creationId xmlns:a16="http://schemas.microsoft.com/office/drawing/2014/main" id="{00000000-0008-0000-0800-0000E9C204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42" name="Oval 38">
          <a:extLst>
            <a:ext uri="{FF2B5EF4-FFF2-40B4-BE49-F238E27FC236}">
              <a16:creationId xmlns:a16="http://schemas.microsoft.com/office/drawing/2014/main" id="{00000000-0008-0000-0800-0000EAC20400}"/>
            </a:ext>
          </a:extLst>
        </xdr:cNvPr>
        <xdr:cNvSpPr>
          <a:spLocks noChangeArrowheads="1"/>
        </xdr:cNvSpPr>
      </xdr:nvSpPr>
      <xdr:spPr bwMode="auto">
        <a:xfrm>
          <a:off x="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43" name="Oval 39">
          <a:extLst>
            <a:ext uri="{FF2B5EF4-FFF2-40B4-BE49-F238E27FC236}">
              <a16:creationId xmlns:a16="http://schemas.microsoft.com/office/drawing/2014/main" id="{00000000-0008-0000-0800-0000EBC20400}"/>
            </a:ext>
          </a:extLst>
        </xdr:cNvPr>
        <xdr:cNvSpPr>
          <a:spLocks noChangeArrowheads="1"/>
        </xdr:cNvSpPr>
      </xdr:nvSpPr>
      <xdr:spPr bwMode="auto">
        <a:xfrm>
          <a:off x="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44" name="Oval 40">
          <a:extLst>
            <a:ext uri="{FF2B5EF4-FFF2-40B4-BE49-F238E27FC236}">
              <a16:creationId xmlns:a16="http://schemas.microsoft.com/office/drawing/2014/main" id="{00000000-0008-0000-0800-0000ECC20400}"/>
            </a:ext>
          </a:extLst>
        </xdr:cNvPr>
        <xdr:cNvSpPr>
          <a:spLocks noChangeArrowheads="1"/>
        </xdr:cNvSpPr>
      </xdr:nvSpPr>
      <xdr:spPr bwMode="auto">
        <a:xfrm>
          <a:off x="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45" name="Oval 41">
          <a:extLst>
            <a:ext uri="{FF2B5EF4-FFF2-40B4-BE49-F238E27FC236}">
              <a16:creationId xmlns:a16="http://schemas.microsoft.com/office/drawing/2014/main" id="{00000000-0008-0000-0800-0000EDC20400}"/>
            </a:ext>
          </a:extLst>
        </xdr:cNvPr>
        <xdr:cNvSpPr>
          <a:spLocks noChangeArrowheads="1"/>
        </xdr:cNvSpPr>
      </xdr:nvSpPr>
      <xdr:spPr bwMode="auto">
        <a:xfrm>
          <a:off x="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46" name="Line 42">
          <a:extLst>
            <a:ext uri="{FF2B5EF4-FFF2-40B4-BE49-F238E27FC236}">
              <a16:creationId xmlns:a16="http://schemas.microsoft.com/office/drawing/2014/main" id="{00000000-0008-0000-0800-0000EEC2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47" name="Line 43">
          <a:extLst>
            <a:ext uri="{FF2B5EF4-FFF2-40B4-BE49-F238E27FC236}">
              <a16:creationId xmlns:a16="http://schemas.microsoft.com/office/drawing/2014/main" id="{00000000-0008-0000-0800-0000EFC2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2048" name="Line 44">
          <a:extLst>
            <a:ext uri="{FF2B5EF4-FFF2-40B4-BE49-F238E27FC236}">
              <a16:creationId xmlns:a16="http://schemas.microsoft.com/office/drawing/2014/main" id="{00000000-0008-0000-0800-0000F0C204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46</xdr:row>
      <xdr:rowOff>0</xdr:rowOff>
    </xdr:from>
    <xdr:to>
      <xdr:col>0</xdr:col>
      <xdr:colOff>0</xdr:colOff>
      <xdr:row>46</xdr:row>
      <xdr:rowOff>0</xdr:rowOff>
    </xdr:to>
    <xdr:sp macro="" textlink="">
      <xdr:nvSpPr>
        <xdr:cNvPr id="312049" name="Line 45">
          <a:extLst>
            <a:ext uri="{FF2B5EF4-FFF2-40B4-BE49-F238E27FC236}">
              <a16:creationId xmlns:a16="http://schemas.microsoft.com/office/drawing/2014/main" id="{00000000-0008-0000-0800-0000F1C20400}"/>
            </a:ext>
          </a:extLst>
        </xdr:cNvPr>
        <xdr:cNvSpPr>
          <a:spLocks noChangeShapeType="1"/>
        </xdr:cNvSpPr>
      </xdr:nvSpPr>
      <xdr:spPr bwMode="auto">
        <a:xfrm flipH="1">
          <a:off x="0" y="1110996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46</xdr:row>
      <xdr:rowOff>0</xdr:rowOff>
    </xdr:from>
    <xdr:to>
      <xdr:col>0</xdr:col>
      <xdr:colOff>0</xdr:colOff>
      <xdr:row>46</xdr:row>
      <xdr:rowOff>0</xdr:rowOff>
    </xdr:to>
    <xdr:sp macro="" textlink="">
      <xdr:nvSpPr>
        <xdr:cNvPr id="312050" name="Line 46">
          <a:extLst>
            <a:ext uri="{FF2B5EF4-FFF2-40B4-BE49-F238E27FC236}">
              <a16:creationId xmlns:a16="http://schemas.microsoft.com/office/drawing/2014/main" id="{00000000-0008-0000-0800-0000F2C20400}"/>
            </a:ext>
          </a:extLst>
        </xdr:cNvPr>
        <xdr:cNvSpPr>
          <a:spLocks noChangeShapeType="1"/>
        </xdr:cNvSpPr>
      </xdr:nvSpPr>
      <xdr:spPr bwMode="auto">
        <a:xfrm flipH="1">
          <a:off x="0" y="1110996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46</xdr:row>
      <xdr:rowOff>0</xdr:rowOff>
    </xdr:from>
    <xdr:to>
      <xdr:col>0</xdr:col>
      <xdr:colOff>0</xdr:colOff>
      <xdr:row>46</xdr:row>
      <xdr:rowOff>0</xdr:rowOff>
    </xdr:to>
    <xdr:sp macro="" textlink="">
      <xdr:nvSpPr>
        <xdr:cNvPr id="312051" name="Line 47">
          <a:extLst>
            <a:ext uri="{FF2B5EF4-FFF2-40B4-BE49-F238E27FC236}">
              <a16:creationId xmlns:a16="http://schemas.microsoft.com/office/drawing/2014/main" id="{00000000-0008-0000-0800-0000F3C20400}"/>
            </a:ext>
          </a:extLst>
        </xdr:cNvPr>
        <xdr:cNvSpPr>
          <a:spLocks noChangeShapeType="1"/>
        </xdr:cNvSpPr>
      </xdr:nvSpPr>
      <xdr:spPr bwMode="auto">
        <a:xfrm flipH="1">
          <a:off x="0" y="1110996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46</xdr:row>
      <xdr:rowOff>0</xdr:rowOff>
    </xdr:from>
    <xdr:to>
      <xdr:col>0</xdr:col>
      <xdr:colOff>0</xdr:colOff>
      <xdr:row>46</xdr:row>
      <xdr:rowOff>0</xdr:rowOff>
    </xdr:to>
    <xdr:sp macro="" textlink="">
      <xdr:nvSpPr>
        <xdr:cNvPr id="312052" name="Line 48">
          <a:extLst>
            <a:ext uri="{FF2B5EF4-FFF2-40B4-BE49-F238E27FC236}">
              <a16:creationId xmlns:a16="http://schemas.microsoft.com/office/drawing/2014/main" id="{00000000-0008-0000-0800-0000F4C20400}"/>
            </a:ext>
          </a:extLst>
        </xdr:cNvPr>
        <xdr:cNvSpPr>
          <a:spLocks noChangeShapeType="1"/>
        </xdr:cNvSpPr>
      </xdr:nvSpPr>
      <xdr:spPr bwMode="auto">
        <a:xfrm flipH="1">
          <a:off x="0" y="1110996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46</xdr:row>
      <xdr:rowOff>0</xdr:rowOff>
    </xdr:from>
    <xdr:to>
      <xdr:col>0</xdr:col>
      <xdr:colOff>0</xdr:colOff>
      <xdr:row>46</xdr:row>
      <xdr:rowOff>0</xdr:rowOff>
    </xdr:to>
    <xdr:sp macro="" textlink="">
      <xdr:nvSpPr>
        <xdr:cNvPr id="312053" name="Line 49">
          <a:extLst>
            <a:ext uri="{FF2B5EF4-FFF2-40B4-BE49-F238E27FC236}">
              <a16:creationId xmlns:a16="http://schemas.microsoft.com/office/drawing/2014/main" id="{00000000-0008-0000-0800-0000F5C20400}"/>
            </a:ext>
          </a:extLst>
        </xdr:cNvPr>
        <xdr:cNvSpPr>
          <a:spLocks noChangeShapeType="1"/>
        </xdr:cNvSpPr>
      </xdr:nvSpPr>
      <xdr:spPr bwMode="auto">
        <a:xfrm flipH="1">
          <a:off x="0" y="1110996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312054" name="AutoShape 50">
          <a:extLst>
            <a:ext uri="{FF2B5EF4-FFF2-40B4-BE49-F238E27FC236}">
              <a16:creationId xmlns:a16="http://schemas.microsoft.com/office/drawing/2014/main" id="{00000000-0008-0000-0800-0000F6C20400}"/>
            </a:ext>
          </a:extLst>
        </xdr:cNvPr>
        <xdr:cNvSpPr>
          <a:spLocks noChangeArrowheads="1"/>
        </xdr:cNvSpPr>
      </xdr:nvSpPr>
      <xdr:spPr bwMode="auto">
        <a:xfrm>
          <a:off x="530352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312055" name="AutoShape 51">
          <a:extLst>
            <a:ext uri="{FF2B5EF4-FFF2-40B4-BE49-F238E27FC236}">
              <a16:creationId xmlns:a16="http://schemas.microsoft.com/office/drawing/2014/main" id="{00000000-0008-0000-0800-0000F7C20400}"/>
            </a:ext>
          </a:extLst>
        </xdr:cNvPr>
        <xdr:cNvSpPr>
          <a:spLocks noChangeArrowheads="1"/>
        </xdr:cNvSpPr>
      </xdr:nvSpPr>
      <xdr:spPr bwMode="auto">
        <a:xfrm>
          <a:off x="530352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312056" name="AutoShape 52">
          <a:extLst>
            <a:ext uri="{FF2B5EF4-FFF2-40B4-BE49-F238E27FC236}">
              <a16:creationId xmlns:a16="http://schemas.microsoft.com/office/drawing/2014/main" id="{00000000-0008-0000-0800-0000F8C20400}"/>
            </a:ext>
          </a:extLst>
        </xdr:cNvPr>
        <xdr:cNvSpPr>
          <a:spLocks noChangeArrowheads="1"/>
        </xdr:cNvSpPr>
      </xdr:nvSpPr>
      <xdr:spPr bwMode="auto">
        <a:xfrm>
          <a:off x="530352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312057" name="AutoShape 53">
          <a:extLst>
            <a:ext uri="{FF2B5EF4-FFF2-40B4-BE49-F238E27FC236}">
              <a16:creationId xmlns:a16="http://schemas.microsoft.com/office/drawing/2014/main" id="{00000000-0008-0000-0800-0000F9C20400}"/>
            </a:ext>
          </a:extLst>
        </xdr:cNvPr>
        <xdr:cNvSpPr>
          <a:spLocks noChangeArrowheads="1"/>
        </xdr:cNvSpPr>
      </xdr:nvSpPr>
      <xdr:spPr bwMode="auto">
        <a:xfrm>
          <a:off x="530352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312058" name="AutoShape 54">
          <a:extLst>
            <a:ext uri="{FF2B5EF4-FFF2-40B4-BE49-F238E27FC236}">
              <a16:creationId xmlns:a16="http://schemas.microsoft.com/office/drawing/2014/main" id="{00000000-0008-0000-0800-0000FAC20400}"/>
            </a:ext>
          </a:extLst>
        </xdr:cNvPr>
        <xdr:cNvSpPr>
          <a:spLocks noChangeArrowheads="1"/>
        </xdr:cNvSpPr>
      </xdr:nvSpPr>
      <xdr:spPr bwMode="auto">
        <a:xfrm>
          <a:off x="530352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312059" name="AutoShape 55">
          <a:extLst>
            <a:ext uri="{FF2B5EF4-FFF2-40B4-BE49-F238E27FC236}">
              <a16:creationId xmlns:a16="http://schemas.microsoft.com/office/drawing/2014/main" id="{00000000-0008-0000-0800-0000FBC20400}"/>
            </a:ext>
          </a:extLst>
        </xdr:cNvPr>
        <xdr:cNvSpPr>
          <a:spLocks noChangeArrowheads="1"/>
        </xdr:cNvSpPr>
      </xdr:nvSpPr>
      <xdr:spPr bwMode="auto">
        <a:xfrm>
          <a:off x="530352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312060" name="AutoShape 56">
          <a:extLst>
            <a:ext uri="{FF2B5EF4-FFF2-40B4-BE49-F238E27FC236}">
              <a16:creationId xmlns:a16="http://schemas.microsoft.com/office/drawing/2014/main" id="{00000000-0008-0000-0800-0000FCC20400}"/>
            </a:ext>
          </a:extLst>
        </xdr:cNvPr>
        <xdr:cNvSpPr>
          <a:spLocks noChangeArrowheads="1"/>
        </xdr:cNvSpPr>
      </xdr:nvSpPr>
      <xdr:spPr bwMode="auto">
        <a:xfrm>
          <a:off x="530352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312061" name="AutoShape 57">
          <a:extLst>
            <a:ext uri="{FF2B5EF4-FFF2-40B4-BE49-F238E27FC236}">
              <a16:creationId xmlns:a16="http://schemas.microsoft.com/office/drawing/2014/main" id="{00000000-0008-0000-0800-0000FDC20400}"/>
            </a:ext>
          </a:extLst>
        </xdr:cNvPr>
        <xdr:cNvSpPr>
          <a:spLocks noChangeArrowheads="1"/>
        </xdr:cNvSpPr>
      </xdr:nvSpPr>
      <xdr:spPr bwMode="auto">
        <a:xfrm>
          <a:off x="530352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312062" name="AutoShape 58">
          <a:extLst>
            <a:ext uri="{FF2B5EF4-FFF2-40B4-BE49-F238E27FC236}">
              <a16:creationId xmlns:a16="http://schemas.microsoft.com/office/drawing/2014/main" id="{00000000-0008-0000-0800-0000FEC20400}"/>
            </a:ext>
          </a:extLst>
        </xdr:cNvPr>
        <xdr:cNvSpPr>
          <a:spLocks noChangeArrowheads="1"/>
        </xdr:cNvSpPr>
      </xdr:nvSpPr>
      <xdr:spPr bwMode="auto">
        <a:xfrm>
          <a:off x="530352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312063" name="AutoShape 59">
          <a:extLst>
            <a:ext uri="{FF2B5EF4-FFF2-40B4-BE49-F238E27FC236}">
              <a16:creationId xmlns:a16="http://schemas.microsoft.com/office/drawing/2014/main" id="{00000000-0008-0000-0800-0000FFC20400}"/>
            </a:ext>
          </a:extLst>
        </xdr:cNvPr>
        <xdr:cNvSpPr>
          <a:spLocks noChangeArrowheads="1"/>
        </xdr:cNvSpPr>
      </xdr:nvSpPr>
      <xdr:spPr bwMode="auto">
        <a:xfrm>
          <a:off x="54864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312064" name="AutoShape 60">
          <a:extLst>
            <a:ext uri="{FF2B5EF4-FFF2-40B4-BE49-F238E27FC236}">
              <a16:creationId xmlns:a16="http://schemas.microsoft.com/office/drawing/2014/main" id="{00000000-0008-0000-0800-000000C30400}"/>
            </a:ext>
          </a:extLst>
        </xdr:cNvPr>
        <xdr:cNvSpPr>
          <a:spLocks noChangeArrowheads="1"/>
        </xdr:cNvSpPr>
      </xdr:nvSpPr>
      <xdr:spPr bwMode="auto">
        <a:xfrm>
          <a:off x="548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312065" name="AutoShape 61">
          <a:extLst>
            <a:ext uri="{FF2B5EF4-FFF2-40B4-BE49-F238E27FC236}">
              <a16:creationId xmlns:a16="http://schemas.microsoft.com/office/drawing/2014/main" id="{00000000-0008-0000-0800-000001C30400}"/>
            </a:ext>
          </a:extLst>
        </xdr:cNvPr>
        <xdr:cNvSpPr>
          <a:spLocks noChangeArrowheads="1"/>
        </xdr:cNvSpPr>
      </xdr:nvSpPr>
      <xdr:spPr bwMode="auto">
        <a:xfrm>
          <a:off x="548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312066" name="AutoShape 62">
          <a:extLst>
            <a:ext uri="{FF2B5EF4-FFF2-40B4-BE49-F238E27FC236}">
              <a16:creationId xmlns:a16="http://schemas.microsoft.com/office/drawing/2014/main" id="{00000000-0008-0000-0800-000002C30400}"/>
            </a:ext>
          </a:extLst>
        </xdr:cNvPr>
        <xdr:cNvSpPr>
          <a:spLocks noChangeArrowheads="1"/>
        </xdr:cNvSpPr>
      </xdr:nvSpPr>
      <xdr:spPr bwMode="auto">
        <a:xfrm>
          <a:off x="548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312067" name="AutoShape 63">
          <a:extLst>
            <a:ext uri="{FF2B5EF4-FFF2-40B4-BE49-F238E27FC236}">
              <a16:creationId xmlns:a16="http://schemas.microsoft.com/office/drawing/2014/main" id="{00000000-0008-0000-0800-000003C30400}"/>
            </a:ext>
          </a:extLst>
        </xdr:cNvPr>
        <xdr:cNvSpPr>
          <a:spLocks noChangeArrowheads="1"/>
        </xdr:cNvSpPr>
      </xdr:nvSpPr>
      <xdr:spPr bwMode="auto">
        <a:xfrm>
          <a:off x="548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312068" name="AutoShape 64">
          <a:extLst>
            <a:ext uri="{FF2B5EF4-FFF2-40B4-BE49-F238E27FC236}">
              <a16:creationId xmlns:a16="http://schemas.microsoft.com/office/drawing/2014/main" id="{00000000-0008-0000-0800-000004C30400}"/>
            </a:ext>
          </a:extLst>
        </xdr:cNvPr>
        <xdr:cNvSpPr>
          <a:spLocks noChangeArrowheads="1"/>
        </xdr:cNvSpPr>
      </xdr:nvSpPr>
      <xdr:spPr bwMode="auto">
        <a:xfrm>
          <a:off x="548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312069" name="AutoShape 65">
          <a:extLst>
            <a:ext uri="{FF2B5EF4-FFF2-40B4-BE49-F238E27FC236}">
              <a16:creationId xmlns:a16="http://schemas.microsoft.com/office/drawing/2014/main" id="{00000000-0008-0000-0800-000005C30400}"/>
            </a:ext>
          </a:extLst>
        </xdr:cNvPr>
        <xdr:cNvSpPr>
          <a:spLocks noChangeArrowheads="1"/>
        </xdr:cNvSpPr>
      </xdr:nvSpPr>
      <xdr:spPr bwMode="auto">
        <a:xfrm>
          <a:off x="548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312070" name="AutoShape 66">
          <a:extLst>
            <a:ext uri="{FF2B5EF4-FFF2-40B4-BE49-F238E27FC236}">
              <a16:creationId xmlns:a16="http://schemas.microsoft.com/office/drawing/2014/main" id="{00000000-0008-0000-0800-000006C30400}"/>
            </a:ext>
          </a:extLst>
        </xdr:cNvPr>
        <xdr:cNvSpPr>
          <a:spLocks noChangeArrowheads="1"/>
        </xdr:cNvSpPr>
      </xdr:nvSpPr>
      <xdr:spPr bwMode="auto">
        <a:xfrm>
          <a:off x="548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312071" name="AutoShape 67">
          <a:extLst>
            <a:ext uri="{FF2B5EF4-FFF2-40B4-BE49-F238E27FC236}">
              <a16:creationId xmlns:a16="http://schemas.microsoft.com/office/drawing/2014/main" id="{00000000-0008-0000-0800-000007C30400}"/>
            </a:ext>
          </a:extLst>
        </xdr:cNvPr>
        <xdr:cNvSpPr>
          <a:spLocks noChangeArrowheads="1"/>
        </xdr:cNvSpPr>
      </xdr:nvSpPr>
      <xdr:spPr bwMode="auto">
        <a:xfrm>
          <a:off x="5486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312072" name="Oval 68">
          <a:extLst>
            <a:ext uri="{FF2B5EF4-FFF2-40B4-BE49-F238E27FC236}">
              <a16:creationId xmlns:a16="http://schemas.microsoft.com/office/drawing/2014/main" id="{00000000-0008-0000-0800-000008C30400}"/>
            </a:ext>
          </a:extLst>
        </xdr:cNvPr>
        <xdr:cNvSpPr>
          <a:spLocks noChangeArrowheads="1"/>
        </xdr:cNvSpPr>
      </xdr:nvSpPr>
      <xdr:spPr bwMode="auto">
        <a:xfrm>
          <a:off x="54864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312073" name="Oval 69">
          <a:extLst>
            <a:ext uri="{FF2B5EF4-FFF2-40B4-BE49-F238E27FC236}">
              <a16:creationId xmlns:a16="http://schemas.microsoft.com/office/drawing/2014/main" id="{00000000-0008-0000-0800-000009C30400}"/>
            </a:ext>
          </a:extLst>
        </xdr:cNvPr>
        <xdr:cNvSpPr>
          <a:spLocks noChangeArrowheads="1"/>
        </xdr:cNvSpPr>
      </xdr:nvSpPr>
      <xdr:spPr bwMode="auto">
        <a:xfrm>
          <a:off x="54864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312074" name="Oval 70">
          <a:extLst>
            <a:ext uri="{FF2B5EF4-FFF2-40B4-BE49-F238E27FC236}">
              <a16:creationId xmlns:a16="http://schemas.microsoft.com/office/drawing/2014/main" id="{00000000-0008-0000-0800-00000AC30400}"/>
            </a:ext>
          </a:extLst>
        </xdr:cNvPr>
        <xdr:cNvSpPr>
          <a:spLocks noChangeArrowheads="1"/>
        </xdr:cNvSpPr>
      </xdr:nvSpPr>
      <xdr:spPr bwMode="auto">
        <a:xfrm>
          <a:off x="54864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312075" name="Oval 71">
          <a:extLst>
            <a:ext uri="{FF2B5EF4-FFF2-40B4-BE49-F238E27FC236}">
              <a16:creationId xmlns:a16="http://schemas.microsoft.com/office/drawing/2014/main" id="{00000000-0008-0000-0800-00000BC30400}"/>
            </a:ext>
          </a:extLst>
        </xdr:cNvPr>
        <xdr:cNvSpPr>
          <a:spLocks noChangeArrowheads="1"/>
        </xdr:cNvSpPr>
      </xdr:nvSpPr>
      <xdr:spPr bwMode="auto">
        <a:xfrm>
          <a:off x="54864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76" name="AutoShape 84">
          <a:extLst>
            <a:ext uri="{FF2B5EF4-FFF2-40B4-BE49-F238E27FC236}">
              <a16:creationId xmlns:a16="http://schemas.microsoft.com/office/drawing/2014/main" id="{00000000-0008-0000-0800-00000CC30400}"/>
            </a:ext>
          </a:extLst>
        </xdr:cNvPr>
        <xdr:cNvSpPr>
          <a:spLocks noChangeArrowheads="1"/>
        </xdr:cNvSpPr>
      </xdr:nvSpPr>
      <xdr:spPr bwMode="auto">
        <a:xfrm>
          <a:off x="548640" y="5301996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77" name="AutoShape 85">
          <a:extLst>
            <a:ext uri="{FF2B5EF4-FFF2-40B4-BE49-F238E27FC236}">
              <a16:creationId xmlns:a16="http://schemas.microsoft.com/office/drawing/2014/main" id="{00000000-0008-0000-0800-00000DC30400}"/>
            </a:ext>
          </a:extLst>
        </xdr:cNvPr>
        <xdr:cNvSpPr>
          <a:spLocks noChangeArrowheads="1"/>
        </xdr:cNvSpPr>
      </xdr:nvSpPr>
      <xdr:spPr bwMode="auto">
        <a:xfrm>
          <a:off x="548640" y="53019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78" name="AutoShape 86">
          <a:extLst>
            <a:ext uri="{FF2B5EF4-FFF2-40B4-BE49-F238E27FC236}">
              <a16:creationId xmlns:a16="http://schemas.microsoft.com/office/drawing/2014/main" id="{00000000-0008-0000-0800-00000EC30400}"/>
            </a:ext>
          </a:extLst>
        </xdr:cNvPr>
        <xdr:cNvSpPr>
          <a:spLocks noChangeArrowheads="1"/>
        </xdr:cNvSpPr>
      </xdr:nvSpPr>
      <xdr:spPr bwMode="auto">
        <a:xfrm>
          <a:off x="548640" y="53019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79" name="AutoShape 87">
          <a:extLst>
            <a:ext uri="{FF2B5EF4-FFF2-40B4-BE49-F238E27FC236}">
              <a16:creationId xmlns:a16="http://schemas.microsoft.com/office/drawing/2014/main" id="{00000000-0008-0000-0800-00000FC30400}"/>
            </a:ext>
          </a:extLst>
        </xdr:cNvPr>
        <xdr:cNvSpPr>
          <a:spLocks noChangeArrowheads="1"/>
        </xdr:cNvSpPr>
      </xdr:nvSpPr>
      <xdr:spPr bwMode="auto">
        <a:xfrm>
          <a:off x="548640" y="53019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80" name="AutoShape 88">
          <a:extLst>
            <a:ext uri="{FF2B5EF4-FFF2-40B4-BE49-F238E27FC236}">
              <a16:creationId xmlns:a16="http://schemas.microsoft.com/office/drawing/2014/main" id="{00000000-0008-0000-0800-000010C30400}"/>
            </a:ext>
          </a:extLst>
        </xdr:cNvPr>
        <xdr:cNvSpPr>
          <a:spLocks noChangeArrowheads="1"/>
        </xdr:cNvSpPr>
      </xdr:nvSpPr>
      <xdr:spPr bwMode="auto">
        <a:xfrm>
          <a:off x="548640" y="53019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81" name="AutoShape 89">
          <a:extLst>
            <a:ext uri="{FF2B5EF4-FFF2-40B4-BE49-F238E27FC236}">
              <a16:creationId xmlns:a16="http://schemas.microsoft.com/office/drawing/2014/main" id="{00000000-0008-0000-0800-000011C30400}"/>
            </a:ext>
          </a:extLst>
        </xdr:cNvPr>
        <xdr:cNvSpPr>
          <a:spLocks noChangeArrowheads="1"/>
        </xdr:cNvSpPr>
      </xdr:nvSpPr>
      <xdr:spPr bwMode="auto">
        <a:xfrm>
          <a:off x="548640" y="53019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82" name="AutoShape 90">
          <a:extLst>
            <a:ext uri="{FF2B5EF4-FFF2-40B4-BE49-F238E27FC236}">
              <a16:creationId xmlns:a16="http://schemas.microsoft.com/office/drawing/2014/main" id="{00000000-0008-0000-0800-000012C30400}"/>
            </a:ext>
          </a:extLst>
        </xdr:cNvPr>
        <xdr:cNvSpPr>
          <a:spLocks noChangeArrowheads="1"/>
        </xdr:cNvSpPr>
      </xdr:nvSpPr>
      <xdr:spPr bwMode="auto">
        <a:xfrm>
          <a:off x="548640" y="53019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83" name="AutoShape 91">
          <a:extLst>
            <a:ext uri="{FF2B5EF4-FFF2-40B4-BE49-F238E27FC236}">
              <a16:creationId xmlns:a16="http://schemas.microsoft.com/office/drawing/2014/main" id="{00000000-0008-0000-0800-000013C30400}"/>
            </a:ext>
          </a:extLst>
        </xdr:cNvPr>
        <xdr:cNvSpPr>
          <a:spLocks noChangeArrowheads="1"/>
        </xdr:cNvSpPr>
      </xdr:nvSpPr>
      <xdr:spPr bwMode="auto">
        <a:xfrm>
          <a:off x="548640" y="53019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84" name="AutoShape 92">
          <a:extLst>
            <a:ext uri="{FF2B5EF4-FFF2-40B4-BE49-F238E27FC236}">
              <a16:creationId xmlns:a16="http://schemas.microsoft.com/office/drawing/2014/main" id="{00000000-0008-0000-0800-000014C30400}"/>
            </a:ext>
          </a:extLst>
        </xdr:cNvPr>
        <xdr:cNvSpPr>
          <a:spLocks noChangeArrowheads="1"/>
        </xdr:cNvSpPr>
      </xdr:nvSpPr>
      <xdr:spPr bwMode="auto">
        <a:xfrm>
          <a:off x="548640" y="53019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85" name="Oval 93">
          <a:extLst>
            <a:ext uri="{FF2B5EF4-FFF2-40B4-BE49-F238E27FC236}">
              <a16:creationId xmlns:a16="http://schemas.microsoft.com/office/drawing/2014/main" id="{00000000-0008-0000-0800-000015C30400}"/>
            </a:ext>
          </a:extLst>
        </xdr:cNvPr>
        <xdr:cNvSpPr>
          <a:spLocks noChangeArrowheads="1"/>
        </xdr:cNvSpPr>
      </xdr:nvSpPr>
      <xdr:spPr bwMode="auto">
        <a:xfrm>
          <a:off x="548640" y="53019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86" name="Oval 94">
          <a:extLst>
            <a:ext uri="{FF2B5EF4-FFF2-40B4-BE49-F238E27FC236}">
              <a16:creationId xmlns:a16="http://schemas.microsoft.com/office/drawing/2014/main" id="{00000000-0008-0000-0800-000016C30400}"/>
            </a:ext>
          </a:extLst>
        </xdr:cNvPr>
        <xdr:cNvSpPr>
          <a:spLocks noChangeArrowheads="1"/>
        </xdr:cNvSpPr>
      </xdr:nvSpPr>
      <xdr:spPr bwMode="auto">
        <a:xfrm>
          <a:off x="548640" y="53019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87" name="Oval 95">
          <a:extLst>
            <a:ext uri="{FF2B5EF4-FFF2-40B4-BE49-F238E27FC236}">
              <a16:creationId xmlns:a16="http://schemas.microsoft.com/office/drawing/2014/main" id="{00000000-0008-0000-0800-000017C30400}"/>
            </a:ext>
          </a:extLst>
        </xdr:cNvPr>
        <xdr:cNvSpPr>
          <a:spLocks noChangeArrowheads="1"/>
        </xdr:cNvSpPr>
      </xdr:nvSpPr>
      <xdr:spPr bwMode="auto">
        <a:xfrm>
          <a:off x="548640" y="53019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88" name="Oval 96">
          <a:extLst>
            <a:ext uri="{FF2B5EF4-FFF2-40B4-BE49-F238E27FC236}">
              <a16:creationId xmlns:a16="http://schemas.microsoft.com/office/drawing/2014/main" id="{00000000-0008-0000-0800-000018C30400}"/>
            </a:ext>
          </a:extLst>
        </xdr:cNvPr>
        <xdr:cNvSpPr>
          <a:spLocks noChangeArrowheads="1"/>
        </xdr:cNvSpPr>
      </xdr:nvSpPr>
      <xdr:spPr bwMode="auto">
        <a:xfrm>
          <a:off x="548640" y="53019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89" name="AutoShape 84">
          <a:extLst>
            <a:ext uri="{FF2B5EF4-FFF2-40B4-BE49-F238E27FC236}">
              <a16:creationId xmlns:a16="http://schemas.microsoft.com/office/drawing/2014/main" id="{00000000-0008-0000-0800-000019C30400}"/>
            </a:ext>
          </a:extLst>
        </xdr:cNvPr>
        <xdr:cNvSpPr>
          <a:spLocks noChangeArrowheads="1"/>
        </xdr:cNvSpPr>
      </xdr:nvSpPr>
      <xdr:spPr bwMode="auto">
        <a:xfrm>
          <a:off x="548640" y="5301996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90" name="AutoShape 85">
          <a:extLst>
            <a:ext uri="{FF2B5EF4-FFF2-40B4-BE49-F238E27FC236}">
              <a16:creationId xmlns:a16="http://schemas.microsoft.com/office/drawing/2014/main" id="{00000000-0008-0000-0800-00001AC30400}"/>
            </a:ext>
          </a:extLst>
        </xdr:cNvPr>
        <xdr:cNvSpPr>
          <a:spLocks noChangeArrowheads="1"/>
        </xdr:cNvSpPr>
      </xdr:nvSpPr>
      <xdr:spPr bwMode="auto">
        <a:xfrm>
          <a:off x="548640" y="53019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91" name="AutoShape 86">
          <a:extLst>
            <a:ext uri="{FF2B5EF4-FFF2-40B4-BE49-F238E27FC236}">
              <a16:creationId xmlns:a16="http://schemas.microsoft.com/office/drawing/2014/main" id="{00000000-0008-0000-0800-00001BC30400}"/>
            </a:ext>
          </a:extLst>
        </xdr:cNvPr>
        <xdr:cNvSpPr>
          <a:spLocks noChangeArrowheads="1"/>
        </xdr:cNvSpPr>
      </xdr:nvSpPr>
      <xdr:spPr bwMode="auto">
        <a:xfrm>
          <a:off x="548640" y="53019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92" name="AutoShape 87">
          <a:extLst>
            <a:ext uri="{FF2B5EF4-FFF2-40B4-BE49-F238E27FC236}">
              <a16:creationId xmlns:a16="http://schemas.microsoft.com/office/drawing/2014/main" id="{00000000-0008-0000-0800-00001CC30400}"/>
            </a:ext>
          </a:extLst>
        </xdr:cNvPr>
        <xdr:cNvSpPr>
          <a:spLocks noChangeArrowheads="1"/>
        </xdr:cNvSpPr>
      </xdr:nvSpPr>
      <xdr:spPr bwMode="auto">
        <a:xfrm>
          <a:off x="548640" y="53019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93" name="AutoShape 88">
          <a:extLst>
            <a:ext uri="{FF2B5EF4-FFF2-40B4-BE49-F238E27FC236}">
              <a16:creationId xmlns:a16="http://schemas.microsoft.com/office/drawing/2014/main" id="{00000000-0008-0000-0800-00001DC30400}"/>
            </a:ext>
          </a:extLst>
        </xdr:cNvPr>
        <xdr:cNvSpPr>
          <a:spLocks noChangeArrowheads="1"/>
        </xdr:cNvSpPr>
      </xdr:nvSpPr>
      <xdr:spPr bwMode="auto">
        <a:xfrm>
          <a:off x="548640" y="53019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94" name="AutoShape 89">
          <a:extLst>
            <a:ext uri="{FF2B5EF4-FFF2-40B4-BE49-F238E27FC236}">
              <a16:creationId xmlns:a16="http://schemas.microsoft.com/office/drawing/2014/main" id="{00000000-0008-0000-0800-00001EC30400}"/>
            </a:ext>
          </a:extLst>
        </xdr:cNvPr>
        <xdr:cNvSpPr>
          <a:spLocks noChangeArrowheads="1"/>
        </xdr:cNvSpPr>
      </xdr:nvSpPr>
      <xdr:spPr bwMode="auto">
        <a:xfrm>
          <a:off x="548640" y="53019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95" name="AutoShape 90">
          <a:extLst>
            <a:ext uri="{FF2B5EF4-FFF2-40B4-BE49-F238E27FC236}">
              <a16:creationId xmlns:a16="http://schemas.microsoft.com/office/drawing/2014/main" id="{00000000-0008-0000-0800-00001FC30400}"/>
            </a:ext>
          </a:extLst>
        </xdr:cNvPr>
        <xdr:cNvSpPr>
          <a:spLocks noChangeArrowheads="1"/>
        </xdr:cNvSpPr>
      </xdr:nvSpPr>
      <xdr:spPr bwMode="auto">
        <a:xfrm>
          <a:off x="548640" y="53019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96" name="AutoShape 91">
          <a:extLst>
            <a:ext uri="{FF2B5EF4-FFF2-40B4-BE49-F238E27FC236}">
              <a16:creationId xmlns:a16="http://schemas.microsoft.com/office/drawing/2014/main" id="{00000000-0008-0000-0800-000020C30400}"/>
            </a:ext>
          </a:extLst>
        </xdr:cNvPr>
        <xdr:cNvSpPr>
          <a:spLocks noChangeArrowheads="1"/>
        </xdr:cNvSpPr>
      </xdr:nvSpPr>
      <xdr:spPr bwMode="auto">
        <a:xfrm>
          <a:off x="548640" y="53019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97" name="AutoShape 92">
          <a:extLst>
            <a:ext uri="{FF2B5EF4-FFF2-40B4-BE49-F238E27FC236}">
              <a16:creationId xmlns:a16="http://schemas.microsoft.com/office/drawing/2014/main" id="{00000000-0008-0000-0800-000021C30400}"/>
            </a:ext>
          </a:extLst>
        </xdr:cNvPr>
        <xdr:cNvSpPr>
          <a:spLocks noChangeArrowheads="1"/>
        </xdr:cNvSpPr>
      </xdr:nvSpPr>
      <xdr:spPr bwMode="auto">
        <a:xfrm>
          <a:off x="548640" y="5301996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98" name="Oval 93">
          <a:extLst>
            <a:ext uri="{FF2B5EF4-FFF2-40B4-BE49-F238E27FC236}">
              <a16:creationId xmlns:a16="http://schemas.microsoft.com/office/drawing/2014/main" id="{00000000-0008-0000-0800-000022C30400}"/>
            </a:ext>
          </a:extLst>
        </xdr:cNvPr>
        <xdr:cNvSpPr>
          <a:spLocks noChangeArrowheads="1"/>
        </xdr:cNvSpPr>
      </xdr:nvSpPr>
      <xdr:spPr bwMode="auto">
        <a:xfrm>
          <a:off x="548640" y="53019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099" name="Oval 94">
          <a:extLst>
            <a:ext uri="{FF2B5EF4-FFF2-40B4-BE49-F238E27FC236}">
              <a16:creationId xmlns:a16="http://schemas.microsoft.com/office/drawing/2014/main" id="{00000000-0008-0000-0800-000023C30400}"/>
            </a:ext>
          </a:extLst>
        </xdr:cNvPr>
        <xdr:cNvSpPr>
          <a:spLocks noChangeArrowheads="1"/>
        </xdr:cNvSpPr>
      </xdr:nvSpPr>
      <xdr:spPr bwMode="auto">
        <a:xfrm>
          <a:off x="548640" y="53019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100" name="Oval 95">
          <a:extLst>
            <a:ext uri="{FF2B5EF4-FFF2-40B4-BE49-F238E27FC236}">
              <a16:creationId xmlns:a16="http://schemas.microsoft.com/office/drawing/2014/main" id="{00000000-0008-0000-0800-000024C30400}"/>
            </a:ext>
          </a:extLst>
        </xdr:cNvPr>
        <xdr:cNvSpPr>
          <a:spLocks noChangeArrowheads="1"/>
        </xdr:cNvSpPr>
      </xdr:nvSpPr>
      <xdr:spPr bwMode="auto">
        <a:xfrm>
          <a:off x="548640" y="53019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234</xdr:row>
      <xdr:rowOff>0</xdr:rowOff>
    </xdr:from>
    <xdr:to>
      <xdr:col>3</xdr:col>
      <xdr:colOff>0</xdr:colOff>
      <xdr:row>234</xdr:row>
      <xdr:rowOff>0</xdr:rowOff>
    </xdr:to>
    <xdr:sp macro="" textlink="">
      <xdr:nvSpPr>
        <xdr:cNvPr id="312101" name="Oval 96">
          <a:extLst>
            <a:ext uri="{FF2B5EF4-FFF2-40B4-BE49-F238E27FC236}">
              <a16:creationId xmlns:a16="http://schemas.microsoft.com/office/drawing/2014/main" id="{00000000-0008-0000-0800-000025C30400}"/>
            </a:ext>
          </a:extLst>
        </xdr:cNvPr>
        <xdr:cNvSpPr>
          <a:spLocks noChangeArrowheads="1"/>
        </xdr:cNvSpPr>
      </xdr:nvSpPr>
      <xdr:spPr bwMode="auto">
        <a:xfrm>
          <a:off x="548640" y="5301996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Line 1">
          <a:extLst>
            <a:ext uri="{FF2B5EF4-FFF2-40B4-BE49-F238E27FC236}">
              <a16:creationId xmlns:a16="http://schemas.microsoft.com/office/drawing/2014/main" id="{00000000-0008-0000-0900-0000020000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 name="Line 2">
          <a:extLst>
            <a:ext uri="{FF2B5EF4-FFF2-40B4-BE49-F238E27FC236}">
              <a16:creationId xmlns:a16="http://schemas.microsoft.com/office/drawing/2014/main" id="{00000000-0008-0000-0900-0000030000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 name="Line 3">
          <a:extLst>
            <a:ext uri="{FF2B5EF4-FFF2-40B4-BE49-F238E27FC236}">
              <a16:creationId xmlns:a16="http://schemas.microsoft.com/office/drawing/2014/main" id="{00000000-0008-0000-0900-0000040000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5" name="Line 4">
          <a:extLst>
            <a:ext uri="{FF2B5EF4-FFF2-40B4-BE49-F238E27FC236}">
              <a16:creationId xmlns:a16="http://schemas.microsoft.com/office/drawing/2014/main" id="{00000000-0008-0000-0900-0000050000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6" name="Line 5">
          <a:extLst>
            <a:ext uri="{FF2B5EF4-FFF2-40B4-BE49-F238E27FC236}">
              <a16:creationId xmlns:a16="http://schemas.microsoft.com/office/drawing/2014/main" id="{00000000-0008-0000-0900-0000060000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7" name="Line 6">
          <a:extLst>
            <a:ext uri="{FF2B5EF4-FFF2-40B4-BE49-F238E27FC236}">
              <a16:creationId xmlns:a16="http://schemas.microsoft.com/office/drawing/2014/main" id="{00000000-0008-0000-0900-0000070000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8" name="Line 7">
          <a:extLst>
            <a:ext uri="{FF2B5EF4-FFF2-40B4-BE49-F238E27FC236}">
              <a16:creationId xmlns:a16="http://schemas.microsoft.com/office/drawing/2014/main" id="{00000000-0008-0000-0900-0000080000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9" name="Line 8">
          <a:extLst>
            <a:ext uri="{FF2B5EF4-FFF2-40B4-BE49-F238E27FC236}">
              <a16:creationId xmlns:a16="http://schemas.microsoft.com/office/drawing/2014/main" id="{00000000-0008-0000-0900-000009000000}"/>
            </a:ext>
          </a:extLst>
        </xdr:cNvPr>
        <xdr:cNvSpPr>
          <a:spLocks noChangeShapeType="1"/>
        </xdr:cNvSpPr>
      </xdr:nvSpPr>
      <xdr:spPr bwMode="auto">
        <a:xfrm>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0" name="Oval 9">
          <a:extLst>
            <a:ext uri="{FF2B5EF4-FFF2-40B4-BE49-F238E27FC236}">
              <a16:creationId xmlns:a16="http://schemas.microsoft.com/office/drawing/2014/main" id="{00000000-0008-0000-0900-00000A0000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1" name="Line 10">
          <a:extLst>
            <a:ext uri="{FF2B5EF4-FFF2-40B4-BE49-F238E27FC236}">
              <a16:creationId xmlns:a16="http://schemas.microsoft.com/office/drawing/2014/main" id="{00000000-0008-0000-0900-00000B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2" name="Line 11">
          <a:extLst>
            <a:ext uri="{FF2B5EF4-FFF2-40B4-BE49-F238E27FC236}">
              <a16:creationId xmlns:a16="http://schemas.microsoft.com/office/drawing/2014/main" id="{00000000-0008-0000-0900-00000C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Line 12">
          <a:extLst>
            <a:ext uri="{FF2B5EF4-FFF2-40B4-BE49-F238E27FC236}">
              <a16:creationId xmlns:a16="http://schemas.microsoft.com/office/drawing/2014/main" id="{00000000-0008-0000-0900-00000D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4" name="Line 13">
          <a:extLst>
            <a:ext uri="{FF2B5EF4-FFF2-40B4-BE49-F238E27FC236}">
              <a16:creationId xmlns:a16="http://schemas.microsoft.com/office/drawing/2014/main" id="{00000000-0008-0000-0900-00000E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5" name="Line 14">
          <a:extLst>
            <a:ext uri="{FF2B5EF4-FFF2-40B4-BE49-F238E27FC236}">
              <a16:creationId xmlns:a16="http://schemas.microsoft.com/office/drawing/2014/main" id="{00000000-0008-0000-0900-00000F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6" name="Line 15">
          <a:extLst>
            <a:ext uri="{FF2B5EF4-FFF2-40B4-BE49-F238E27FC236}">
              <a16:creationId xmlns:a16="http://schemas.microsoft.com/office/drawing/2014/main" id="{00000000-0008-0000-0900-000010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7" name="Line 16">
          <a:extLst>
            <a:ext uri="{FF2B5EF4-FFF2-40B4-BE49-F238E27FC236}">
              <a16:creationId xmlns:a16="http://schemas.microsoft.com/office/drawing/2014/main" id="{00000000-0008-0000-0900-000011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17">
          <a:extLst>
            <a:ext uri="{FF2B5EF4-FFF2-40B4-BE49-F238E27FC236}">
              <a16:creationId xmlns:a16="http://schemas.microsoft.com/office/drawing/2014/main" id="{00000000-0008-0000-0900-000012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9" name="Oval 18">
          <a:extLst>
            <a:ext uri="{FF2B5EF4-FFF2-40B4-BE49-F238E27FC236}">
              <a16:creationId xmlns:a16="http://schemas.microsoft.com/office/drawing/2014/main" id="{00000000-0008-0000-0900-000013000000}"/>
            </a:ext>
          </a:extLst>
        </xdr:cNvPr>
        <xdr:cNvSpPr>
          <a:spLocks noChangeArrowheads="1"/>
        </xdr:cNvSpPr>
      </xdr:nvSpPr>
      <xdr:spPr bwMode="auto">
        <a:xfrm>
          <a:off x="0"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0" name="AutoShape 19">
          <a:extLst>
            <a:ext uri="{FF2B5EF4-FFF2-40B4-BE49-F238E27FC236}">
              <a16:creationId xmlns:a16="http://schemas.microsoft.com/office/drawing/2014/main" id="{00000000-0008-0000-0900-000014000000}"/>
            </a:ext>
          </a:extLst>
        </xdr:cNvPr>
        <xdr:cNvSpPr>
          <a:spLocks noChangeArrowheads="1"/>
        </xdr:cNvSpPr>
      </xdr:nvSpPr>
      <xdr:spPr bwMode="auto">
        <a:xfrm>
          <a:off x="0" y="0"/>
          <a:ext cx="0"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1" name="AutoShape 20">
          <a:extLst>
            <a:ext uri="{FF2B5EF4-FFF2-40B4-BE49-F238E27FC236}">
              <a16:creationId xmlns:a16="http://schemas.microsoft.com/office/drawing/2014/main" id="{00000000-0008-0000-0900-000015000000}"/>
            </a:ext>
          </a:extLst>
        </xdr:cNvPr>
        <xdr:cNvSpPr>
          <a:spLocks noChangeArrowheads="1"/>
        </xdr:cNvSpPr>
      </xdr:nvSpPr>
      <xdr:spPr bwMode="auto">
        <a:xfrm>
          <a:off x="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2" name="AutoShape 21">
          <a:extLst>
            <a:ext uri="{FF2B5EF4-FFF2-40B4-BE49-F238E27FC236}">
              <a16:creationId xmlns:a16="http://schemas.microsoft.com/office/drawing/2014/main" id="{00000000-0008-0000-0900-000016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3" name="AutoShape 22">
          <a:extLst>
            <a:ext uri="{FF2B5EF4-FFF2-40B4-BE49-F238E27FC236}">
              <a16:creationId xmlns:a16="http://schemas.microsoft.com/office/drawing/2014/main" id="{00000000-0008-0000-0900-000017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4" name="AutoShape 23">
          <a:extLst>
            <a:ext uri="{FF2B5EF4-FFF2-40B4-BE49-F238E27FC236}">
              <a16:creationId xmlns:a16="http://schemas.microsoft.com/office/drawing/2014/main" id="{00000000-0008-0000-0900-000018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5" name="AutoShape 24">
          <a:extLst>
            <a:ext uri="{FF2B5EF4-FFF2-40B4-BE49-F238E27FC236}">
              <a16:creationId xmlns:a16="http://schemas.microsoft.com/office/drawing/2014/main" id="{00000000-0008-0000-0900-000019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6" name="AutoShape 25">
          <a:extLst>
            <a:ext uri="{FF2B5EF4-FFF2-40B4-BE49-F238E27FC236}">
              <a16:creationId xmlns:a16="http://schemas.microsoft.com/office/drawing/2014/main" id="{00000000-0008-0000-0900-00001A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7" name="AutoShape 26">
          <a:extLst>
            <a:ext uri="{FF2B5EF4-FFF2-40B4-BE49-F238E27FC236}">
              <a16:creationId xmlns:a16="http://schemas.microsoft.com/office/drawing/2014/main" id="{00000000-0008-0000-0900-00001B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 name="AutoShape 27">
          <a:extLst>
            <a:ext uri="{FF2B5EF4-FFF2-40B4-BE49-F238E27FC236}">
              <a16:creationId xmlns:a16="http://schemas.microsoft.com/office/drawing/2014/main" id="{00000000-0008-0000-0900-00001C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9" name="AutoShape 28">
          <a:extLst>
            <a:ext uri="{FF2B5EF4-FFF2-40B4-BE49-F238E27FC236}">
              <a16:creationId xmlns:a16="http://schemas.microsoft.com/office/drawing/2014/main" id="{00000000-0008-0000-0900-00001D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0" name="AutoShape 29">
          <a:extLst>
            <a:ext uri="{FF2B5EF4-FFF2-40B4-BE49-F238E27FC236}">
              <a16:creationId xmlns:a16="http://schemas.microsoft.com/office/drawing/2014/main" id="{00000000-0008-0000-0900-00001E000000}"/>
            </a:ext>
          </a:extLst>
        </xdr:cNvPr>
        <xdr:cNvSpPr>
          <a:spLocks noChangeArrowheads="1"/>
        </xdr:cNvSpPr>
      </xdr:nvSpPr>
      <xdr:spPr bwMode="auto">
        <a:xfrm>
          <a:off x="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1" name="AutoShape 30">
          <a:extLst>
            <a:ext uri="{FF2B5EF4-FFF2-40B4-BE49-F238E27FC236}">
              <a16:creationId xmlns:a16="http://schemas.microsoft.com/office/drawing/2014/main" id="{00000000-0008-0000-0900-00001F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2" name="AutoShape 31">
          <a:extLst>
            <a:ext uri="{FF2B5EF4-FFF2-40B4-BE49-F238E27FC236}">
              <a16:creationId xmlns:a16="http://schemas.microsoft.com/office/drawing/2014/main" id="{00000000-0008-0000-0900-000020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3" name="AutoShape 32">
          <a:extLst>
            <a:ext uri="{FF2B5EF4-FFF2-40B4-BE49-F238E27FC236}">
              <a16:creationId xmlns:a16="http://schemas.microsoft.com/office/drawing/2014/main" id="{00000000-0008-0000-0900-000021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4" name="AutoShape 33">
          <a:extLst>
            <a:ext uri="{FF2B5EF4-FFF2-40B4-BE49-F238E27FC236}">
              <a16:creationId xmlns:a16="http://schemas.microsoft.com/office/drawing/2014/main" id="{00000000-0008-0000-0900-000022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5" name="AutoShape 34">
          <a:extLst>
            <a:ext uri="{FF2B5EF4-FFF2-40B4-BE49-F238E27FC236}">
              <a16:creationId xmlns:a16="http://schemas.microsoft.com/office/drawing/2014/main" id="{00000000-0008-0000-0900-000023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6" name="AutoShape 35">
          <a:extLst>
            <a:ext uri="{FF2B5EF4-FFF2-40B4-BE49-F238E27FC236}">
              <a16:creationId xmlns:a16="http://schemas.microsoft.com/office/drawing/2014/main" id="{00000000-0008-0000-0900-000024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7" name="AutoShape 36">
          <a:extLst>
            <a:ext uri="{FF2B5EF4-FFF2-40B4-BE49-F238E27FC236}">
              <a16:creationId xmlns:a16="http://schemas.microsoft.com/office/drawing/2014/main" id="{00000000-0008-0000-0900-000025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8" name="AutoShape 37">
          <a:extLst>
            <a:ext uri="{FF2B5EF4-FFF2-40B4-BE49-F238E27FC236}">
              <a16:creationId xmlns:a16="http://schemas.microsoft.com/office/drawing/2014/main" id="{00000000-0008-0000-0900-000026000000}"/>
            </a:ext>
          </a:extLst>
        </xdr:cNvPr>
        <xdr:cNvSpPr>
          <a:spLocks noChangeArrowheads="1"/>
        </xdr:cNvSpPr>
      </xdr:nvSpPr>
      <xdr:spPr bwMode="auto">
        <a:xfrm>
          <a:off x="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39" name="Oval 38">
          <a:extLst>
            <a:ext uri="{FF2B5EF4-FFF2-40B4-BE49-F238E27FC236}">
              <a16:creationId xmlns:a16="http://schemas.microsoft.com/office/drawing/2014/main" id="{00000000-0008-0000-0900-000027000000}"/>
            </a:ext>
          </a:extLst>
        </xdr:cNvPr>
        <xdr:cNvSpPr>
          <a:spLocks noChangeArrowheads="1"/>
        </xdr:cNvSpPr>
      </xdr:nvSpPr>
      <xdr:spPr bwMode="auto">
        <a:xfrm>
          <a:off x="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0" name="Oval 39">
          <a:extLst>
            <a:ext uri="{FF2B5EF4-FFF2-40B4-BE49-F238E27FC236}">
              <a16:creationId xmlns:a16="http://schemas.microsoft.com/office/drawing/2014/main" id="{00000000-0008-0000-0900-000028000000}"/>
            </a:ext>
          </a:extLst>
        </xdr:cNvPr>
        <xdr:cNvSpPr>
          <a:spLocks noChangeArrowheads="1"/>
        </xdr:cNvSpPr>
      </xdr:nvSpPr>
      <xdr:spPr bwMode="auto">
        <a:xfrm>
          <a:off x="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1" name="Oval 40">
          <a:extLst>
            <a:ext uri="{FF2B5EF4-FFF2-40B4-BE49-F238E27FC236}">
              <a16:creationId xmlns:a16="http://schemas.microsoft.com/office/drawing/2014/main" id="{00000000-0008-0000-0900-000029000000}"/>
            </a:ext>
          </a:extLst>
        </xdr:cNvPr>
        <xdr:cNvSpPr>
          <a:spLocks noChangeArrowheads="1"/>
        </xdr:cNvSpPr>
      </xdr:nvSpPr>
      <xdr:spPr bwMode="auto">
        <a:xfrm>
          <a:off x="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2" name="Oval 41">
          <a:extLst>
            <a:ext uri="{FF2B5EF4-FFF2-40B4-BE49-F238E27FC236}">
              <a16:creationId xmlns:a16="http://schemas.microsoft.com/office/drawing/2014/main" id="{00000000-0008-0000-0900-00002A000000}"/>
            </a:ext>
          </a:extLst>
        </xdr:cNvPr>
        <xdr:cNvSpPr>
          <a:spLocks noChangeArrowheads="1"/>
        </xdr:cNvSpPr>
      </xdr:nvSpPr>
      <xdr:spPr bwMode="auto">
        <a:xfrm>
          <a:off x="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3" name="Line 42">
          <a:extLst>
            <a:ext uri="{FF2B5EF4-FFF2-40B4-BE49-F238E27FC236}">
              <a16:creationId xmlns:a16="http://schemas.microsoft.com/office/drawing/2014/main" id="{00000000-0008-0000-0900-00002B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4" name="Line 43">
          <a:extLst>
            <a:ext uri="{FF2B5EF4-FFF2-40B4-BE49-F238E27FC236}">
              <a16:creationId xmlns:a16="http://schemas.microsoft.com/office/drawing/2014/main" id="{00000000-0008-0000-0900-00002C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5" name="Line 44">
          <a:extLst>
            <a:ext uri="{FF2B5EF4-FFF2-40B4-BE49-F238E27FC236}">
              <a16:creationId xmlns:a16="http://schemas.microsoft.com/office/drawing/2014/main" id="{00000000-0008-0000-0900-00002D000000}"/>
            </a:ext>
          </a:extLst>
        </xdr:cNvPr>
        <xdr:cNvSpPr>
          <a:spLocks noChangeShapeType="1"/>
        </xdr:cNvSpPr>
      </xdr:nvSpPr>
      <xdr:spPr bwMode="auto">
        <a:xfrm flipH="1">
          <a:off x="0" y="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6" name="Line 45">
          <a:extLst>
            <a:ext uri="{FF2B5EF4-FFF2-40B4-BE49-F238E27FC236}">
              <a16:creationId xmlns:a16="http://schemas.microsoft.com/office/drawing/2014/main" id="{00000000-0008-0000-0900-00002E000000}"/>
            </a:ext>
          </a:extLst>
        </xdr:cNvPr>
        <xdr:cNvSpPr>
          <a:spLocks noChangeShapeType="1"/>
        </xdr:cNvSpPr>
      </xdr:nvSpPr>
      <xdr:spPr bwMode="auto">
        <a:xfrm flipH="1">
          <a:off x="0" y="1085850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7" name="Line 46">
          <a:extLst>
            <a:ext uri="{FF2B5EF4-FFF2-40B4-BE49-F238E27FC236}">
              <a16:creationId xmlns:a16="http://schemas.microsoft.com/office/drawing/2014/main" id="{00000000-0008-0000-0900-00002F000000}"/>
            </a:ext>
          </a:extLst>
        </xdr:cNvPr>
        <xdr:cNvSpPr>
          <a:spLocks noChangeShapeType="1"/>
        </xdr:cNvSpPr>
      </xdr:nvSpPr>
      <xdr:spPr bwMode="auto">
        <a:xfrm flipH="1">
          <a:off x="0" y="1085850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8" name="Line 47">
          <a:extLst>
            <a:ext uri="{FF2B5EF4-FFF2-40B4-BE49-F238E27FC236}">
              <a16:creationId xmlns:a16="http://schemas.microsoft.com/office/drawing/2014/main" id="{00000000-0008-0000-0900-000030000000}"/>
            </a:ext>
          </a:extLst>
        </xdr:cNvPr>
        <xdr:cNvSpPr>
          <a:spLocks noChangeShapeType="1"/>
        </xdr:cNvSpPr>
      </xdr:nvSpPr>
      <xdr:spPr bwMode="auto">
        <a:xfrm flipH="1">
          <a:off x="0" y="1085850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9" name="Line 48">
          <a:extLst>
            <a:ext uri="{FF2B5EF4-FFF2-40B4-BE49-F238E27FC236}">
              <a16:creationId xmlns:a16="http://schemas.microsoft.com/office/drawing/2014/main" id="{00000000-0008-0000-0900-000031000000}"/>
            </a:ext>
          </a:extLst>
        </xdr:cNvPr>
        <xdr:cNvSpPr>
          <a:spLocks noChangeShapeType="1"/>
        </xdr:cNvSpPr>
      </xdr:nvSpPr>
      <xdr:spPr bwMode="auto">
        <a:xfrm flipH="1">
          <a:off x="0" y="1085850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50" name="Line 49">
          <a:extLst>
            <a:ext uri="{FF2B5EF4-FFF2-40B4-BE49-F238E27FC236}">
              <a16:creationId xmlns:a16="http://schemas.microsoft.com/office/drawing/2014/main" id="{00000000-0008-0000-0900-000032000000}"/>
            </a:ext>
          </a:extLst>
        </xdr:cNvPr>
        <xdr:cNvSpPr>
          <a:spLocks noChangeShapeType="1"/>
        </xdr:cNvSpPr>
      </xdr:nvSpPr>
      <xdr:spPr bwMode="auto">
        <a:xfrm flipH="1">
          <a:off x="0" y="1085850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51" name="AutoShape 50">
          <a:extLst>
            <a:ext uri="{FF2B5EF4-FFF2-40B4-BE49-F238E27FC236}">
              <a16:creationId xmlns:a16="http://schemas.microsoft.com/office/drawing/2014/main" id="{00000000-0008-0000-0900-000033000000}"/>
            </a:ext>
          </a:extLst>
        </xdr:cNvPr>
        <xdr:cNvSpPr>
          <a:spLocks noChangeArrowheads="1"/>
        </xdr:cNvSpPr>
      </xdr:nvSpPr>
      <xdr:spPr bwMode="auto">
        <a:xfrm>
          <a:off x="537972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52" name="AutoShape 51">
          <a:extLst>
            <a:ext uri="{FF2B5EF4-FFF2-40B4-BE49-F238E27FC236}">
              <a16:creationId xmlns:a16="http://schemas.microsoft.com/office/drawing/2014/main" id="{00000000-0008-0000-0900-000034000000}"/>
            </a:ext>
          </a:extLst>
        </xdr:cNvPr>
        <xdr:cNvSpPr>
          <a:spLocks noChangeArrowheads="1"/>
        </xdr:cNvSpPr>
      </xdr:nvSpPr>
      <xdr:spPr bwMode="auto">
        <a:xfrm>
          <a:off x="537972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53" name="AutoShape 52">
          <a:extLst>
            <a:ext uri="{FF2B5EF4-FFF2-40B4-BE49-F238E27FC236}">
              <a16:creationId xmlns:a16="http://schemas.microsoft.com/office/drawing/2014/main" id="{00000000-0008-0000-0900-000035000000}"/>
            </a:ext>
          </a:extLst>
        </xdr:cNvPr>
        <xdr:cNvSpPr>
          <a:spLocks noChangeArrowheads="1"/>
        </xdr:cNvSpPr>
      </xdr:nvSpPr>
      <xdr:spPr bwMode="auto">
        <a:xfrm>
          <a:off x="537972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54" name="AutoShape 53">
          <a:extLst>
            <a:ext uri="{FF2B5EF4-FFF2-40B4-BE49-F238E27FC236}">
              <a16:creationId xmlns:a16="http://schemas.microsoft.com/office/drawing/2014/main" id="{00000000-0008-0000-0900-000036000000}"/>
            </a:ext>
          </a:extLst>
        </xdr:cNvPr>
        <xdr:cNvSpPr>
          <a:spLocks noChangeArrowheads="1"/>
        </xdr:cNvSpPr>
      </xdr:nvSpPr>
      <xdr:spPr bwMode="auto">
        <a:xfrm>
          <a:off x="537972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55" name="AutoShape 54">
          <a:extLst>
            <a:ext uri="{FF2B5EF4-FFF2-40B4-BE49-F238E27FC236}">
              <a16:creationId xmlns:a16="http://schemas.microsoft.com/office/drawing/2014/main" id="{00000000-0008-0000-0900-000037000000}"/>
            </a:ext>
          </a:extLst>
        </xdr:cNvPr>
        <xdr:cNvSpPr>
          <a:spLocks noChangeArrowheads="1"/>
        </xdr:cNvSpPr>
      </xdr:nvSpPr>
      <xdr:spPr bwMode="auto">
        <a:xfrm>
          <a:off x="537972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56" name="AutoShape 55">
          <a:extLst>
            <a:ext uri="{FF2B5EF4-FFF2-40B4-BE49-F238E27FC236}">
              <a16:creationId xmlns:a16="http://schemas.microsoft.com/office/drawing/2014/main" id="{00000000-0008-0000-0900-000038000000}"/>
            </a:ext>
          </a:extLst>
        </xdr:cNvPr>
        <xdr:cNvSpPr>
          <a:spLocks noChangeArrowheads="1"/>
        </xdr:cNvSpPr>
      </xdr:nvSpPr>
      <xdr:spPr bwMode="auto">
        <a:xfrm>
          <a:off x="537972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57" name="AutoShape 56">
          <a:extLst>
            <a:ext uri="{FF2B5EF4-FFF2-40B4-BE49-F238E27FC236}">
              <a16:creationId xmlns:a16="http://schemas.microsoft.com/office/drawing/2014/main" id="{00000000-0008-0000-0900-000039000000}"/>
            </a:ext>
          </a:extLst>
        </xdr:cNvPr>
        <xdr:cNvSpPr>
          <a:spLocks noChangeArrowheads="1"/>
        </xdr:cNvSpPr>
      </xdr:nvSpPr>
      <xdr:spPr bwMode="auto">
        <a:xfrm>
          <a:off x="537972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58" name="AutoShape 57">
          <a:extLst>
            <a:ext uri="{FF2B5EF4-FFF2-40B4-BE49-F238E27FC236}">
              <a16:creationId xmlns:a16="http://schemas.microsoft.com/office/drawing/2014/main" id="{00000000-0008-0000-0900-00003A000000}"/>
            </a:ext>
          </a:extLst>
        </xdr:cNvPr>
        <xdr:cNvSpPr>
          <a:spLocks noChangeArrowheads="1"/>
        </xdr:cNvSpPr>
      </xdr:nvSpPr>
      <xdr:spPr bwMode="auto">
        <a:xfrm>
          <a:off x="537972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59" name="AutoShape 58">
          <a:extLst>
            <a:ext uri="{FF2B5EF4-FFF2-40B4-BE49-F238E27FC236}">
              <a16:creationId xmlns:a16="http://schemas.microsoft.com/office/drawing/2014/main" id="{00000000-0008-0000-0900-00003B000000}"/>
            </a:ext>
          </a:extLst>
        </xdr:cNvPr>
        <xdr:cNvSpPr>
          <a:spLocks noChangeArrowheads="1"/>
        </xdr:cNvSpPr>
      </xdr:nvSpPr>
      <xdr:spPr bwMode="auto">
        <a:xfrm>
          <a:off x="537972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60" name="AutoShape 59">
          <a:extLst>
            <a:ext uri="{FF2B5EF4-FFF2-40B4-BE49-F238E27FC236}">
              <a16:creationId xmlns:a16="http://schemas.microsoft.com/office/drawing/2014/main" id="{00000000-0008-0000-0900-00003C000000}"/>
            </a:ext>
          </a:extLst>
        </xdr:cNvPr>
        <xdr:cNvSpPr>
          <a:spLocks noChangeArrowheads="1"/>
        </xdr:cNvSpPr>
      </xdr:nvSpPr>
      <xdr:spPr bwMode="auto">
        <a:xfrm>
          <a:off x="624840" y="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61" name="AutoShape 60">
          <a:extLst>
            <a:ext uri="{FF2B5EF4-FFF2-40B4-BE49-F238E27FC236}">
              <a16:creationId xmlns:a16="http://schemas.microsoft.com/office/drawing/2014/main" id="{00000000-0008-0000-0900-00003D000000}"/>
            </a:ext>
          </a:extLst>
        </xdr:cNvPr>
        <xdr:cNvSpPr>
          <a:spLocks noChangeArrowheads="1"/>
        </xdr:cNvSpPr>
      </xdr:nvSpPr>
      <xdr:spPr bwMode="auto">
        <a:xfrm>
          <a:off x="6248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62" name="AutoShape 61">
          <a:extLst>
            <a:ext uri="{FF2B5EF4-FFF2-40B4-BE49-F238E27FC236}">
              <a16:creationId xmlns:a16="http://schemas.microsoft.com/office/drawing/2014/main" id="{00000000-0008-0000-0900-00003E000000}"/>
            </a:ext>
          </a:extLst>
        </xdr:cNvPr>
        <xdr:cNvSpPr>
          <a:spLocks noChangeArrowheads="1"/>
        </xdr:cNvSpPr>
      </xdr:nvSpPr>
      <xdr:spPr bwMode="auto">
        <a:xfrm>
          <a:off x="6248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63" name="AutoShape 62">
          <a:extLst>
            <a:ext uri="{FF2B5EF4-FFF2-40B4-BE49-F238E27FC236}">
              <a16:creationId xmlns:a16="http://schemas.microsoft.com/office/drawing/2014/main" id="{00000000-0008-0000-0900-00003F000000}"/>
            </a:ext>
          </a:extLst>
        </xdr:cNvPr>
        <xdr:cNvSpPr>
          <a:spLocks noChangeArrowheads="1"/>
        </xdr:cNvSpPr>
      </xdr:nvSpPr>
      <xdr:spPr bwMode="auto">
        <a:xfrm>
          <a:off x="6248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64" name="AutoShape 63">
          <a:extLst>
            <a:ext uri="{FF2B5EF4-FFF2-40B4-BE49-F238E27FC236}">
              <a16:creationId xmlns:a16="http://schemas.microsoft.com/office/drawing/2014/main" id="{00000000-0008-0000-0900-000040000000}"/>
            </a:ext>
          </a:extLst>
        </xdr:cNvPr>
        <xdr:cNvSpPr>
          <a:spLocks noChangeArrowheads="1"/>
        </xdr:cNvSpPr>
      </xdr:nvSpPr>
      <xdr:spPr bwMode="auto">
        <a:xfrm>
          <a:off x="6248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65" name="AutoShape 64">
          <a:extLst>
            <a:ext uri="{FF2B5EF4-FFF2-40B4-BE49-F238E27FC236}">
              <a16:creationId xmlns:a16="http://schemas.microsoft.com/office/drawing/2014/main" id="{00000000-0008-0000-0900-000041000000}"/>
            </a:ext>
          </a:extLst>
        </xdr:cNvPr>
        <xdr:cNvSpPr>
          <a:spLocks noChangeArrowheads="1"/>
        </xdr:cNvSpPr>
      </xdr:nvSpPr>
      <xdr:spPr bwMode="auto">
        <a:xfrm>
          <a:off x="6248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66" name="AutoShape 65">
          <a:extLst>
            <a:ext uri="{FF2B5EF4-FFF2-40B4-BE49-F238E27FC236}">
              <a16:creationId xmlns:a16="http://schemas.microsoft.com/office/drawing/2014/main" id="{00000000-0008-0000-0900-000042000000}"/>
            </a:ext>
          </a:extLst>
        </xdr:cNvPr>
        <xdr:cNvSpPr>
          <a:spLocks noChangeArrowheads="1"/>
        </xdr:cNvSpPr>
      </xdr:nvSpPr>
      <xdr:spPr bwMode="auto">
        <a:xfrm>
          <a:off x="6248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67" name="AutoShape 66">
          <a:extLst>
            <a:ext uri="{FF2B5EF4-FFF2-40B4-BE49-F238E27FC236}">
              <a16:creationId xmlns:a16="http://schemas.microsoft.com/office/drawing/2014/main" id="{00000000-0008-0000-0900-000043000000}"/>
            </a:ext>
          </a:extLst>
        </xdr:cNvPr>
        <xdr:cNvSpPr>
          <a:spLocks noChangeArrowheads="1"/>
        </xdr:cNvSpPr>
      </xdr:nvSpPr>
      <xdr:spPr bwMode="auto">
        <a:xfrm>
          <a:off x="6248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68" name="AutoShape 67">
          <a:extLst>
            <a:ext uri="{FF2B5EF4-FFF2-40B4-BE49-F238E27FC236}">
              <a16:creationId xmlns:a16="http://schemas.microsoft.com/office/drawing/2014/main" id="{00000000-0008-0000-0900-000044000000}"/>
            </a:ext>
          </a:extLst>
        </xdr:cNvPr>
        <xdr:cNvSpPr>
          <a:spLocks noChangeArrowheads="1"/>
        </xdr:cNvSpPr>
      </xdr:nvSpPr>
      <xdr:spPr bwMode="auto">
        <a:xfrm>
          <a:off x="624840" y="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69" name="Oval 68">
          <a:extLst>
            <a:ext uri="{FF2B5EF4-FFF2-40B4-BE49-F238E27FC236}">
              <a16:creationId xmlns:a16="http://schemas.microsoft.com/office/drawing/2014/main" id="{00000000-0008-0000-0900-000045000000}"/>
            </a:ext>
          </a:extLst>
        </xdr:cNvPr>
        <xdr:cNvSpPr>
          <a:spLocks noChangeArrowheads="1"/>
        </xdr:cNvSpPr>
      </xdr:nvSpPr>
      <xdr:spPr bwMode="auto">
        <a:xfrm>
          <a:off x="62484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70" name="Oval 69">
          <a:extLst>
            <a:ext uri="{FF2B5EF4-FFF2-40B4-BE49-F238E27FC236}">
              <a16:creationId xmlns:a16="http://schemas.microsoft.com/office/drawing/2014/main" id="{00000000-0008-0000-0900-000046000000}"/>
            </a:ext>
          </a:extLst>
        </xdr:cNvPr>
        <xdr:cNvSpPr>
          <a:spLocks noChangeArrowheads="1"/>
        </xdr:cNvSpPr>
      </xdr:nvSpPr>
      <xdr:spPr bwMode="auto">
        <a:xfrm>
          <a:off x="62484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71" name="Oval 70">
          <a:extLst>
            <a:ext uri="{FF2B5EF4-FFF2-40B4-BE49-F238E27FC236}">
              <a16:creationId xmlns:a16="http://schemas.microsoft.com/office/drawing/2014/main" id="{00000000-0008-0000-0900-000047000000}"/>
            </a:ext>
          </a:extLst>
        </xdr:cNvPr>
        <xdr:cNvSpPr>
          <a:spLocks noChangeArrowheads="1"/>
        </xdr:cNvSpPr>
      </xdr:nvSpPr>
      <xdr:spPr bwMode="auto">
        <a:xfrm>
          <a:off x="62484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0</xdr:row>
      <xdr:rowOff>0</xdr:rowOff>
    </xdr:from>
    <xdr:to>
      <xdr:col>3</xdr:col>
      <xdr:colOff>0</xdr:colOff>
      <xdr:row>0</xdr:row>
      <xdr:rowOff>0</xdr:rowOff>
    </xdr:to>
    <xdr:sp macro="" textlink="">
      <xdr:nvSpPr>
        <xdr:cNvPr id="72" name="Oval 71">
          <a:extLst>
            <a:ext uri="{FF2B5EF4-FFF2-40B4-BE49-F238E27FC236}">
              <a16:creationId xmlns:a16="http://schemas.microsoft.com/office/drawing/2014/main" id="{00000000-0008-0000-0900-000048000000}"/>
            </a:ext>
          </a:extLst>
        </xdr:cNvPr>
        <xdr:cNvSpPr>
          <a:spLocks noChangeArrowheads="1"/>
        </xdr:cNvSpPr>
      </xdr:nvSpPr>
      <xdr:spPr bwMode="auto">
        <a:xfrm>
          <a:off x="624840" y="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73" name="AutoShape 84">
          <a:extLst>
            <a:ext uri="{FF2B5EF4-FFF2-40B4-BE49-F238E27FC236}">
              <a16:creationId xmlns:a16="http://schemas.microsoft.com/office/drawing/2014/main" id="{00000000-0008-0000-0900-000049000000}"/>
            </a:ext>
          </a:extLst>
        </xdr:cNvPr>
        <xdr:cNvSpPr>
          <a:spLocks noChangeArrowheads="1"/>
        </xdr:cNvSpPr>
      </xdr:nvSpPr>
      <xdr:spPr bwMode="auto">
        <a:xfrm>
          <a:off x="624840" y="5240274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74" name="AutoShape 85">
          <a:extLst>
            <a:ext uri="{FF2B5EF4-FFF2-40B4-BE49-F238E27FC236}">
              <a16:creationId xmlns:a16="http://schemas.microsoft.com/office/drawing/2014/main" id="{00000000-0008-0000-0900-00004A000000}"/>
            </a:ext>
          </a:extLst>
        </xdr:cNvPr>
        <xdr:cNvSpPr>
          <a:spLocks noChangeArrowheads="1"/>
        </xdr:cNvSpPr>
      </xdr:nvSpPr>
      <xdr:spPr bwMode="auto">
        <a:xfrm>
          <a:off x="624840" y="524027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75" name="AutoShape 86">
          <a:extLst>
            <a:ext uri="{FF2B5EF4-FFF2-40B4-BE49-F238E27FC236}">
              <a16:creationId xmlns:a16="http://schemas.microsoft.com/office/drawing/2014/main" id="{00000000-0008-0000-0900-00004B000000}"/>
            </a:ext>
          </a:extLst>
        </xdr:cNvPr>
        <xdr:cNvSpPr>
          <a:spLocks noChangeArrowheads="1"/>
        </xdr:cNvSpPr>
      </xdr:nvSpPr>
      <xdr:spPr bwMode="auto">
        <a:xfrm>
          <a:off x="624840" y="524027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76" name="AutoShape 87">
          <a:extLst>
            <a:ext uri="{FF2B5EF4-FFF2-40B4-BE49-F238E27FC236}">
              <a16:creationId xmlns:a16="http://schemas.microsoft.com/office/drawing/2014/main" id="{00000000-0008-0000-0900-00004C000000}"/>
            </a:ext>
          </a:extLst>
        </xdr:cNvPr>
        <xdr:cNvSpPr>
          <a:spLocks noChangeArrowheads="1"/>
        </xdr:cNvSpPr>
      </xdr:nvSpPr>
      <xdr:spPr bwMode="auto">
        <a:xfrm>
          <a:off x="624840" y="524027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77" name="AutoShape 88">
          <a:extLst>
            <a:ext uri="{FF2B5EF4-FFF2-40B4-BE49-F238E27FC236}">
              <a16:creationId xmlns:a16="http://schemas.microsoft.com/office/drawing/2014/main" id="{00000000-0008-0000-0900-00004D000000}"/>
            </a:ext>
          </a:extLst>
        </xdr:cNvPr>
        <xdr:cNvSpPr>
          <a:spLocks noChangeArrowheads="1"/>
        </xdr:cNvSpPr>
      </xdr:nvSpPr>
      <xdr:spPr bwMode="auto">
        <a:xfrm>
          <a:off x="624840" y="524027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78" name="AutoShape 89">
          <a:extLst>
            <a:ext uri="{FF2B5EF4-FFF2-40B4-BE49-F238E27FC236}">
              <a16:creationId xmlns:a16="http://schemas.microsoft.com/office/drawing/2014/main" id="{00000000-0008-0000-0900-00004E000000}"/>
            </a:ext>
          </a:extLst>
        </xdr:cNvPr>
        <xdr:cNvSpPr>
          <a:spLocks noChangeArrowheads="1"/>
        </xdr:cNvSpPr>
      </xdr:nvSpPr>
      <xdr:spPr bwMode="auto">
        <a:xfrm>
          <a:off x="624840" y="524027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79" name="AutoShape 90">
          <a:extLst>
            <a:ext uri="{FF2B5EF4-FFF2-40B4-BE49-F238E27FC236}">
              <a16:creationId xmlns:a16="http://schemas.microsoft.com/office/drawing/2014/main" id="{00000000-0008-0000-0900-00004F000000}"/>
            </a:ext>
          </a:extLst>
        </xdr:cNvPr>
        <xdr:cNvSpPr>
          <a:spLocks noChangeArrowheads="1"/>
        </xdr:cNvSpPr>
      </xdr:nvSpPr>
      <xdr:spPr bwMode="auto">
        <a:xfrm>
          <a:off x="624840" y="524027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80" name="AutoShape 91">
          <a:extLst>
            <a:ext uri="{FF2B5EF4-FFF2-40B4-BE49-F238E27FC236}">
              <a16:creationId xmlns:a16="http://schemas.microsoft.com/office/drawing/2014/main" id="{00000000-0008-0000-0900-000050000000}"/>
            </a:ext>
          </a:extLst>
        </xdr:cNvPr>
        <xdr:cNvSpPr>
          <a:spLocks noChangeArrowheads="1"/>
        </xdr:cNvSpPr>
      </xdr:nvSpPr>
      <xdr:spPr bwMode="auto">
        <a:xfrm>
          <a:off x="624840" y="524027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81" name="AutoShape 92">
          <a:extLst>
            <a:ext uri="{FF2B5EF4-FFF2-40B4-BE49-F238E27FC236}">
              <a16:creationId xmlns:a16="http://schemas.microsoft.com/office/drawing/2014/main" id="{00000000-0008-0000-0900-000051000000}"/>
            </a:ext>
          </a:extLst>
        </xdr:cNvPr>
        <xdr:cNvSpPr>
          <a:spLocks noChangeArrowheads="1"/>
        </xdr:cNvSpPr>
      </xdr:nvSpPr>
      <xdr:spPr bwMode="auto">
        <a:xfrm>
          <a:off x="624840" y="524027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82" name="Oval 93">
          <a:extLst>
            <a:ext uri="{FF2B5EF4-FFF2-40B4-BE49-F238E27FC236}">
              <a16:creationId xmlns:a16="http://schemas.microsoft.com/office/drawing/2014/main" id="{00000000-0008-0000-0900-000052000000}"/>
            </a:ext>
          </a:extLst>
        </xdr:cNvPr>
        <xdr:cNvSpPr>
          <a:spLocks noChangeArrowheads="1"/>
        </xdr:cNvSpPr>
      </xdr:nvSpPr>
      <xdr:spPr bwMode="auto">
        <a:xfrm>
          <a:off x="624840" y="5240274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83" name="Oval 94">
          <a:extLst>
            <a:ext uri="{FF2B5EF4-FFF2-40B4-BE49-F238E27FC236}">
              <a16:creationId xmlns:a16="http://schemas.microsoft.com/office/drawing/2014/main" id="{00000000-0008-0000-0900-000053000000}"/>
            </a:ext>
          </a:extLst>
        </xdr:cNvPr>
        <xdr:cNvSpPr>
          <a:spLocks noChangeArrowheads="1"/>
        </xdr:cNvSpPr>
      </xdr:nvSpPr>
      <xdr:spPr bwMode="auto">
        <a:xfrm>
          <a:off x="624840" y="5240274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84" name="Oval 95">
          <a:extLst>
            <a:ext uri="{FF2B5EF4-FFF2-40B4-BE49-F238E27FC236}">
              <a16:creationId xmlns:a16="http://schemas.microsoft.com/office/drawing/2014/main" id="{00000000-0008-0000-0900-000054000000}"/>
            </a:ext>
          </a:extLst>
        </xdr:cNvPr>
        <xdr:cNvSpPr>
          <a:spLocks noChangeArrowheads="1"/>
        </xdr:cNvSpPr>
      </xdr:nvSpPr>
      <xdr:spPr bwMode="auto">
        <a:xfrm>
          <a:off x="624840" y="5240274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85" name="Oval 96">
          <a:extLst>
            <a:ext uri="{FF2B5EF4-FFF2-40B4-BE49-F238E27FC236}">
              <a16:creationId xmlns:a16="http://schemas.microsoft.com/office/drawing/2014/main" id="{00000000-0008-0000-0900-000055000000}"/>
            </a:ext>
          </a:extLst>
        </xdr:cNvPr>
        <xdr:cNvSpPr>
          <a:spLocks noChangeArrowheads="1"/>
        </xdr:cNvSpPr>
      </xdr:nvSpPr>
      <xdr:spPr bwMode="auto">
        <a:xfrm>
          <a:off x="624840" y="5240274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86" name="AutoShape 84">
          <a:extLst>
            <a:ext uri="{FF2B5EF4-FFF2-40B4-BE49-F238E27FC236}">
              <a16:creationId xmlns:a16="http://schemas.microsoft.com/office/drawing/2014/main" id="{00000000-0008-0000-0900-000056000000}"/>
            </a:ext>
          </a:extLst>
        </xdr:cNvPr>
        <xdr:cNvSpPr>
          <a:spLocks noChangeArrowheads="1"/>
        </xdr:cNvSpPr>
      </xdr:nvSpPr>
      <xdr:spPr bwMode="auto">
        <a:xfrm>
          <a:off x="624840" y="52402740"/>
          <a:ext cx="0" cy="0"/>
        </a:xfrm>
        <a:prstGeom prst="bracketPair">
          <a:avLst>
            <a:gd name="adj" fmla="val 16667"/>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87" name="AutoShape 85">
          <a:extLst>
            <a:ext uri="{FF2B5EF4-FFF2-40B4-BE49-F238E27FC236}">
              <a16:creationId xmlns:a16="http://schemas.microsoft.com/office/drawing/2014/main" id="{00000000-0008-0000-0900-000057000000}"/>
            </a:ext>
          </a:extLst>
        </xdr:cNvPr>
        <xdr:cNvSpPr>
          <a:spLocks noChangeArrowheads="1"/>
        </xdr:cNvSpPr>
      </xdr:nvSpPr>
      <xdr:spPr bwMode="auto">
        <a:xfrm>
          <a:off x="624840" y="524027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88" name="AutoShape 86">
          <a:extLst>
            <a:ext uri="{FF2B5EF4-FFF2-40B4-BE49-F238E27FC236}">
              <a16:creationId xmlns:a16="http://schemas.microsoft.com/office/drawing/2014/main" id="{00000000-0008-0000-0900-000058000000}"/>
            </a:ext>
          </a:extLst>
        </xdr:cNvPr>
        <xdr:cNvSpPr>
          <a:spLocks noChangeArrowheads="1"/>
        </xdr:cNvSpPr>
      </xdr:nvSpPr>
      <xdr:spPr bwMode="auto">
        <a:xfrm>
          <a:off x="624840" y="524027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89" name="AutoShape 87">
          <a:extLst>
            <a:ext uri="{FF2B5EF4-FFF2-40B4-BE49-F238E27FC236}">
              <a16:creationId xmlns:a16="http://schemas.microsoft.com/office/drawing/2014/main" id="{00000000-0008-0000-0900-000059000000}"/>
            </a:ext>
          </a:extLst>
        </xdr:cNvPr>
        <xdr:cNvSpPr>
          <a:spLocks noChangeArrowheads="1"/>
        </xdr:cNvSpPr>
      </xdr:nvSpPr>
      <xdr:spPr bwMode="auto">
        <a:xfrm>
          <a:off x="624840" y="524027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90" name="AutoShape 88">
          <a:extLst>
            <a:ext uri="{FF2B5EF4-FFF2-40B4-BE49-F238E27FC236}">
              <a16:creationId xmlns:a16="http://schemas.microsoft.com/office/drawing/2014/main" id="{00000000-0008-0000-0900-00005A000000}"/>
            </a:ext>
          </a:extLst>
        </xdr:cNvPr>
        <xdr:cNvSpPr>
          <a:spLocks noChangeArrowheads="1"/>
        </xdr:cNvSpPr>
      </xdr:nvSpPr>
      <xdr:spPr bwMode="auto">
        <a:xfrm>
          <a:off x="624840" y="524027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91" name="AutoShape 89">
          <a:extLst>
            <a:ext uri="{FF2B5EF4-FFF2-40B4-BE49-F238E27FC236}">
              <a16:creationId xmlns:a16="http://schemas.microsoft.com/office/drawing/2014/main" id="{00000000-0008-0000-0900-00005B000000}"/>
            </a:ext>
          </a:extLst>
        </xdr:cNvPr>
        <xdr:cNvSpPr>
          <a:spLocks noChangeArrowheads="1"/>
        </xdr:cNvSpPr>
      </xdr:nvSpPr>
      <xdr:spPr bwMode="auto">
        <a:xfrm>
          <a:off x="624840" y="524027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92" name="AutoShape 90">
          <a:extLst>
            <a:ext uri="{FF2B5EF4-FFF2-40B4-BE49-F238E27FC236}">
              <a16:creationId xmlns:a16="http://schemas.microsoft.com/office/drawing/2014/main" id="{00000000-0008-0000-0900-00005C000000}"/>
            </a:ext>
          </a:extLst>
        </xdr:cNvPr>
        <xdr:cNvSpPr>
          <a:spLocks noChangeArrowheads="1"/>
        </xdr:cNvSpPr>
      </xdr:nvSpPr>
      <xdr:spPr bwMode="auto">
        <a:xfrm>
          <a:off x="624840" y="524027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93" name="AutoShape 91">
          <a:extLst>
            <a:ext uri="{FF2B5EF4-FFF2-40B4-BE49-F238E27FC236}">
              <a16:creationId xmlns:a16="http://schemas.microsoft.com/office/drawing/2014/main" id="{00000000-0008-0000-0900-00005D000000}"/>
            </a:ext>
          </a:extLst>
        </xdr:cNvPr>
        <xdr:cNvSpPr>
          <a:spLocks noChangeArrowheads="1"/>
        </xdr:cNvSpPr>
      </xdr:nvSpPr>
      <xdr:spPr bwMode="auto">
        <a:xfrm>
          <a:off x="624840" y="524027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94" name="AutoShape 92">
          <a:extLst>
            <a:ext uri="{FF2B5EF4-FFF2-40B4-BE49-F238E27FC236}">
              <a16:creationId xmlns:a16="http://schemas.microsoft.com/office/drawing/2014/main" id="{00000000-0008-0000-0900-00005E000000}"/>
            </a:ext>
          </a:extLst>
        </xdr:cNvPr>
        <xdr:cNvSpPr>
          <a:spLocks noChangeArrowheads="1"/>
        </xdr:cNvSpPr>
      </xdr:nvSpPr>
      <xdr:spPr bwMode="auto">
        <a:xfrm>
          <a:off x="624840" y="52402740"/>
          <a:ext cx="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95" name="Oval 93">
          <a:extLst>
            <a:ext uri="{FF2B5EF4-FFF2-40B4-BE49-F238E27FC236}">
              <a16:creationId xmlns:a16="http://schemas.microsoft.com/office/drawing/2014/main" id="{00000000-0008-0000-0900-00005F000000}"/>
            </a:ext>
          </a:extLst>
        </xdr:cNvPr>
        <xdr:cNvSpPr>
          <a:spLocks noChangeArrowheads="1"/>
        </xdr:cNvSpPr>
      </xdr:nvSpPr>
      <xdr:spPr bwMode="auto">
        <a:xfrm>
          <a:off x="624840" y="5240274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96" name="Oval 94">
          <a:extLst>
            <a:ext uri="{FF2B5EF4-FFF2-40B4-BE49-F238E27FC236}">
              <a16:creationId xmlns:a16="http://schemas.microsoft.com/office/drawing/2014/main" id="{00000000-0008-0000-0900-000060000000}"/>
            </a:ext>
          </a:extLst>
        </xdr:cNvPr>
        <xdr:cNvSpPr>
          <a:spLocks noChangeArrowheads="1"/>
        </xdr:cNvSpPr>
      </xdr:nvSpPr>
      <xdr:spPr bwMode="auto">
        <a:xfrm>
          <a:off x="624840" y="5240274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97" name="Oval 95">
          <a:extLst>
            <a:ext uri="{FF2B5EF4-FFF2-40B4-BE49-F238E27FC236}">
              <a16:creationId xmlns:a16="http://schemas.microsoft.com/office/drawing/2014/main" id="{00000000-0008-0000-0900-000061000000}"/>
            </a:ext>
          </a:extLst>
        </xdr:cNvPr>
        <xdr:cNvSpPr>
          <a:spLocks noChangeArrowheads="1"/>
        </xdr:cNvSpPr>
      </xdr:nvSpPr>
      <xdr:spPr bwMode="auto">
        <a:xfrm>
          <a:off x="624840" y="5240274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46</xdr:row>
      <xdr:rowOff>0</xdr:rowOff>
    </xdr:from>
    <xdr:to>
      <xdr:col>3</xdr:col>
      <xdr:colOff>0</xdr:colOff>
      <xdr:row>46</xdr:row>
      <xdr:rowOff>0</xdr:rowOff>
    </xdr:to>
    <xdr:sp macro="" textlink="">
      <xdr:nvSpPr>
        <xdr:cNvPr id="98" name="Oval 96">
          <a:extLst>
            <a:ext uri="{FF2B5EF4-FFF2-40B4-BE49-F238E27FC236}">
              <a16:creationId xmlns:a16="http://schemas.microsoft.com/office/drawing/2014/main" id="{00000000-0008-0000-0900-000062000000}"/>
            </a:ext>
          </a:extLst>
        </xdr:cNvPr>
        <xdr:cNvSpPr>
          <a:spLocks noChangeArrowheads="1"/>
        </xdr:cNvSpPr>
      </xdr:nvSpPr>
      <xdr:spPr bwMode="auto">
        <a:xfrm>
          <a:off x="624840" y="52402740"/>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27</xdr:col>
      <xdr:colOff>0</xdr:colOff>
      <xdr:row>96</xdr:row>
      <xdr:rowOff>28575</xdr:rowOff>
    </xdr:from>
    <xdr:to>
      <xdr:col>29</xdr:col>
      <xdr:colOff>161925</xdr:colOff>
      <xdr:row>98</xdr:row>
      <xdr:rowOff>57150</xdr:rowOff>
    </xdr:to>
    <xdr:sp macro="" textlink="">
      <xdr:nvSpPr>
        <xdr:cNvPr id="3" name="Rectangle 25">
          <a:extLst>
            <a:ext uri="{FF2B5EF4-FFF2-40B4-BE49-F238E27FC236}">
              <a16:creationId xmlns:a16="http://schemas.microsoft.com/office/drawing/2014/main" id="{00000000-0008-0000-0B00-000003000000}"/>
            </a:ext>
          </a:extLst>
        </xdr:cNvPr>
        <xdr:cNvSpPr>
          <a:spLocks noChangeArrowheads="1"/>
        </xdr:cNvSpPr>
      </xdr:nvSpPr>
      <xdr:spPr bwMode="auto">
        <a:xfrm>
          <a:off x="4671060" y="9843135"/>
          <a:ext cx="390525" cy="142875"/>
        </a:xfrm>
        <a:prstGeom prst="rect">
          <a:avLst/>
        </a:prstGeom>
        <a:solidFill>
          <a:srgbClr val="FFFFFF"/>
        </a:solidFill>
        <a:ln w="3175">
          <a:noFill/>
          <a:miter lim="800000"/>
          <a:headEnd/>
          <a:tailEnd/>
        </a:ln>
      </xdr:spPr>
      <xdr:txBody>
        <a:bodyPr vertOverflow="clip" wrap="square" lIns="27432" tIns="18288" rIns="27432" bIns="18288" anchor="ctr" upright="1"/>
        <a:lstStyle/>
        <a:p>
          <a:pPr algn="ctr" rtl="0">
            <a:defRPr sz="1000"/>
          </a:pPr>
          <a:r>
            <a:rPr lang="ja-JP" altLang="en-US" sz="850" b="0" i="0" strike="noStrike">
              <a:solidFill>
                <a:srgbClr val="000000"/>
              </a:solidFill>
              <a:latin typeface="ＭＳ Ｐゴシック"/>
              <a:ea typeface="ＭＳ Ｐゴシック"/>
            </a:rPr>
            <a:t>休　憩</a:t>
          </a:r>
        </a:p>
      </xdr:txBody>
    </xdr:sp>
    <xdr:clientData/>
  </xdr:twoCellAnchor>
  <xdr:twoCellAnchor>
    <xdr:from>
      <xdr:col>27</xdr:col>
      <xdr:colOff>0</xdr:colOff>
      <xdr:row>14</xdr:row>
      <xdr:rowOff>28575</xdr:rowOff>
    </xdr:from>
    <xdr:to>
      <xdr:col>29</xdr:col>
      <xdr:colOff>161925</xdr:colOff>
      <xdr:row>16</xdr:row>
      <xdr:rowOff>57150</xdr:rowOff>
    </xdr:to>
    <xdr:sp macro="" textlink="">
      <xdr:nvSpPr>
        <xdr:cNvPr id="4" name="Rectangle 24">
          <a:extLst>
            <a:ext uri="{FF2B5EF4-FFF2-40B4-BE49-F238E27FC236}">
              <a16:creationId xmlns:a16="http://schemas.microsoft.com/office/drawing/2014/main" id="{F39F7C8F-5524-4251-91CF-3F3FEEB386F3}"/>
            </a:ext>
          </a:extLst>
        </xdr:cNvPr>
        <xdr:cNvSpPr>
          <a:spLocks noChangeArrowheads="1"/>
        </xdr:cNvSpPr>
      </xdr:nvSpPr>
      <xdr:spPr bwMode="auto">
        <a:xfrm>
          <a:off x="4671060" y="2146935"/>
          <a:ext cx="390525" cy="142875"/>
        </a:xfrm>
        <a:prstGeom prst="rect">
          <a:avLst/>
        </a:prstGeom>
        <a:solidFill>
          <a:srgbClr val="FFFFFF"/>
        </a:solidFill>
        <a:ln w="3175">
          <a:noFill/>
          <a:miter lim="800000"/>
          <a:headEnd/>
          <a:tailEnd/>
        </a:ln>
      </xdr:spPr>
      <xdr:txBody>
        <a:bodyPr vertOverflow="clip" wrap="square" lIns="27432" tIns="18288" rIns="27432" bIns="18288" anchor="ctr" upright="1"/>
        <a:lstStyle/>
        <a:p>
          <a:pPr algn="ctr" rtl="0">
            <a:defRPr sz="1000"/>
          </a:pPr>
          <a:r>
            <a:rPr lang="ja-JP" altLang="en-US" sz="850" b="0" i="0" strike="noStrike">
              <a:solidFill>
                <a:srgbClr val="000000"/>
              </a:solidFill>
              <a:latin typeface="ＭＳ Ｐゴシック"/>
              <a:ea typeface="ＭＳ Ｐゴシック"/>
            </a:rPr>
            <a:t>休　憩</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27</xdr:col>
      <xdr:colOff>0</xdr:colOff>
      <xdr:row>96</xdr:row>
      <xdr:rowOff>28575</xdr:rowOff>
    </xdr:from>
    <xdr:to>
      <xdr:col>29</xdr:col>
      <xdr:colOff>161925</xdr:colOff>
      <xdr:row>98</xdr:row>
      <xdr:rowOff>57150</xdr:rowOff>
    </xdr:to>
    <xdr:sp macro="" textlink="">
      <xdr:nvSpPr>
        <xdr:cNvPr id="2" name="Rectangle 21">
          <a:extLst>
            <a:ext uri="{FF2B5EF4-FFF2-40B4-BE49-F238E27FC236}">
              <a16:creationId xmlns:a16="http://schemas.microsoft.com/office/drawing/2014/main" id="{00000000-0008-0000-0C00-000002000000}"/>
            </a:ext>
          </a:extLst>
        </xdr:cNvPr>
        <xdr:cNvSpPr>
          <a:spLocks noChangeArrowheads="1"/>
        </xdr:cNvSpPr>
      </xdr:nvSpPr>
      <xdr:spPr bwMode="auto">
        <a:xfrm>
          <a:off x="4671060" y="9812655"/>
          <a:ext cx="390525" cy="142875"/>
        </a:xfrm>
        <a:prstGeom prst="rect">
          <a:avLst/>
        </a:prstGeom>
        <a:solidFill>
          <a:srgbClr val="FFFFFF"/>
        </a:solidFill>
        <a:ln w="3175">
          <a:noFill/>
          <a:miter lim="800000"/>
          <a:headEnd/>
          <a:tailEnd/>
        </a:ln>
      </xdr:spPr>
      <xdr:txBody>
        <a:bodyPr vertOverflow="clip" wrap="square" lIns="27432" tIns="18288" rIns="27432" bIns="18288" anchor="ctr" upright="1"/>
        <a:lstStyle/>
        <a:p>
          <a:pPr algn="ctr" rtl="0">
            <a:defRPr sz="1000"/>
          </a:pPr>
          <a:r>
            <a:rPr lang="ja-JP" altLang="en-US" sz="850" b="0" i="0" strike="noStrike">
              <a:solidFill>
                <a:srgbClr val="000000"/>
              </a:solidFill>
              <a:latin typeface="ＭＳ Ｐゴシック"/>
              <a:ea typeface="ＭＳ Ｐゴシック"/>
            </a:rPr>
            <a:t>休　憩</a:t>
          </a:r>
        </a:p>
      </xdr:txBody>
    </xdr:sp>
    <xdr:clientData/>
  </xdr:twoCellAnchor>
  <xdr:twoCellAnchor>
    <xdr:from>
      <xdr:col>27</xdr:col>
      <xdr:colOff>0</xdr:colOff>
      <xdr:row>14</xdr:row>
      <xdr:rowOff>28575</xdr:rowOff>
    </xdr:from>
    <xdr:to>
      <xdr:col>29</xdr:col>
      <xdr:colOff>161925</xdr:colOff>
      <xdr:row>16</xdr:row>
      <xdr:rowOff>57150</xdr:rowOff>
    </xdr:to>
    <xdr:sp macro="" textlink="">
      <xdr:nvSpPr>
        <xdr:cNvPr id="4" name="Rectangle 24">
          <a:extLst>
            <a:ext uri="{FF2B5EF4-FFF2-40B4-BE49-F238E27FC236}">
              <a16:creationId xmlns:a16="http://schemas.microsoft.com/office/drawing/2014/main" id="{F4FCAF59-745D-48DA-ADB1-3F51A72A4829}"/>
            </a:ext>
          </a:extLst>
        </xdr:cNvPr>
        <xdr:cNvSpPr>
          <a:spLocks noChangeArrowheads="1"/>
        </xdr:cNvSpPr>
      </xdr:nvSpPr>
      <xdr:spPr bwMode="auto">
        <a:xfrm>
          <a:off x="4671060" y="2337435"/>
          <a:ext cx="390525" cy="142875"/>
        </a:xfrm>
        <a:prstGeom prst="rect">
          <a:avLst/>
        </a:prstGeom>
        <a:solidFill>
          <a:srgbClr val="FFFFFF"/>
        </a:solidFill>
        <a:ln w="3175">
          <a:noFill/>
          <a:miter lim="800000"/>
          <a:headEnd/>
          <a:tailEnd/>
        </a:ln>
      </xdr:spPr>
      <xdr:txBody>
        <a:bodyPr vertOverflow="clip" wrap="square" lIns="27432" tIns="18288" rIns="27432" bIns="18288" anchor="ctr" upright="1"/>
        <a:lstStyle/>
        <a:p>
          <a:pPr algn="ctr" rtl="0">
            <a:defRPr sz="1000"/>
          </a:pPr>
          <a:r>
            <a:rPr lang="ja-JP" altLang="en-US" sz="850" b="0" i="0" strike="noStrike">
              <a:solidFill>
                <a:srgbClr val="000000"/>
              </a:solidFill>
              <a:latin typeface="ＭＳ Ｐゴシック"/>
              <a:ea typeface="ＭＳ Ｐゴシック"/>
            </a:rPr>
            <a:t>休　憩</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27</xdr:col>
      <xdr:colOff>0</xdr:colOff>
      <xdr:row>96</xdr:row>
      <xdr:rowOff>28575</xdr:rowOff>
    </xdr:from>
    <xdr:to>
      <xdr:col>29</xdr:col>
      <xdr:colOff>161925</xdr:colOff>
      <xdr:row>98</xdr:row>
      <xdr:rowOff>57150</xdr:rowOff>
    </xdr:to>
    <xdr:sp macro="" textlink="">
      <xdr:nvSpPr>
        <xdr:cNvPr id="2" name="Rectangle 17">
          <a:extLst>
            <a:ext uri="{FF2B5EF4-FFF2-40B4-BE49-F238E27FC236}">
              <a16:creationId xmlns:a16="http://schemas.microsoft.com/office/drawing/2014/main" id="{00000000-0008-0000-0D00-000002000000}"/>
            </a:ext>
          </a:extLst>
        </xdr:cNvPr>
        <xdr:cNvSpPr>
          <a:spLocks noChangeArrowheads="1"/>
        </xdr:cNvSpPr>
      </xdr:nvSpPr>
      <xdr:spPr bwMode="auto">
        <a:xfrm>
          <a:off x="4671060" y="9812655"/>
          <a:ext cx="390525" cy="142875"/>
        </a:xfrm>
        <a:prstGeom prst="rect">
          <a:avLst/>
        </a:prstGeom>
        <a:solidFill>
          <a:srgbClr val="FFFFFF"/>
        </a:solidFill>
        <a:ln w="3175">
          <a:noFill/>
          <a:miter lim="800000"/>
          <a:headEnd/>
          <a:tailEnd/>
        </a:ln>
      </xdr:spPr>
      <xdr:txBody>
        <a:bodyPr vertOverflow="clip" wrap="square" lIns="27432" tIns="18288" rIns="27432" bIns="18288" anchor="ctr" upright="1"/>
        <a:lstStyle/>
        <a:p>
          <a:pPr algn="ctr" rtl="0">
            <a:defRPr sz="1000"/>
          </a:pPr>
          <a:r>
            <a:rPr lang="ja-JP" altLang="en-US" sz="850" b="0" i="0" strike="noStrike">
              <a:solidFill>
                <a:srgbClr val="000000"/>
              </a:solidFill>
              <a:latin typeface="ＭＳ Ｐゴシック"/>
              <a:ea typeface="ＭＳ Ｐゴシック"/>
            </a:rPr>
            <a:t>休　憩</a:t>
          </a:r>
        </a:p>
      </xdr:txBody>
    </xdr:sp>
    <xdr:clientData/>
  </xdr:twoCellAnchor>
  <xdr:twoCellAnchor>
    <xdr:from>
      <xdr:col>27</xdr:col>
      <xdr:colOff>0</xdr:colOff>
      <xdr:row>14</xdr:row>
      <xdr:rowOff>28575</xdr:rowOff>
    </xdr:from>
    <xdr:to>
      <xdr:col>29</xdr:col>
      <xdr:colOff>161925</xdr:colOff>
      <xdr:row>16</xdr:row>
      <xdr:rowOff>57150</xdr:rowOff>
    </xdr:to>
    <xdr:sp macro="" textlink="">
      <xdr:nvSpPr>
        <xdr:cNvPr id="4" name="Rectangle 18">
          <a:extLst>
            <a:ext uri="{FF2B5EF4-FFF2-40B4-BE49-F238E27FC236}">
              <a16:creationId xmlns:a16="http://schemas.microsoft.com/office/drawing/2014/main" id="{6336E49C-2FE0-48F6-9A99-7DF6A1593E44}"/>
            </a:ext>
          </a:extLst>
        </xdr:cNvPr>
        <xdr:cNvSpPr>
          <a:spLocks noChangeArrowheads="1"/>
        </xdr:cNvSpPr>
      </xdr:nvSpPr>
      <xdr:spPr bwMode="auto">
        <a:xfrm>
          <a:off x="4671060" y="2146935"/>
          <a:ext cx="390525" cy="142875"/>
        </a:xfrm>
        <a:prstGeom prst="rect">
          <a:avLst/>
        </a:prstGeom>
        <a:solidFill>
          <a:srgbClr val="FFFFFF"/>
        </a:solidFill>
        <a:ln w="3175">
          <a:noFill/>
          <a:miter lim="800000"/>
          <a:headEnd/>
          <a:tailEnd/>
        </a:ln>
      </xdr:spPr>
      <xdr:txBody>
        <a:bodyPr vertOverflow="clip" wrap="square" lIns="27432" tIns="18288" rIns="27432" bIns="18288" anchor="ctr" upright="1"/>
        <a:lstStyle/>
        <a:p>
          <a:pPr algn="ctr" rtl="0">
            <a:defRPr sz="1000"/>
          </a:pPr>
          <a:r>
            <a:rPr lang="ja-JP" altLang="en-US" sz="850" b="0" i="0" strike="noStrike">
              <a:solidFill>
                <a:srgbClr val="000000"/>
              </a:solidFill>
              <a:latin typeface="ＭＳ Ｐゴシック"/>
              <a:ea typeface="ＭＳ Ｐゴシック"/>
            </a:rPr>
            <a:t>休　憩</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171450</xdr:colOff>
      <xdr:row>1</xdr:row>
      <xdr:rowOff>9525</xdr:rowOff>
    </xdr:from>
    <xdr:to>
      <xdr:col>25</xdr:col>
      <xdr:colOff>47674</xdr:colOff>
      <xdr:row>2</xdr:row>
      <xdr:rowOff>49673</xdr:rowOff>
    </xdr:to>
    <xdr:sp macro="" textlink="">
      <xdr:nvSpPr>
        <xdr:cNvPr id="2" name="AutoShape 212">
          <a:extLst>
            <a:ext uri="{FF2B5EF4-FFF2-40B4-BE49-F238E27FC236}">
              <a16:creationId xmlns:a16="http://schemas.microsoft.com/office/drawing/2014/main" id="{00000000-0008-0000-0E00-000002000000}"/>
            </a:ext>
          </a:extLst>
        </xdr:cNvPr>
        <xdr:cNvSpPr>
          <a:spLocks noChangeArrowheads="1"/>
        </xdr:cNvSpPr>
      </xdr:nvSpPr>
      <xdr:spPr bwMode="auto">
        <a:xfrm>
          <a:off x="2186940" y="177165"/>
          <a:ext cx="2432689" cy="299085"/>
        </a:xfrm>
        <a:prstGeom prst="flowChartAlternateProcess">
          <a:avLst/>
        </a:prstGeom>
        <a:solidFill>
          <a:srgbClr val="FFFF99"/>
        </a:solidFill>
        <a:ln w="38100" cmpd="dbl">
          <a:solidFill>
            <a:srgbClr val="000000"/>
          </a:solidFill>
          <a:miter lim="800000"/>
          <a:headEnd/>
          <a:tailEnd/>
        </a:ln>
        <a:effectLst/>
      </xdr:spPr>
      <xdr:txBody>
        <a:bodyPr vertOverflow="clip" wrap="square" lIns="36576" tIns="18288" rIns="36576" bIns="18288" anchor="ctr" upright="1"/>
        <a:lstStyle/>
        <a:p>
          <a:pPr algn="ctr" rtl="0">
            <a:defRPr sz="1000"/>
          </a:pPr>
          <a:r>
            <a:rPr lang="ja-JP" altLang="en-US" sz="1100" b="1" i="0" strike="noStrike">
              <a:solidFill>
                <a:srgbClr val="000000"/>
              </a:solidFill>
              <a:latin typeface="ＭＳ Ｐゴシック"/>
              <a:ea typeface="ＭＳ Ｐゴシック"/>
            </a:rPr>
            <a:t>保育士の必要配置と配置基準</a:t>
          </a:r>
        </a:p>
      </xdr:txBody>
    </xdr:sp>
    <xdr:clientData/>
  </xdr:twoCellAnchor>
  <xdr:twoCellAnchor>
    <xdr:from>
      <xdr:col>11</xdr:col>
      <xdr:colOff>22860</xdr:colOff>
      <xdr:row>28</xdr:row>
      <xdr:rowOff>9525</xdr:rowOff>
    </xdr:from>
    <xdr:to>
      <xdr:col>28</xdr:col>
      <xdr:colOff>158119</xdr:colOff>
      <xdr:row>29</xdr:row>
      <xdr:rowOff>49673</xdr:rowOff>
    </xdr:to>
    <xdr:sp macro="" textlink="">
      <xdr:nvSpPr>
        <xdr:cNvPr id="3" name="AutoShape 213">
          <a:extLst>
            <a:ext uri="{FF2B5EF4-FFF2-40B4-BE49-F238E27FC236}">
              <a16:creationId xmlns:a16="http://schemas.microsoft.com/office/drawing/2014/main" id="{00000000-0008-0000-0E00-000003000000}"/>
            </a:ext>
          </a:extLst>
        </xdr:cNvPr>
        <xdr:cNvSpPr>
          <a:spLocks noChangeArrowheads="1"/>
        </xdr:cNvSpPr>
      </xdr:nvSpPr>
      <xdr:spPr bwMode="auto">
        <a:xfrm>
          <a:off x="2032635" y="5915025"/>
          <a:ext cx="3251835" cy="299085"/>
        </a:xfrm>
        <a:prstGeom prst="flowChartAlternateProcess">
          <a:avLst/>
        </a:prstGeom>
        <a:solidFill>
          <a:srgbClr val="FFFF99"/>
        </a:solidFill>
        <a:ln w="38100" cmpd="dbl">
          <a:solidFill>
            <a:srgbClr val="000000"/>
          </a:solidFill>
          <a:miter lim="800000"/>
          <a:headEnd/>
          <a:tailEnd/>
        </a:ln>
        <a:effectLst/>
      </xdr:spPr>
      <xdr:txBody>
        <a:bodyPr vertOverflow="clip" wrap="square" lIns="36576" tIns="18288" rIns="36576" bIns="18288" anchor="ctr" upright="1"/>
        <a:lstStyle/>
        <a:p>
          <a:pPr algn="ctr" rtl="0">
            <a:defRPr sz="1000"/>
          </a:pPr>
          <a:r>
            <a:rPr lang="ja-JP" altLang="en-US" sz="1100" b="1" i="0" strike="noStrike">
              <a:solidFill>
                <a:srgbClr val="000000"/>
              </a:solidFill>
              <a:latin typeface="ＭＳ Ｐゴシック"/>
              <a:ea typeface="ＭＳ Ｐゴシック"/>
            </a:rPr>
            <a:t>保育所の開所時間と保育士配置時間数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3175" cap="flat" cmpd="sng" algn="ctr">
          <a:solidFill>
            <a:srgbClr val="000000"/>
          </a:solidFill>
          <a:prstDash val="solid"/>
          <a:round/>
          <a:headEnd type="stealth"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3175" cap="flat" cmpd="sng" algn="ctr">
          <a:solidFill>
            <a:srgbClr val="000000"/>
          </a:solidFill>
          <a:prstDash val="solid"/>
          <a:round/>
          <a:headEnd type="stealth"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12.bin"/><Relationship Id="rId4" Type="http://schemas.openxmlformats.org/officeDocument/2006/relationships/comments" Target="../comments4.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13.bin"/><Relationship Id="rId4" Type="http://schemas.openxmlformats.org/officeDocument/2006/relationships/comments" Target="../comments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omments" Target="../comments6.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FF00"/>
  </sheetPr>
  <dimension ref="A1:BL33"/>
  <sheetViews>
    <sheetView tabSelected="1" view="pageBreakPreview" zoomScaleNormal="100" zoomScaleSheetLayoutView="100" workbookViewId="0">
      <selection activeCell="A13" sqref="A13"/>
    </sheetView>
  </sheetViews>
  <sheetFormatPr defaultColWidth="0" defaultRowHeight="13"/>
  <cols>
    <col min="1" max="9" width="8.6328125" style="32" customWidth="1"/>
    <col min="10" max="16384" width="0" style="32" hidden="1"/>
  </cols>
  <sheetData>
    <row r="1" spans="1:9" s="38" customFormat="1" ht="20.149999999999999" customHeight="1"/>
    <row r="2" spans="1:9" s="38" customFormat="1" ht="20.149999999999999" customHeight="1"/>
    <row r="3" spans="1:9" s="38" customFormat="1" ht="20.149999999999999" customHeight="1"/>
    <row r="4" spans="1:9" s="38" customFormat="1" ht="20.149999999999999" customHeight="1"/>
    <row r="5" spans="1:9" s="36" customFormat="1" ht="30" customHeight="1">
      <c r="A5" s="918" t="s">
        <v>2354</v>
      </c>
      <c r="B5" s="918"/>
      <c r="C5" s="918"/>
      <c r="D5" s="918"/>
      <c r="E5" s="918"/>
      <c r="F5" s="918"/>
      <c r="G5" s="918"/>
      <c r="H5" s="918"/>
      <c r="I5" s="918"/>
    </row>
    <row r="6" spans="1:9" s="36" customFormat="1" ht="20.149999999999999" customHeight="1">
      <c r="A6" s="35"/>
      <c r="B6" s="35"/>
      <c r="C6" s="35"/>
      <c r="D6" s="35"/>
      <c r="E6" s="35"/>
      <c r="F6" s="35"/>
      <c r="G6" s="35"/>
      <c r="H6" s="35"/>
    </row>
    <row r="7" spans="1:9" s="36" customFormat="1" ht="20.149999999999999" customHeight="1">
      <c r="A7" s="35"/>
      <c r="B7" s="35"/>
      <c r="C7" s="35"/>
      <c r="D7" s="35"/>
      <c r="E7" s="35"/>
      <c r="F7" s="35"/>
      <c r="G7" s="35"/>
      <c r="H7" s="35"/>
    </row>
    <row r="8" spans="1:9" s="36" customFormat="1" ht="20.149999999999999" customHeight="1">
      <c r="A8" s="35"/>
      <c r="B8" s="35"/>
      <c r="C8" s="35"/>
      <c r="D8" s="35"/>
      <c r="E8" s="35"/>
      <c r="F8" s="35"/>
      <c r="G8" s="35"/>
      <c r="H8" s="35"/>
    </row>
    <row r="9" spans="1:9" s="36" customFormat="1" ht="20.149999999999999" customHeight="1">
      <c r="A9" s="35"/>
      <c r="B9" s="35"/>
      <c r="C9" s="35"/>
      <c r="D9" s="35"/>
      <c r="E9" s="35"/>
      <c r="F9" s="35"/>
      <c r="G9" s="35"/>
      <c r="H9" s="35"/>
    </row>
    <row r="10" spans="1:9" s="36" customFormat="1" ht="20.149999999999999" customHeight="1">
      <c r="A10" s="35"/>
      <c r="B10" s="35"/>
      <c r="C10" s="35"/>
      <c r="D10" s="35"/>
      <c r="E10" s="35"/>
      <c r="F10" s="35"/>
      <c r="G10" s="35"/>
      <c r="H10" s="35"/>
    </row>
    <row r="11" spans="1:9" s="37" customFormat="1" ht="20.149999999999999" customHeight="1">
      <c r="I11" s="36"/>
    </row>
    <row r="12" spans="1:9" s="36" customFormat="1" ht="30" customHeight="1">
      <c r="A12" s="918"/>
      <c r="B12" s="918"/>
      <c r="C12" s="918"/>
      <c r="D12" s="918"/>
      <c r="E12" s="918"/>
      <c r="F12" s="918"/>
      <c r="G12" s="918"/>
      <c r="H12" s="918"/>
      <c r="I12" s="918"/>
    </row>
    <row r="13" spans="1:9" s="37" customFormat="1" ht="20.149999999999999" customHeight="1"/>
    <row r="14" spans="1:9" s="37" customFormat="1" ht="18" customHeight="1">
      <c r="A14" s="918" t="s">
        <v>2159</v>
      </c>
      <c r="B14" s="918"/>
      <c r="C14" s="918"/>
      <c r="D14" s="918"/>
      <c r="E14" s="918"/>
      <c r="F14" s="918"/>
      <c r="G14" s="918"/>
      <c r="H14" s="918"/>
      <c r="I14" s="918"/>
    </row>
    <row r="15" spans="1:9" s="37" customFormat="1" ht="18" customHeight="1">
      <c r="A15" s="918"/>
      <c r="B15" s="918"/>
      <c r="C15" s="918"/>
      <c r="D15" s="918"/>
      <c r="E15" s="918"/>
      <c r="F15" s="918"/>
      <c r="G15" s="918"/>
      <c r="H15" s="918"/>
      <c r="I15" s="918"/>
    </row>
    <row r="16" spans="1:9" s="37" customFormat="1" ht="20.149999999999999" customHeight="1"/>
    <row r="17" spans="1:64" s="37" customFormat="1" ht="20.149999999999999" customHeight="1"/>
    <row r="18" spans="1:64" s="37" customFormat="1" ht="20.149999999999999" customHeight="1"/>
    <row r="19" spans="1:64" s="37" customFormat="1" ht="20.149999999999999" customHeight="1"/>
    <row r="20" spans="1:64" s="37" customFormat="1" ht="20.149999999999999" customHeight="1"/>
    <row r="21" spans="1:64" s="37" customFormat="1" ht="20.149999999999999" customHeight="1"/>
    <row r="22" spans="1:64" s="19" customFormat="1" ht="20.149999999999999" customHeight="1">
      <c r="A22" s="919" t="s">
        <v>1414</v>
      </c>
      <c r="B22" s="919"/>
      <c r="C22" s="919"/>
      <c r="D22" s="919"/>
      <c r="E22" s="919"/>
      <c r="F22" s="919"/>
      <c r="G22" s="919"/>
      <c r="H22" s="919"/>
      <c r="I22" s="919"/>
    </row>
    <row r="23" spans="1:64" ht="20.149999999999999" customHeight="1"/>
    <row r="24" spans="1:64" ht="20.149999999999999" customHeight="1"/>
    <row r="25" spans="1:64" ht="20.149999999999999" customHeight="1"/>
    <row r="26" spans="1:64" ht="20.149999999999999" customHeight="1"/>
    <row r="27" spans="1:64" ht="20.149999999999999" customHeight="1"/>
    <row r="28" spans="1:64" s="744" customFormat="1" ht="39.9" customHeight="1">
      <c r="B28" s="920" t="s">
        <v>33</v>
      </c>
      <c r="C28" s="921"/>
      <c r="D28" s="920" t="s">
        <v>2164</v>
      </c>
      <c r="E28" s="922"/>
      <c r="F28" s="922"/>
      <c r="G28" s="922"/>
      <c r="H28" s="921"/>
    </row>
    <row r="29" spans="1:64" s="744" customFormat="1" ht="39.9" customHeight="1">
      <c r="B29" s="913" t="s">
        <v>614</v>
      </c>
      <c r="C29" s="914"/>
      <c r="D29" s="915" t="s">
        <v>1452</v>
      </c>
      <c r="E29" s="916"/>
      <c r="F29" s="916"/>
      <c r="G29" s="916"/>
      <c r="H29" s="917"/>
    </row>
    <row r="30" spans="1:64" ht="20.149999999999999" customHeight="1"/>
    <row r="31" spans="1:64" s="2" customFormat="1" ht="14.15" customHeight="1">
      <c r="B31" s="2" t="s">
        <v>615</v>
      </c>
      <c r="C31" s="183"/>
      <c r="D31" s="183"/>
      <c r="E31" s="183"/>
      <c r="F31" s="183"/>
      <c r="G31" s="183"/>
      <c r="H31" s="183"/>
      <c r="I31" s="183"/>
      <c r="J31" s="183"/>
      <c r="K31" s="183"/>
      <c r="L31" s="33"/>
      <c r="M31" s="33"/>
      <c r="N31" s="33"/>
      <c r="O31" s="33"/>
      <c r="P31" s="33"/>
      <c r="Q31" s="33"/>
      <c r="R31" s="33"/>
      <c r="S31" s="33"/>
      <c r="T31" s="33"/>
      <c r="U31" s="33"/>
      <c r="V31" s="33"/>
      <c r="W31" s="33"/>
      <c r="X31" s="33"/>
      <c r="Y31" s="80"/>
      <c r="Z31" s="53"/>
      <c r="AA31" s="53"/>
      <c r="AB31" s="53"/>
      <c r="AC31" s="80"/>
      <c r="AD31" s="81"/>
      <c r="AE31" s="81"/>
      <c r="AF31" s="81"/>
      <c r="AG31" s="80"/>
      <c r="AH31" s="81"/>
      <c r="AI31" s="81"/>
      <c r="AJ31" s="81"/>
      <c r="AL31" s="134"/>
      <c r="AM31" s="134"/>
      <c r="AN31" s="134"/>
      <c r="AO31" s="134"/>
      <c r="AP31" s="134"/>
      <c r="AQ31" s="134"/>
      <c r="AR31" s="134"/>
      <c r="AS31" s="134"/>
      <c r="AT31" s="134"/>
      <c r="AU31" s="134"/>
      <c r="AV31" s="134"/>
      <c r="AW31" s="134"/>
      <c r="AX31" s="134"/>
      <c r="AY31" s="134"/>
      <c r="AZ31" s="134"/>
      <c r="BA31" s="134"/>
      <c r="BB31" s="134"/>
      <c r="BC31" s="134"/>
      <c r="BD31" s="134"/>
      <c r="BE31" s="134"/>
      <c r="BF31" s="134"/>
      <c r="BG31" s="134"/>
      <c r="BH31" s="134"/>
      <c r="BI31" s="134"/>
      <c r="BJ31" s="134"/>
      <c r="BK31" s="134"/>
      <c r="BL31" s="134"/>
    </row>
    <row r="32" spans="1:64" s="2" customFormat="1" ht="14.15" customHeight="1">
      <c r="B32" s="2" t="s">
        <v>616</v>
      </c>
      <c r="C32" s="183"/>
      <c r="D32" s="183"/>
      <c r="E32" s="183"/>
      <c r="F32" s="183"/>
      <c r="G32" s="183"/>
      <c r="H32" s="183"/>
      <c r="I32" s="183"/>
      <c r="J32" s="183"/>
      <c r="K32" s="183"/>
      <c r="L32" s="33"/>
      <c r="M32" s="33"/>
      <c r="N32" s="33"/>
      <c r="O32" s="33"/>
      <c r="P32" s="33"/>
      <c r="Q32" s="33"/>
      <c r="R32" s="33"/>
      <c r="S32" s="33"/>
      <c r="T32" s="33"/>
      <c r="U32" s="33"/>
      <c r="V32" s="33"/>
      <c r="W32" s="33"/>
      <c r="X32" s="33"/>
      <c r="Y32" s="80"/>
      <c r="Z32" s="53"/>
      <c r="AA32" s="53"/>
      <c r="AB32" s="53"/>
      <c r="AC32" s="80"/>
      <c r="AD32" s="81"/>
      <c r="AE32" s="81"/>
      <c r="AF32" s="81"/>
      <c r="AG32" s="80"/>
      <c r="AH32" s="81"/>
      <c r="AI32" s="81"/>
      <c r="AJ32" s="81"/>
      <c r="AL32" s="134"/>
      <c r="AM32" s="134"/>
      <c r="AN32" s="134"/>
      <c r="AO32" s="134"/>
      <c r="AP32" s="134"/>
      <c r="AQ32" s="134"/>
      <c r="AR32" s="134"/>
      <c r="AS32" s="134"/>
      <c r="AT32" s="134"/>
      <c r="AU32" s="134"/>
      <c r="AV32" s="134"/>
      <c r="AW32" s="134"/>
      <c r="AX32" s="134"/>
      <c r="AY32" s="134"/>
      <c r="AZ32" s="134"/>
      <c r="BA32" s="134"/>
      <c r="BB32" s="134"/>
      <c r="BC32" s="134"/>
      <c r="BD32" s="134"/>
      <c r="BE32" s="134"/>
      <c r="BF32" s="134"/>
      <c r="BG32" s="134"/>
      <c r="BH32" s="134"/>
      <c r="BI32" s="134"/>
      <c r="BJ32" s="134"/>
      <c r="BK32" s="134"/>
      <c r="BL32" s="134"/>
    </row>
    <row r="33" spans="6:6" ht="20.149999999999999" customHeight="1">
      <c r="F33" s="32" t="s">
        <v>303</v>
      </c>
    </row>
  </sheetData>
  <mergeCells count="8">
    <mergeCell ref="B29:C29"/>
    <mergeCell ref="D29:H29"/>
    <mergeCell ref="A5:I5"/>
    <mergeCell ref="A12:I12"/>
    <mergeCell ref="A22:I22"/>
    <mergeCell ref="B28:C28"/>
    <mergeCell ref="D28:H28"/>
    <mergeCell ref="A14:I15"/>
  </mergeCells>
  <phoneticPr fontId="2"/>
  <dataValidations count="1">
    <dataValidation imeMode="hiragana" allowBlank="1" showInputMessage="1" showErrorMessage="1" sqref="D28:H29 A22:I22" xr:uid="{00000000-0002-0000-0000-000000000000}"/>
  </dataValidations>
  <printOptions horizontalCentered="1" verticalCentered="1"/>
  <pageMargins left="0.78740157480314965" right="0.78740157480314965"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indexed="14"/>
  </sheetPr>
  <dimension ref="A1:AJ36"/>
  <sheetViews>
    <sheetView showGridLines="0" view="pageBreakPreview" zoomScaleNormal="110" zoomScaleSheetLayoutView="100" workbookViewId="0">
      <selection activeCell="X18" sqref="X18"/>
    </sheetView>
  </sheetViews>
  <sheetFormatPr defaultColWidth="9" defaultRowHeight="12"/>
  <cols>
    <col min="1" max="72" width="2.6328125" style="19" customWidth="1"/>
    <col min="73" max="16384" width="9" style="19"/>
  </cols>
  <sheetData>
    <row r="1" spans="1:36" s="71" customFormat="1" ht="20.149999999999999" customHeight="1">
      <c r="A1" s="923"/>
      <c r="B1" s="923"/>
      <c r="C1" s="923"/>
      <c r="D1" s="923"/>
      <c r="E1" s="923"/>
      <c r="F1" s="923"/>
      <c r="G1" s="923"/>
      <c r="H1" s="923"/>
      <c r="I1" s="923"/>
      <c r="J1" s="923"/>
      <c r="K1" s="923"/>
      <c r="L1" s="923"/>
      <c r="M1" s="923"/>
      <c r="N1" s="923"/>
      <c r="O1" s="923"/>
      <c r="P1" s="923"/>
      <c r="Q1" s="923"/>
      <c r="R1" s="923"/>
      <c r="S1" s="923"/>
      <c r="T1" s="923"/>
      <c r="U1" s="923"/>
      <c r="V1" s="923"/>
      <c r="W1" s="923"/>
      <c r="X1" s="923"/>
      <c r="Y1" s="923"/>
      <c r="Z1" s="923"/>
      <c r="AA1" s="923"/>
      <c r="AB1" s="923"/>
      <c r="AC1" s="923"/>
      <c r="AD1" s="923"/>
      <c r="AE1" s="923"/>
      <c r="AF1" s="923"/>
      <c r="AG1" s="923"/>
      <c r="AH1" s="923"/>
      <c r="AI1" s="923"/>
      <c r="AJ1" s="923"/>
    </row>
    <row r="2" spans="1:36" s="71" customFormat="1" ht="20.149999999999999" customHeight="1">
      <c r="A2" s="923" t="s">
        <v>611</v>
      </c>
      <c r="B2" s="923"/>
      <c r="C2" s="923"/>
      <c r="D2" s="923"/>
      <c r="E2" s="923"/>
      <c r="F2" s="923"/>
      <c r="G2" s="923"/>
      <c r="H2" s="923"/>
      <c r="I2" s="923"/>
      <c r="J2" s="923"/>
      <c r="K2" s="923"/>
      <c r="L2" s="923"/>
      <c r="M2" s="923"/>
      <c r="N2" s="923"/>
      <c r="O2" s="923"/>
      <c r="P2" s="923"/>
      <c r="Q2" s="923"/>
      <c r="R2" s="923"/>
      <c r="S2" s="923"/>
      <c r="T2" s="923"/>
      <c r="U2" s="923"/>
      <c r="V2" s="923"/>
      <c r="W2" s="923"/>
      <c r="X2" s="923"/>
      <c r="Y2" s="923"/>
      <c r="Z2" s="923"/>
      <c r="AA2" s="923"/>
      <c r="AB2" s="923"/>
      <c r="AC2" s="923"/>
      <c r="AD2" s="923"/>
      <c r="AE2" s="923"/>
      <c r="AF2" s="923"/>
      <c r="AG2" s="923"/>
      <c r="AH2" s="923"/>
      <c r="AI2" s="923"/>
      <c r="AJ2" s="923"/>
    </row>
    <row r="3" spans="1:36" s="71" customFormat="1" ht="20.149999999999999" customHeight="1">
      <c r="A3" s="74"/>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row>
    <row r="4" spans="1:36" ht="20.149999999999999" customHeight="1">
      <c r="A4" s="72" t="s">
        <v>358</v>
      </c>
      <c r="B4" s="19" t="s">
        <v>275</v>
      </c>
    </row>
    <row r="5" spans="1:36" ht="20.149999999999999" customHeight="1">
      <c r="B5" s="73" t="s">
        <v>276</v>
      </c>
      <c r="D5" s="924" t="s">
        <v>285</v>
      </c>
      <c r="E5" s="925"/>
      <c r="F5" s="925"/>
      <c r="G5" s="926"/>
      <c r="H5" s="19" t="s">
        <v>612</v>
      </c>
    </row>
    <row r="6" spans="1:36" ht="20.149999999999999" customHeight="1">
      <c r="I6" s="42"/>
    </row>
    <row r="7" spans="1:36" ht="20.149999999999999" customHeight="1">
      <c r="G7" s="19" t="s">
        <v>277</v>
      </c>
    </row>
    <row r="8" spans="1:36" ht="20.149999999999999" customHeight="1"/>
    <row r="9" spans="1:36" ht="20.149999999999999" customHeight="1">
      <c r="D9" s="19" t="s">
        <v>64</v>
      </c>
    </row>
    <row r="10" spans="1:36" ht="20.149999999999999" customHeight="1">
      <c r="U10" s="76" t="s">
        <v>286</v>
      </c>
    </row>
    <row r="11" spans="1:36" ht="20.149999999999999" customHeight="1">
      <c r="U11" s="76" t="s">
        <v>23</v>
      </c>
    </row>
    <row r="12" spans="1:36" ht="20.149999999999999" customHeight="1">
      <c r="U12" s="76"/>
    </row>
    <row r="13" spans="1:36" ht="20.149999999999999" customHeight="1">
      <c r="B13" s="73" t="s">
        <v>278</v>
      </c>
      <c r="D13" s="928" t="s">
        <v>460</v>
      </c>
      <c r="E13" s="929"/>
      <c r="F13" s="929"/>
      <c r="G13" s="930"/>
      <c r="H13" s="19" t="s">
        <v>461</v>
      </c>
      <c r="U13" s="76"/>
    </row>
    <row r="14" spans="1:36" ht="20.149999999999999" customHeight="1">
      <c r="B14" s="73"/>
      <c r="U14" s="76"/>
    </row>
    <row r="15" spans="1:36" ht="20.149999999999999" customHeight="1">
      <c r="B15" s="73" t="s">
        <v>360</v>
      </c>
      <c r="D15" s="19" t="s">
        <v>491</v>
      </c>
      <c r="U15" s="75"/>
    </row>
    <row r="16" spans="1:36" ht="20.149999999999999" customHeight="1">
      <c r="U16" s="75"/>
    </row>
    <row r="17" spans="1:36" ht="20.149999999999999" customHeight="1">
      <c r="B17" s="73" t="s">
        <v>458</v>
      </c>
      <c r="D17" s="19" t="s">
        <v>250</v>
      </c>
    </row>
    <row r="18" spans="1:36" ht="20.149999999999999" customHeight="1">
      <c r="D18" s="19" t="s">
        <v>357</v>
      </c>
    </row>
    <row r="19" spans="1:36" ht="20.149999999999999" customHeight="1"/>
    <row r="20" spans="1:36" ht="20.149999999999999" customHeight="1">
      <c r="B20" s="73" t="s">
        <v>459</v>
      </c>
      <c r="D20" s="19" t="s">
        <v>251</v>
      </c>
    </row>
    <row r="21" spans="1:36" ht="20.149999999999999" customHeight="1">
      <c r="B21" s="73"/>
      <c r="D21" s="19" t="s">
        <v>120</v>
      </c>
    </row>
    <row r="22" spans="1:36" ht="20.149999999999999" customHeight="1">
      <c r="B22" s="73"/>
    </row>
    <row r="23" spans="1:36" ht="20.149999999999999" customHeight="1">
      <c r="B23" s="73" t="s">
        <v>613</v>
      </c>
      <c r="D23" s="19" t="s">
        <v>514</v>
      </c>
    </row>
    <row r="24" spans="1:36" ht="20.149999999999999" customHeight="1">
      <c r="B24" s="73"/>
    </row>
    <row r="25" spans="1:36" ht="20.149999999999999" customHeight="1">
      <c r="A25" s="72" t="s">
        <v>359</v>
      </c>
      <c r="B25" s="19" t="s">
        <v>22</v>
      </c>
    </row>
    <row r="26" spans="1:36" ht="20.149999999999999" customHeight="1">
      <c r="B26" s="940" t="s">
        <v>283</v>
      </c>
      <c r="C26" s="940"/>
      <c r="D26" s="940"/>
      <c r="E26" s="936" t="s">
        <v>284</v>
      </c>
      <c r="F26" s="936"/>
      <c r="G26" s="936"/>
      <c r="H26" s="936"/>
      <c r="I26" s="936"/>
      <c r="J26" s="936"/>
      <c r="K26" s="936"/>
      <c r="L26" s="936"/>
      <c r="M26" s="936"/>
      <c r="N26" s="936"/>
      <c r="O26" s="936"/>
      <c r="P26" s="936"/>
      <c r="Q26" s="936"/>
      <c r="R26" s="936"/>
      <c r="S26" s="936"/>
      <c r="T26" s="936"/>
      <c r="U26" s="936"/>
      <c r="V26" s="936"/>
      <c r="W26" s="936"/>
      <c r="X26" s="936"/>
      <c r="Y26" s="936"/>
      <c r="Z26" s="936"/>
      <c r="AA26" s="936"/>
      <c r="AB26" s="936"/>
      <c r="AC26" s="936"/>
      <c r="AD26" s="936"/>
      <c r="AE26" s="936"/>
      <c r="AF26" s="936"/>
      <c r="AG26" s="936"/>
      <c r="AH26" s="936"/>
      <c r="AI26" s="936"/>
      <c r="AJ26" s="936"/>
    </row>
    <row r="27" spans="1:36" ht="48.75" customHeight="1">
      <c r="B27" s="949" t="s">
        <v>648</v>
      </c>
      <c r="C27" s="950"/>
      <c r="D27" s="951"/>
      <c r="E27" s="937" t="s">
        <v>669</v>
      </c>
      <c r="F27" s="938"/>
      <c r="G27" s="938"/>
      <c r="H27" s="938"/>
      <c r="I27" s="938"/>
      <c r="J27" s="938"/>
      <c r="K27" s="938"/>
      <c r="L27" s="938"/>
      <c r="M27" s="938"/>
      <c r="N27" s="938"/>
      <c r="O27" s="938"/>
      <c r="P27" s="938"/>
      <c r="Q27" s="938"/>
      <c r="R27" s="938"/>
      <c r="S27" s="938"/>
      <c r="T27" s="938"/>
      <c r="U27" s="938"/>
      <c r="V27" s="938"/>
      <c r="W27" s="938"/>
      <c r="X27" s="938"/>
      <c r="Y27" s="938"/>
      <c r="Z27" s="938"/>
      <c r="AA27" s="938"/>
      <c r="AB27" s="938"/>
      <c r="AC27" s="938"/>
      <c r="AD27" s="938"/>
      <c r="AE27" s="938"/>
      <c r="AF27" s="938"/>
      <c r="AG27" s="938"/>
      <c r="AH27" s="938"/>
      <c r="AI27" s="938"/>
      <c r="AJ27" s="939"/>
    </row>
    <row r="28" spans="1:36" ht="49.5" customHeight="1">
      <c r="B28" s="952"/>
      <c r="C28" s="953"/>
      <c r="D28" s="954"/>
      <c r="E28" s="943" t="s">
        <v>657</v>
      </c>
      <c r="F28" s="944"/>
      <c r="G28" s="944"/>
      <c r="H28" s="944"/>
      <c r="I28" s="944"/>
      <c r="J28" s="944"/>
      <c r="K28" s="944"/>
      <c r="L28" s="944"/>
      <c r="M28" s="944"/>
      <c r="N28" s="944"/>
      <c r="O28" s="944"/>
      <c r="P28" s="944"/>
      <c r="Q28" s="944"/>
      <c r="R28" s="944"/>
      <c r="S28" s="944"/>
      <c r="T28" s="944"/>
      <c r="U28" s="944"/>
      <c r="V28" s="944"/>
      <c r="W28" s="944"/>
      <c r="X28" s="944"/>
      <c r="Y28" s="944"/>
      <c r="Z28" s="944"/>
      <c r="AA28" s="944"/>
      <c r="AB28" s="944"/>
      <c r="AC28" s="944"/>
      <c r="AD28" s="944"/>
      <c r="AE28" s="944"/>
      <c r="AF28" s="944"/>
      <c r="AG28" s="944"/>
      <c r="AH28" s="944"/>
      <c r="AI28" s="944"/>
      <c r="AJ28" s="945"/>
    </row>
    <row r="29" spans="1:36" ht="80.150000000000006" customHeight="1">
      <c r="B29" s="955"/>
      <c r="C29" s="956"/>
      <c r="D29" s="957"/>
      <c r="E29" s="931" t="s">
        <v>2254</v>
      </c>
      <c r="F29" s="932"/>
      <c r="G29" s="932"/>
      <c r="H29" s="932"/>
      <c r="I29" s="932"/>
      <c r="J29" s="932"/>
      <c r="K29" s="932"/>
      <c r="L29" s="932"/>
      <c r="M29" s="932"/>
      <c r="N29" s="932"/>
      <c r="O29" s="932"/>
      <c r="P29" s="932"/>
      <c r="Q29" s="932"/>
      <c r="R29" s="932"/>
      <c r="S29" s="932"/>
      <c r="T29" s="932"/>
      <c r="U29" s="932"/>
      <c r="V29" s="932"/>
      <c r="W29" s="932"/>
      <c r="X29" s="932"/>
      <c r="Y29" s="932"/>
      <c r="Z29" s="932"/>
      <c r="AA29" s="932"/>
      <c r="AB29" s="932"/>
      <c r="AC29" s="932"/>
      <c r="AD29" s="932"/>
      <c r="AE29" s="932"/>
      <c r="AF29" s="932"/>
      <c r="AG29" s="932"/>
      <c r="AH29" s="932"/>
      <c r="AI29" s="932"/>
      <c r="AJ29" s="933"/>
    </row>
    <row r="30" spans="1:36" ht="39.9" customHeight="1">
      <c r="B30" s="927" t="s">
        <v>649</v>
      </c>
      <c r="C30" s="927"/>
      <c r="D30" s="927"/>
      <c r="E30" s="934" t="s">
        <v>654</v>
      </c>
      <c r="F30" s="935"/>
      <c r="G30" s="935"/>
      <c r="H30" s="935"/>
      <c r="I30" s="935"/>
      <c r="J30" s="935"/>
      <c r="K30" s="935"/>
      <c r="L30" s="935"/>
      <c r="M30" s="935"/>
      <c r="N30" s="935"/>
      <c r="O30" s="935"/>
      <c r="P30" s="935"/>
      <c r="Q30" s="935"/>
      <c r="R30" s="935"/>
      <c r="S30" s="935"/>
      <c r="T30" s="935"/>
      <c r="U30" s="935"/>
      <c r="V30" s="935"/>
      <c r="W30" s="935"/>
      <c r="X30" s="935"/>
      <c r="Y30" s="935"/>
      <c r="Z30" s="935"/>
      <c r="AA30" s="935"/>
      <c r="AB30" s="935"/>
      <c r="AC30" s="935"/>
      <c r="AD30" s="935"/>
      <c r="AE30" s="935"/>
      <c r="AF30" s="935"/>
      <c r="AG30" s="935"/>
      <c r="AH30" s="935"/>
      <c r="AI30" s="935"/>
      <c r="AJ30" s="935"/>
    </row>
    <row r="31" spans="1:36" ht="39.9" customHeight="1">
      <c r="B31" s="927" t="s">
        <v>650</v>
      </c>
      <c r="C31" s="927"/>
      <c r="D31" s="927"/>
      <c r="E31" s="934" t="s">
        <v>655</v>
      </c>
      <c r="F31" s="935"/>
      <c r="G31" s="935"/>
      <c r="H31" s="935"/>
      <c r="I31" s="935"/>
      <c r="J31" s="935"/>
      <c r="K31" s="935"/>
      <c r="L31" s="935"/>
      <c r="M31" s="935"/>
      <c r="N31" s="935"/>
      <c r="O31" s="935"/>
      <c r="P31" s="935"/>
      <c r="Q31" s="935"/>
      <c r="R31" s="935"/>
      <c r="S31" s="935"/>
      <c r="T31" s="935"/>
      <c r="U31" s="935"/>
      <c r="V31" s="935"/>
      <c r="W31" s="935"/>
      <c r="X31" s="935"/>
      <c r="Y31" s="935"/>
      <c r="Z31" s="935"/>
      <c r="AA31" s="935"/>
      <c r="AB31" s="935"/>
      <c r="AC31" s="935"/>
      <c r="AD31" s="935"/>
      <c r="AE31" s="935"/>
      <c r="AF31" s="935"/>
      <c r="AG31" s="935"/>
      <c r="AH31" s="935"/>
      <c r="AI31" s="935"/>
      <c r="AJ31" s="935"/>
    </row>
    <row r="32" spans="1:36" ht="53.25" customHeight="1">
      <c r="B32" s="927" t="s">
        <v>651</v>
      </c>
      <c r="C32" s="927"/>
      <c r="D32" s="927"/>
      <c r="E32" s="946" t="s">
        <v>656</v>
      </c>
      <c r="F32" s="947"/>
      <c r="G32" s="947"/>
      <c r="H32" s="947"/>
      <c r="I32" s="947"/>
      <c r="J32" s="947"/>
      <c r="K32" s="947"/>
      <c r="L32" s="947"/>
      <c r="M32" s="947"/>
      <c r="N32" s="947"/>
      <c r="O32" s="947"/>
      <c r="P32" s="947"/>
      <c r="Q32" s="947"/>
      <c r="R32" s="947"/>
      <c r="S32" s="947"/>
      <c r="T32" s="947"/>
      <c r="U32" s="947"/>
      <c r="V32" s="947"/>
      <c r="W32" s="947"/>
      <c r="X32" s="947"/>
      <c r="Y32" s="947"/>
      <c r="Z32" s="947"/>
      <c r="AA32" s="947"/>
      <c r="AB32" s="947"/>
      <c r="AC32" s="947"/>
      <c r="AD32" s="947"/>
      <c r="AE32" s="947"/>
      <c r="AF32" s="947"/>
      <c r="AG32" s="947"/>
      <c r="AH32" s="947"/>
      <c r="AI32" s="947"/>
      <c r="AJ32" s="948"/>
    </row>
    <row r="33" spans="2:36" ht="96" customHeight="1">
      <c r="B33" s="949" t="s">
        <v>652</v>
      </c>
      <c r="C33" s="950"/>
      <c r="D33" s="951"/>
      <c r="E33" s="961" t="s">
        <v>2060</v>
      </c>
      <c r="F33" s="962"/>
      <c r="G33" s="962"/>
      <c r="H33" s="962"/>
      <c r="I33" s="962"/>
      <c r="J33" s="962"/>
      <c r="K33" s="962"/>
      <c r="L33" s="962"/>
      <c r="M33" s="962"/>
      <c r="N33" s="962"/>
      <c r="O33" s="962"/>
      <c r="P33" s="962"/>
      <c r="Q33" s="962"/>
      <c r="R33" s="962"/>
      <c r="S33" s="962"/>
      <c r="T33" s="962"/>
      <c r="U33" s="962"/>
      <c r="V33" s="962"/>
      <c r="W33" s="962"/>
      <c r="X33" s="962"/>
      <c r="Y33" s="962"/>
      <c r="Z33" s="962"/>
      <c r="AA33" s="962"/>
      <c r="AB33" s="962"/>
      <c r="AC33" s="962"/>
      <c r="AD33" s="962"/>
      <c r="AE33" s="962"/>
      <c r="AF33" s="962"/>
      <c r="AG33" s="962"/>
      <c r="AH33" s="962"/>
      <c r="AI33" s="962"/>
      <c r="AJ33" s="963"/>
    </row>
    <row r="34" spans="2:36" ht="89.25" customHeight="1">
      <c r="B34" s="952"/>
      <c r="C34" s="953"/>
      <c r="D34" s="954"/>
      <c r="E34" s="941" t="s">
        <v>2262</v>
      </c>
      <c r="F34" s="942"/>
      <c r="G34" s="942"/>
      <c r="H34" s="942"/>
      <c r="I34" s="942"/>
      <c r="J34" s="942"/>
      <c r="K34" s="942"/>
      <c r="L34" s="942"/>
      <c r="M34" s="942"/>
      <c r="N34" s="942"/>
      <c r="O34" s="942"/>
      <c r="P34" s="942"/>
      <c r="Q34" s="942"/>
      <c r="R34" s="942"/>
      <c r="S34" s="942"/>
      <c r="T34" s="942"/>
      <c r="U34" s="942"/>
      <c r="V34" s="942"/>
      <c r="W34" s="942"/>
      <c r="X34" s="942"/>
      <c r="Y34" s="942"/>
      <c r="Z34" s="942"/>
      <c r="AA34" s="942"/>
      <c r="AB34" s="942"/>
      <c r="AC34" s="942"/>
      <c r="AD34" s="942"/>
      <c r="AE34" s="942"/>
      <c r="AF34" s="942"/>
      <c r="AG34" s="942"/>
      <c r="AH34" s="942"/>
      <c r="AI34" s="942"/>
      <c r="AJ34" s="942"/>
    </row>
    <row r="35" spans="2:36" ht="63" customHeight="1">
      <c r="B35" s="955"/>
      <c r="C35" s="956"/>
      <c r="D35" s="957"/>
      <c r="E35" s="964" t="s">
        <v>2061</v>
      </c>
      <c r="F35" s="965"/>
      <c r="G35" s="965"/>
      <c r="H35" s="965"/>
      <c r="I35" s="965"/>
      <c r="J35" s="965"/>
      <c r="K35" s="965"/>
      <c r="L35" s="965"/>
      <c r="M35" s="965"/>
      <c r="N35" s="965"/>
      <c r="O35" s="965"/>
      <c r="P35" s="965"/>
      <c r="Q35" s="965"/>
      <c r="R35" s="965"/>
      <c r="S35" s="965"/>
      <c r="T35" s="965"/>
      <c r="U35" s="965"/>
      <c r="V35" s="965"/>
      <c r="W35" s="965"/>
      <c r="X35" s="965"/>
      <c r="Y35" s="965"/>
      <c r="Z35" s="965"/>
      <c r="AA35" s="965"/>
      <c r="AB35" s="965"/>
      <c r="AC35" s="965"/>
      <c r="AD35" s="965"/>
      <c r="AE35" s="965"/>
      <c r="AF35" s="965"/>
      <c r="AG35" s="965"/>
      <c r="AH35" s="965"/>
      <c r="AI35" s="965"/>
      <c r="AJ35" s="966"/>
    </row>
    <row r="36" spans="2:36" ht="60.75" customHeight="1">
      <c r="B36" s="927" t="s">
        <v>653</v>
      </c>
      <c r="C36" s="927"/>
      <c r="D36" s="927"/>
      <c r="E36" s="958" t="s">
        <v>2255</v>
      </c>
      <c r="F36" s="959"/>
      <c r="G36" s="959"/>
      <c r="H36" s="959"/>
      <c r="I36" s="959"/>
      <c r="J36" s="959"/>
      <c r="K36" s="959"/>
      <c r="L36" s="959"/>
      <c r="M36" s="959"/>
      <c r="N36" s="959"/>
      <c r="O36" s="959"/>
      <c r="P36" s="959"/>
      <c r="Q36" s="959"/>
      <c r="R36" s="959"/>
      <c r="S36" s="959"/>
      <c r="T36" s="959"/>
      <c r="U36" s="959"/>
      <c r="V36" s="959"/>
      <c r="W36" s="959"/>
      <c r="X36" s="959"/>
      <c r="Y36" s="959"/>
      <c r="Z36" s="959"/>
      <c r="AA36" s="959"/>
      <c r="AB36" s="959"/>
      <c r="AC36" s="959"/>
      <c r="AD36" s="959"/>
      <c r="AE36" s="959"/>
      <c r="AF36" s="959"/>
      <c r="AG36" s="959"/>
      <c r="AH36" s="959"/>
      <c r="AI36" s="959"/>
      <c r="AJ36" s="960"/>
    </row>
  </sheetData>
  <mergeCells count="22">
    <mergeCell ref="B36:D36"/>
    <mergeCell ref="E34:AJ34"/>
    <mergeCell ref="E28:AJ28"/>
    <mergeCell ref="E32:AJ32"/>
    <mergeCell ref="B27:D29"/>
    <mergeCell ref="E36:AJ36"/>
    <mergeCell ref="E33:AJ33"/>
    <mergeCell ref="B33:D35"/>
    <mergeCell ref="B32:D32"/>
    <mergeCell ref="E35:AJ35"/>
    <mergeCell ref="A1:AJ1"/>
    <mergeCell ref="A2:AJ2"/>
    <mergeCell ref="D5:G5"/>
    <mergeCell ref="B31:D31"/>
    <mergeCell ref="D13:G13"/>
    <mergeCell ref="E29:AJ29"/>
    <mergeCell ref="E31:AJ31"/>
    <mergeCell ref="E26:AJ26"/>
    <mergeCell ref="B30:D30"/>
    <mergeCell ref="E27:AJ27"/>
    <mergeCell ref="B26:D26"/>
    <mergeCell ref="E30:AJ30"/>
  </mergeCells>
  <phoneticPr fontId="2"/>
  <dataValidations count="2">
    <dataValidation type="list" allowBlank="1" showInputMessage="1" showErrorMessage="1" sqref="I6" xr:uid="{00000000-0002-0000-0100-000000000000}">
      <formula1>"○"</formula1>
    </dataValidation>
    <dataValidation type="list" allowBlank="1" showInputMessage="1" showErrorMessage="1" sqref="D5:G5" xr:uid="{00000000-0002-0000-0100-000001000000}">
      <formula1>"薄緑色"</formula1>
    </dataValidation>
  </dataValidations>
  <printOptions horizontalCentered="1"/>
  <pageMargins left="0.78740157480314965" right="0.78740157480314965" top="0.78740157480314965" bottom="0.78740157480314965" header="0.51181102362204722" footer="0.51181102362204722"/>
  <pageSetup paperSize="9" scale="89" orientation="portrait" r:id="rId1"/>
  <headerFooter alignWithMargins="0"/>
  <rowBreaks count="1" manualBreakCount="1">
    <brk id="24" max="16383" man="1"/>
  </rowBreaks>
  <drawing r:id="rId2"/>
  <legacyDrawing r:id="rId3"/>
  <oleObjects>
    <mc:AlternateContent xmlns:mc="http://schemas.openxmlformats.org/markup-compatibility/2006">
      <mc:Choice Requires="x14">
        <oleObject progId="Paint.Picture" shapeId="59396" r:id="rId4">
          <objectPr defaultSize="0" autoPict="0" r:id="rId5">
            <anchor moveWithCells="1">
              <from>
                <xdr:col>3</xdr:col>
                <xdr:colOff>127000</xdr:colOff>
                <xdr:row>5</xdr:row>
                <xdr:rowOff>215900</xdr:rowOff>
              </from>
              <to>
                <xdr:col>5</xdr:col>
                <xdr:colOff>82550</xdr:colOff>
                <xdr:row>6</xdr:row>
                <xdr:rowOff>215900</xdr:rowOff>
              </to>
            </anchor>
          </objectPr>
        </oleObject>
      </mc:Choice>
      <mc:Fallback>
        <oleObject progId="Paint.Picture" shapeId="59396" r:id="rId4"/>
      </mc:Fallback>
    </mc:AlternateContent>
    <mc:AlternateContent xmlns:mc="http://schemas.openxmlformats.org/markup-compatibility/2006">
      <mc:Choice Requires="x14">
        <oleObject progId="Paint.Picture" shapeId="59398" r:id="rId6">
          <objectPr defaultSize="0" autoPict="0" r:id="rId7">
            <anchor moveWithCells="1">
              <from>
                <xdr:col>4</xdr:col>
                <xdr:colOff>146050</xdr:colOff>
                <xdr:row>7</xdr:row>
                <xdr:rowOff>177800</xdr:rowOff>
              </from>
              <to>
                <xdr:col>16</xdr:col>
                <xdr:colOff>50800</xdr:colOff>
                <xdr:row>10</xdr:row>
                <xdr:rowOff>38100</xdr:rowOff>
              </to>
            </anchor>
          </objectPr>
        </oleObject>
      </mc:Choice>
      <mc:Fallback>
        <oleObject progId="Paint.Picture" shapeId="59398" r:id="rId6"/>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FF00"/>
  </sheetPr>
  <dimension ref="A1:BL908"/>
  <sheetViews>
    <sheetView view="pageBreakPreview" zoomScaleNormal="110" zoomScaleSheetLayoutView="100" workbookViewId="0">
      <selection activeCell="D12" sqref="D12"/>
    </sheetView>
  </sheetViews>
  <sheetFormatPr defaultColWidth="0" defaultRowHeight="11.5"/>
  <cols>
    <col min="1" max="1" width="2.6328125" style="855" customWidth="1"/>
    <col min="2" max="10" width="8.6328125" style="855" customWidth="1"/>
    <col min="11" max="11" width="6.6328125" style="855" customWidth="1"/>
    <col min="12" max="12" width="4.6328125" style="855" customWidth="1"/>
    <col min="13" max="16384" width="0" style="855" hidden="1"/>
  </cols>
  <sheetData>
    <row r="1" spans="1:12" s="832" customFormat="1" ht="15" customHeight="1">
      <c r="A1" s="968" t="s">
        <v>617</v>
      </c>
      <c r="B1" s="968"/>
      <c r="C1" s="968"/>
      <c r="D1" s="968"/>
      <c r="E1" s="968"/>
      <c r="F1" s="968"/>
      <c r="G1" s="968"/>
      <c r="H1" s="968"/>
      <c r="I1" s="968"/>
      <c r="J1" s="968"/>
      <c r="K1" s="968"/>
      <c r="L1" s="968"/>
    </row>
    <row r="2" spans="1:12" s="523" customFormat="1" ht="15" customHeight="1">
      <c r="A2" s="833"/>
      <c r="B2" s="833"/>
      <c r="C2" s="833"/>
      <c r="D2" s="833"/>
      <c r="E2" s="833"/>
      <c r="F2" s="833"/>
      <c r="G2" s="833"/>
      <c r="H2" s="833"/>
      <c r="I2" s="833"/>
      <c r="J2" s="833"/>
      <c r="K2" s="833"/>
      <c r="L2" s="833"/>
    </row>
    <row r="3" spans="1:12" s="523" customFormat="1" ht="15" customHeight="1">
      <c r="A3" s="834"/>
      <c r="B3" s="834"/>
      <c r="C3" s="834"/>
      <c r="D3" s="834"/>
      <c r="E3" s="834"/>
      <c r="F3" s="834"/>
      <c r="G3" s="609" t="s">
        <v>523</v>
      </c>
      <c r="H3" s="834"/>
      <c r="I3" s="834"/>
      <c r="J3" s="834"/>
      <c r="K3" s="835"/>
      <c r="L3" s="834" t="s">
        <v>524</v>
      </c>
    </row>
    <row r="4" spans="1:12" s="523" customFormat="1" ht="15" customHeight="1">
      <c r="A4" s="834"/>
      <c r="B4" s="834"/>
      <c r="C4" s="834"/>
      <c r="D4" s="834"/>
      <c r="E4" s="834"/>
      <c r="F4" s="834"/>
      <c r="G4" s="609"/>
      <c r="H4" s="834"/>
      <c r="I4" s="834"/>
      <c r="J4" s="834"/>
      <c r="K4" s="835"/>
      <c r="L4" s="834"/>
    </row>
    <row r="5" spans="1:12" s="523" customFormat="1" ht="15" customHeight="1">
      <c r="A5" s="523" t="s">
        <v>668</v>
      </c>
      <c r="I5" s="967" t="s">
        <v>416</v>
      </c>
      <c r="J5" s="967"/>
      <c r="K5" s="967"/>
      <c r="L5" s="836"/>
    </row>
    <row r="6" spans="1:12" s="523" customFormat="1" ht="15" customHeight="1"/>
    <row r="7" spans="1:12" s="523" customFormat="1" ht="15" customHeight="1">
      <c r="A7" s="523" t="s">
        <v>618</v>
      </c>
      <c r="I7" s="967" t="s">
        <v>416</v>
      </c>
      <c r="J7" s="967"/>
      <c r="K7" s="967"/>
      <c r="L7" s="837">
        <f>L5</f>
        <v>0</v>
      </c>
    </row>
    <row r="8" spans="1:12" s="523" customFormat="1" ht="15" customHeight="1"/>
    <row r="9" spans="1:12" s="523" customFormat="1" ht="15" customHeight="1">
      <c r="A9" s="523" t="s">
        <v>332</v>
      </c>
      <c r="I9" s="967" t="s">
        <v>417</v>
      </c>
      <c r="J9" s="967"/>
      <c r="K9" s="967"/>
      <c r="L9" s="836"/>
    </row>
    <row r="10" spans="1:12" s="523" customFormat="1" ht="15" customHeight="1"/>
    <row r="11" spans="1:12" s="523" customFormat="1" ht="15" customHeight="1">
      <c r="A11" s="523" t="s">
        <v>71</v>
      </c>
      <c r="I11" s="967" t="s">
        <v>416</v>
      </c>
      <c r="J11" s="967"/>
      <c r="K11" s="967"/>
      <c r="L11" s="836"/>
    </row>
    <row r="12" spans="1:12" s="523" customFormat="1" ht="15" customHeight="1">
      <c r="B12" s="523" t="s">
        <v>418</v>
      </c>
    </row>
    <row r="13" spans="1:12" s="523" customFormat="1" ht="15" customHeight="1">
      <c r="B13" s="523" t="s">
        <v>16</v>
      </c>
    </row>
    <row r="14" spans="1:12" s="523" customFormat="1" ht="15" customHeight="1">
      <c r="B14" s="523" t="s">
        <v>420</v>
      </c>
    </row>
    <row r="15" spans="1:12" s="523" customFormat="1" ht="15" customHeight="1">
      <c r="B15" s="523" t="s">
        <v>17</v>
      </c>
    </row>
    <row r="16" spans="1:12" s="523" customFormat="1" ht="15" customHeight="1"/>
    <row r="17" spans="1:12" s="523" customFormat="1" ht="15" customHeight="1">
      <c r="A17" s="523" t="s">
        <v>280</v>
      </c>
    </row>
    <row r="18" spans="1:12" s="523" customFormat="1" ht="15" customHeight="1">
      <c r="B18" s="523" t="s">
        <v>92</v>
      </c>
      <c r="I18" s="967" t="s">
        <v>421</v>
      </c>
      <c r="J18" s="967"/>
      <c r="K18" s="967"/>
      <c r="L18" s="836"/>
    </row>
    <row r="19" spans="1:12" s="523" customFormat="1" ht="15" customHeight="1">
      <c r="B19" s="523" t="s">
        <v>422</v>
      </c>
    </row>
    <row r="20" spans="1:12" s="523" customFormat="1" ht="15" customHeight="1"/>
    <row r="21" spans="1:12" s="523" customFormat="1" ht="15" customHeight="1">
      <c r="A21" s="523" t="s">
        <v>423</v>
      </c>
    </row>
    <row r="22" spans="1:12" s="523" customFormat="1" ht="15" customHeight="1">
      <c r="B22" s="523" t="s">
        <v>18</v>
      </c>
      <c r="I22" s="967" t="s">
        <v>424</v>
      </c>
      <c r="J22" s="967"/>
      <c r="K22" s="967"/>
      <c r="L22" s="836"/>
    </row>
    <row r="23" spans="1:12" s="523" customFormat="1" ht="15" customHeight="1">
      <c r="B23" s="523" t="s">
        <v>75</v>
      </c>
    </row>
    <row r="24" spans="1:12" s="523" customFormat="1" ht="15" customHeight="1">
      <c r="B24" s="523" t="s">
        <v>2062</v>
      </c>
    </row>
    <row r="25" spans="1:12" s="523" customFormat="1" ht="15" customHeight="1">
      <c r="B25" s="523" t="s">
        <v>20</v>
      </c>
    </row>
    <row r="26" spans="1:12" s="523" customFormat="1" ht="15" customHeight="1"/>
    <row r="27" spans="1:12" s="523" customFormat="1" ht="15" customHeight="1">
      <c r="A27" s="523" t="s">
        <v>578</v>
      </c>
      <c r="I27" s="967" t="s">
        <v>416</v>
      </c>
      <c r="J27" s="967"/>
      <c r="K27" s="967"/>
      <c r="L27" s="836"/>
    </row>
    <row r="28" spans="1:12" s="523" customFormat="1" ht="15" customHeight="1">
      <c r="B28" s="523" t="s">
        <v>87</v>
      </c>
    </row>
    <row r="29" spans="1:12" s="523" customFormat="1" ht="15" customHeight="1">
      <c r="B29" s="523" t="s">
        <v>88</v>
      </c>
    </row>
    <row r="30" spans="1:12" s="523" customFormat="1" ht="15" customHeight="1">
      <c r="B30" s="523" t="s">
        <v>89</v>
      </c>
    </row>
    <row r="31" spans="1:12" s="523" customFormat="1" ht="15" customHeight="1"/>
    <row r="32" spans="1:12" s="523" customFormat="1" ht="15" customHeight="1">
      <c r="A32" s="523" t="s">
        <v>425</v>
      </c>
      <c r="I32" s="967" t="s">
        <v>416</v>
      </c>
      <c r="J32" s="967"/>
      <c r="K32" s="967"/>
      <c r="L32" s="836"/>
    </row>
    <row r="33" spans="1:12" s="523" customFormat="1" ht="15" customHeight="1">
      <c r="B33" s="523" t="s">
        <v>591</v>
      </c>
    </row>
    <row r="34" spans="1:12" s="523" customFormat="1" ht="15" customHeight="1">
      <c r="B34" s="523" t="s">
        <v>595</v>
      </c>
    </row>
    <row r="35" spans="1:12" s="523" customFormat="1" ht="15" customHeight="1">
      <c r="B35" s="523" t="s">
        <v>642</v>
      </c>
    </row>
    <row r="36" spans="1:12" s="523" customFormat="1" ht="15" customHeight="1">
      <c r="B36" s="523" t="s">
        <v>658</v>
      </c>
    </row>
    <row r="37" spans="1:12" s="523" customFormat="1" ht="15" customHeight="1"/>
    <row r="38" spans="1:12" s="523" customFormat="1" ht="15" customHeight="1">
      <c r="A38" s="523" t="s">
        <v>427</v>
      </c>
      <c r="I38" s="967" t="s">
        <v>416</v>
      </c>
      <c r="J38" s="967"/>
      <c r="K38" s="967"/>
      <c r="L38" s="836"/>
    </row>
    <row r="39" spans="1:12" s="523" customFormat="1" ht="15" customHeight="1">
      <c r="B39" s="523" t="s">
        <v>428</v>
      </c>
    </row>
    <row r="40" spans="1:12" s="523" customFormat="1" ht="15" customHeight="1">
      <c r="B40" s="523" t="s">
        <v>429</v>
      </c>
    </row>
    <row r="41" spans="1:12" s="523" customFormat="1" ht="15" customHeight="1"/>
    <row r="42" spans="1:12" s="523" customFormat="1" ht="15" customHeight="1">
      <c r="A42" s="523" t="s">
        <v>485</v>
      </c>
      <c r="I42" s="967" t="s">
        <v>430</v>
      </c>
      <c r="J42" s="967"/>
      <c r="K42" s="967"/>
      <c r="L42" s="836"/>
    </row>
    <row r="43" spans="1:12" s="523" customFormat="1" ht="15" customHeight="1">
      <c r="I43" s="834"/>
      <c r="J43" s="834"/>
      <c r="K43" s="834"/>
    </row>
    <row r="44" spans="1:12" s="523" customFormat="1" ht="15" customHeight="1">
      <c r="A44" s="838" t="s">
        <v>121</v>
      </c>
      <c r="I44" s="967" t="s">
        <v>419</v>
      </c>
      <c r="J44" s="967"/>
      <c r="K44" s="967"/>
      <c r="L44" s="836"/>
    </row>
    <row r="45" spans="1:12" s="523" customFormat="1" ht="15" customHeight="1">
      <c r="A45" s="838"/>
      <c r="I45" s="834"/>
      <c r="J45" s="834"/>
      <c r="K45" s="834"/>
    </row>
    <row r="46" spans="1:12" s="523" customFormat="1" ht="15" customHeight="1">
      <c r="A46" s="838" t="s">
        <v>666</v>
      </c>
      <c r="I46" s="967" t="s">
        <v>416</v>
      </c>
      <c r="J46" s="967"/>
      <c r="K46" s="967"/>
      <c r="L46" s="837">
        <f>L44</f>
        <v>0</v>
      </c>
    </row>
    <row r="47" spans="1:12" s="523" customFormat="1" ht="15" customHeight="1">
      <c r="B47" s="523" t="s">
        <v>608</v>
      </c>
      <c r="I47" s="834"/>
      <c r="J47" s="834"/>
      <c r="K47" s="834"/>
    </row>
    <row r="48" spans="1:12" s="523" customFormat="1" ht="15" customHeight="1">
      <c r="B48" s="523" t="s">
        <v>106</v>
      </c>
      <c r="I48" s="834"/>
      <c r="J48" s="834"/>
      <c r="K48" s="834"/>
    </row>
    <row r="49" spans="1:12" s="523" customFormat="1" ht="15" customHeight="1">
      <c r="A49" s="839"/>
      <c r="B49" s="839"/>
      <c r="C49" s="839"/>
      <c r="D49" s="839"/>
      <c r="E49" s="839"/>
      <c r="F49" s="839"/>
      <c r="G49" s="839"/>
      <c r="H49" s="839"/>
      <c r="I49" s="839"/>
      <c r="J49" s="839"/>
      <c r="K49" s="839"/>
      <c r="L49" s="834"/>
    </row>
    <row r="50" spans="1:12" s="523" customFormat="1" ht="15" customHeight="1">
      <c r="A50" s="523" t="s">
        <v>72</v>
      </c>
      <c r="I50" s="967" t="s">
        <v>416</v>
      </c>
      <c r="J50" s="967"/>
      <c r="K50" s="967"/>
      <c r="L50" s="836"/>
    </row>
    <row r="51" spans="1:12" s="523" customFormat="1" ht="15" customHeight="1">
      <c r="B51" s="523" t="s">
        <v>431</v>
      </c>
      <c r="I51" s="834"/>
      <c r="J51" s="834"/>
      <c r="K51" s="834"/>
    </row>
    <row r="52" spans="1:12" s="523" customFormat="1" ht="15" customHeight="1">
      <c r="B52" s="523" t="s">
        <v>432</v>
      </c>
      <c r="I52" s="834"/>
      <c r="J52" s="834"/>
      <c r="K52" s="834"/>
    </row>
    <row r="53" spans="1:12" s="523" customFormat="1" ht="15" customHeight="1">
      <c r="A53" s="833"/>
      <c r="B53" s="833"/>
      <c r="C53" s="833"/>
      <c r="D53" s="833"/>
      <c r="E53" s="833"/>
      <c r="F53" s="833"/>
      <c r="G53" s="833"/>
      <c r="H53" s="833"/>
      <c r="I53" s="833"/>
      <c r="J53" s="833"/>
      <c r="K53" s="833"/>
      <c r="L53" s="834" t="s">
        <v>524</v>
      </c>
    </row>
    <row r="54" spans="1:12" s="523" customFormat="1" ht="15" customHeight="1">
      <c r="A54" s="523" t="s">
        <v>361</v>
      </c>
      <c r="I54" s="967" t="s">
        <v>416</v>
      </c>
      <c r="J54" s="967"/>
      <c r="K54" s="967"/>
      <c r="L54" s="837">
        <f>L50</f>
        <v>0</v>
      </c>
    </row>
    <row r="55" spans="1:12" s="523" customFormat="1" ht="15" customHeight="1">
      <c r="B55" s="523" t="s">
        <v>659</v>
      </c>
      <c r="I55" s="834"/>
      <c r="J55" s="834"/>
      <c r="K55" s="834"/>
    </row>
    <row r="56" spans="1:12" s="523" customFormat="1" ht="15" customHeight="1">
      <c r="B56" s="523" t="s">
        <v>660</v>
      </c>
      <c r="I56" s="834"/>
      <c r="J56" s="834"/>
      <c r="K56" s="834"/>
    </row>
    <row r="57" spans="1:12" s="523" customFormat="1" ht="15" customHeight="1">
      <c r="I57" s="834"/>
      <c r="J57" s="834"/>
      <c r="K57" s="834"/>
    </row>
    <row r="58" spans="1:12" s="523" customFormat="1" ht="15" customHeight="1">
      <c r="A58" s="523" t="s">
        <v>433</v>
      </c>
      <c r="I58" s="967" t="s">
        <v>416</v>
      </c>
      <c r="J58" s="967"/>
      <c r="K58" s="967"/>
      <c r="L58" s="836"/>
    </row>
    <row r="59" spans="1:12" s="523" customFormat="1" ht="15" customHeight="1">
      <c r="B59" s="523" t="s">
        <v>596</v>
      </c>
      <c r="I59" s="834"/>
      <c r="J59" s="834"/>
      <c r="K59" s="834"/>
    </row>
    <row r="60" spans="1:12" s="523" customFormat="1" ht="15" customHeight="1">
      <c r="B60" s="523" t="s">
        <v>304</v>
      </c>
      <c r="I60" s="834"/>
      <c r="J60" s="834"/>
      <c r="K60" s="834"/>
    </row>
    <row r="61" spans="1:12" s="523" customFormat="1" ht="15" customHeight="1">
      <c r="A61" s="833"/>
      <c r="B61" s="833"/>
      <c r="C61" s="833"/>
      <c r="D61" s="833"/>
      <c r="E61" s="833"/>
      <c r="F61" s="833"/>
      <c r="G61" s="833"/>
      <c r="H61" s="833"/>
      <c r="I61" s="833"/>
      <c r="J61" s="833"/>
      <c r="K61" s="833"/>
      <c r="L61" s="834"/>
    </row>
    <row r="62" spans="1:12" s="523" customFormat="1" ht="15" customHeight="1">
      <c r="A62" s="523" t="s">
        <v>83</v>
      </c>
      <c r="I62" s="967" t="s">
        <v>416</v>
      </c>
      <c r="J62" s="967"/>
      <c r="K62" s="967"/>
      <c r="L62" s="836"/>
    </row>
    <row r="63" spans="1:12" s="523" customFormat="1" ht="15" customHeight="1">
      <c r="B63" s="523" t="s">
        <v>434</v>
      </c>
      <c r="I63" s="834"/>
      <c r="J63" s="834"/>
      <c r="K63" s="834"/>
    </row>
    <row r="64" spans="1:12" s="523" customFormat="1" ht="15" customHeight="1">
      <c r="B64" s="523" t="s">
        <v>2037</v>
      </c>
      <c r="I64" s="834"/>
      <c r="J64" s="834"/>
      <c r="K64" s="834"/>
    </row>
    <row r="65" spans="1:12" s="523" customFormat="1" ht="15" customHeight="1">
      <c r="B65" s="523" t="s">
        <v>337</v>
      </c>
      <c r="I65" s="834"/>
      <c r="J65" s="834"/>
      <c r="K65" s="834"/>
    </row>
    <row r="66" spans="1:12" s="523" customFormat="1" ht="15" customHeight="1">
      <c r="A66" s="833"/>
      <c r="B66" s="833"/>
      <c r="C66" s="833"/>
      <c r="D66" s="833"/>
      <c r="E66" s="833"/>
      <c r="F66" s="833"/>
      <c r="G66" s="833"/>
      <c r="H66" s="833"/>
      <c r="I66" s="833"/>
      <c r="J66" s="833"/>
      <c r="K66" s="833"/>
      <c r="L66" s="834"/>
    </row>
    <row r="67" spans="1:12" s="523" customFormat="1" ht="15" customHeight="1">
      <c r="A67" s="523" t="s">
        <v>84</v>
      </c>
      <c r="I67" s="967" t="s">
        <v>435</v>
      </c>
      <c r="J67" s="967"/>
      <c r="K67" s="967"/>
      <c r="L67" s="836"/>
    </row>
    <row r="68" spans="1:12" s="523" customFormat="1" ht="15" customHeight="1">
      <c r="I68" s="834"/>
      <c r="J68" s="834"/>
      <c r="K68" s="834"/>
    </row>
    <row r="69" spans="1:12" s="523" customFormat="1" ht="15" customHeight="1">
      <c r="A69" s="523" t="s">
        <v>454</v>
      </c>
      <c r="I69" s="967" t="s">
        <v>416</v>
      </c>
      <c r="J69" s="967"/>
      <c r="K69" s="967"/>
      <c r="L69" s="836"/>
    </row>
    <row r="70" spans="1:12" s="523" customFormat="1" ht="15" customHeight="1">
      <c r="B70" s="523" t="s">
        <v>484</v>
      </c>
      <c r="I70" s="834"/>
      <c r="J70" s="834"/>
      <c r="K70" s="834"/>
    </row>
    <row r="71" spans="1:12" s="523" customFormat="1" ht="15" customHeight="1">
      <c r="B71" s="523" t="s">
        <v>436</v>
      </c>
    </row>
    <row r="72" spans="1:12" s="523" customFormat="1" ht="15" customHeight="1"/>
    <row r="73" spans="1:12" s="523" customFormat="1" ht="15" customHeight="1">
      <c r="A73" s="523" t="s">
        <v>288</v>
      </c>
      <c r="I73" s="967" t="s">
        <v>416</v>
      </c>
      <c r="J73" s="967"/>
      <c r="K73" s="967"/>
      <c r="L73" s="837">
        <f>L69+1</f>
        <v>1</v>
      </c>
    </row>
    <row r="74" spans="1:12" s="523" customFormat="1" ht="15" customHeight="1">
      <c r="B74" s="523" t="s">
        <v>335</v>
      </c>
    </row>
    <row r="75" spans="1:12" s="523" customFormat="1" ht="15" customHeight="1">
      <c r="B75" s="523" t="s">
        <v>336</v>
      </c>
    </row>
    <row r="76" spans="1:12" s="523" customFormat="1" ht="15" customHeight="1">
      <c r="B76" s="523" t="s">
        <v>490</v>
      </c>
    </row>
    <row r="77" spans="1:12" s="523" customFormat="1" ht="15" customHeight="1">
      <c r="B77" s="523" t="s">
        <v>693</v>
      </c>
    </row>
    <row r="78" spans="1:12" s="523" customFormat="1" ht="15" customHeight="1">
      <c r="B78" s="523" t="s">
        <v>694</v>
      </c>
    </row>
    <row r="79" spans="1:12" s="523" customFormat="1" ht="15" customHeight="1">
      <c r="B79" s="523" t="s">
        <v>0</v>
      </c>
    </row>
    <row r="80" spans="1:12" s="523" customFormat="1" ht="15" customHeight="1">
      <c r="B80" s="523" t="s">
        <v>1</v>
      </c>
    </row>
    <row r="81" spans="1:12" s="523" customFormat="1" ht="15" customHeight="1">
      <c r="B81" s="523" t="s">
        <v>2</v>
      </c>
    </row>
    <row r="82" spans="1:12" s="523" customFormat="1" ht="15" customHeight="1">
      <c r="B82" s="523" t="s">
        <v>437</v>
      </c>
    </row>
    <row r="83" spans="1:12" s="523" customFormat="1" ht="15" customHeight="1">
      <c r="B83" s="523" t="s">
        <v>438</v>
      </c>
    </row>
    <row r="84" spans="1:12" s="523" customFormat="1" ht="15" customHeight="1">
      <c r="B84" s="523" t="s">
        <v>2257</v>
      </c>
    </row>
    <row r="85" spans="1:12" s="523" customFormat="1" ht="15" customHeight="1">
      <c r="B85" s="523" t="s">
        <v>2256</v>
      </c>
    </row>
    <row r="86" spans="1:12" s="523" customFormat="1" ht="15" customHeight="1">
      <c r="B86" s="523" t="s">
        <v>2258</v>
      </c>
    </row>
    <row r="87" spans="1:12" s="523" customFormat="1" ht="15" customHeight="1">
      <c r="B87" s="523" t="s">
        <v>2259</v>
      </c>
    </row>
    <row r="88" spans="1:12" s="523" customFormat="1" ht="15" customHeight="1">
      <c r="A88" s="833"/>
      <c r="B88" s="833"/>
      <c r="C88" s="833"/>
      <c r="D88" s="833"/>
      <c r="E88" s="833"/>
      <c r="F88" s="833"/>
      <c r="G88" s="833"/>
      <c r="H88" s="833"/>
      <c r="I88" s="833"/>
      <c r="J88" s="833"/>
      <c r="K88" s="833"/>
      <c r="L88" s="833"/>
    </row>
    <row r="89" spans="1:12" s="523" customFormat="1" ht="15" customHeight="1">
      <c r="A89" s="838" t="s">
        <v>85</v>
      </c>
      <c r="B89" s="838"/>
      <c r="I89" s="967" t="s">
        <v>416</v>
      </c>
      <c r="J89" s="967"/>
      <c r="K89" s="967"/>
      <c r="L89" s="836"/>
    </row>
    <row r="90" spans="1:12" s="523" customFormat="1" ht="15" customHeight="1">
      <c r="A90" s="838"/>
      <c r="B90" s="523" t="s">
        <v>2260</v>
      </c>
    </row>
    <row r="91" spans="1:12" s="523" customFormat="1" ht="15" customHeight="1">
      <c r="B91" s="523" t="s">
        <v>2038</v>
      </c>
    </row>
    <row r="92" spans="1:12" s="523" customFormat="1" ht="15" customHeight="1">
      <c r="B92" s="523" t="s">
        <v>2039</v>
      </c>
    </row>
    <row r="93" spans="1:12" s="523" customFormat="1" ht="15" customHeight="1">
      <c r="B93" s="523" t="s">
        <v>2040</v>
      </c>
      <c r="I93" s="833"/>
      <c r="J93" s="833"/>
      <c r="K93" s="833"/>
      <c r="L93" s="833"/>
    </row>
    <row r="94" spans="1:12" s="523" customFormat="1" ht="15" customHeight="1">
      <c r="B94" s="523" t="s">
        <v>2041</v>
      </c>
      <c r="I94" s="833"/>
      <c r="J94" s="833"/>
      <c r="K94" s="833"/>
      <c r="L94" s="833"/>
    </row>
    <row r="95" spans="1:12" s="523" customFormat="1" ht="15" customHeight="1">
      <c r="I95" s="834"/>
      <c r="J95" s="834"/>
      <c r="K95" s="834"/>
    </row>
    <row r="96" spans="1:12" s="523" customFormat="1" ht="15" customHeight="1">
      <c r="A96" s="523" t="s">
        <v>132</v>
      </c>
    </row>
    <row r="97" spans="1:64" s="523" customFormat="1" ht="15" customHeight="1">
      <c r="B97" s="523" t="s">
        <v>131</v>
      </c>
      <c r="I97" s="967" t="s">
        <v>426</v>
      </c>
      <c r="J97" s="967"/>
      <c r="K97" s="967"/>
      <c r="L97" s="836"/>
    </row>
    <row r="98" spans="1:64" s="523" customFormat="1" ht="15" customHeight="1">
      <c r="B98" s="523" t="s">
        <v>439</v>
      </c>
      <c r="I98" s="833"/>
      <c r="J98" s="833"/>
      <c r="K98" s="833"/>
      <c r="L98" s="833"/>
    </row>
    <row r="99" spans="1:64" s="523" customFormat="1" ht="15" customHeight="1">
      <c r="B99" s="523" t="s">
        <v>440</v>
      </c>
      <c r="I99" s="833"/>
      <c r="J99" s="833"/>
      <c r="K99" s="833"/>
      <c r="L99" s="833"/>
    </row>
    <row r="100" spans="1:64" s="523" customFormat="1" ht="15" customHeight="1">
      <c r="B100" s="523" t="s">
        <v>441</v>
      </c>
      <c r="I100" s="833"/>
      <c r="J100" s="833"/>
      <c r="K100" s="833"/>
      <c r="L100" s="833"/>
    </row>
    <row r="101" spans="1:64" s="523" customFormat="1" ht="15" customHeight="1">
      <c r="I101" s="834"/>
      <c r="J101" s="834"/>
      <c r="K101" s="834"/>
    </row>
    <row r="102" spans="1:64" s="523" customFormat="1" ht="15" customHeight="1">
      <c r="A102" s="523" t="s">
        <v>86</v>
      </c>
      <c r="I102" s="967" t="s">
        <v>416</v>
      </c>
      <c r="J102" s="967"/>
      <c r="K102" s="967"/>
      <c r="L102" s="836"/>
    </row>
    <row r="103" spans="1:64" s="523" customFormat="1" ht="15" customHeight="1">
      <c r="B103" s="523" t="s">
        <v>37</v>
      </c>
    </row>
    <row r="104" spans="1:64" s="523" customFormat="1" ht="15" customHeight="1">
      <c r="B104" s="523" t="s">
        <v>372</v>
      </c>
    </row>
    <row r="105" spans="1:64" s="523" customFormat="1" ht="15" customHeight="1">
      <c r="B105" s="523" t="s">
        <v>442</v>
      </c>
      <c r="I105" s="833"/>
      <c r="J105" s="833"/>
      <c r="K105" s="833"/>
      <c r="L105" s="833"/>
    </row>
    <row r="106" spans="1:64" s="523" customFormat="1" ht="15" customHeight="1"/>
    <row r="107" spans="1:64" s="523" customFormat="1" ht="15" customHeight="1">
      <c r="A107" s="838" t="s">
        <v>661</v>
      </c>
      <c r="I107" s="967" t="s">
        <v>416</v>
      </c>
      <c r="J107" s="967"/>
      <c r="K107" s="967"/>
      <c r="L107" s="836"/>
    </row>
    <row r="108" spans="1:64" s="523" customFormat="1" ht="15" customHeight="1">
      <c r="B108" s="523" t="s">
        <v>269</v>
      </c>
    </row>
    <row r="109" spans="1:64" s="523" customFormat="1" ht="15" customHeight="1">
      <c r="B109" s="523" t="s">
        <v>302</v>
      </c>
    </row>
    <row r="110" spans="1:64" s="523" customFormat="1" ht="15" customHeight="1">
      <c r="B110" s="523" t="s">
        <v>2261</v>
      </c>
      <c r="I110" s="833"/>
      <c r="J110" s="833"/>
      <c r="K110" s="833"/>
      <c r="L110" s="833"/>
    </row>
    <row r="111" spans="1:64" s="523" customFormat="1" ht="17.149999999999999" customHeight="1">
      <c r="I111" s="834"/>
      <c r="J111" s="834"/>
      <c r="K111" s="834"/>
      <c r="L111" s="834"/>
    </row>
    <row r="112" spans="1:64" s="523" customFormat="1" ht="14.15" customHeight="1">
      <c r="A112" s="840" t="s">
        <v>605</v>
      </c>
      <c r="C112" s="834"/>
      <c r="D112" s="834"/>
      <c r="E112" s="834"/>
      <c r="F112" s="834"/>
      <c r="G112" s="841"/>
      <c r="H112" s="841"/>
      <c r="I112" s="841"/>
      <c r="J112" s="841"/>
      <c r="K112" s="841"/>
      <c r="L112" s="834"/>
      <c r="M112" s="834"/>
      <c r="N112" s="834"/>
      <c r="O112" s="834"/>
      <c r="P112" s="834"/>
      <c r="Q112" s="834"/>
      <c r="R112" s="834"/>
      <c r="S112" s="834"/>
      <c r="T112" s="834"/>
      <c r="U112" s="834"/>
      <c r="V112" s="834"/>
      <c r="W112" s="834"/>
      <c r="X112" s="834"/>
      <c r="Y112" s="842"/>
      <c r="Z112" s="835"/>
      <c r="AA112" s="835"/>
      <c r="AB112" s="835"/>
      <c r="AC112" s="842"/>
      <c r="AD112" s="843"/>
      <c r="AE112" s="843"/>
      <c r="AF112" s="843"/>
      <c r="AG112" s="842"/>
      <c r="AH112" s="843"/>
      <c r="AI112" s="843"/>
      <c r="AJ112" s="843"/>
      <c r="AL112" s="844"/>
      <c r="AM112" s="844"/>
      <c r="AN112" s="844"/>
      <c r="AO112" s="844"/>
      <c r="AP112" s="844"/>
      <c r="AQ112" s="844"/>
      <c r="AR112" s="844"/>
      <c r="AS112" s="844"/>
      <c r="AT112" s="844"/>
      <c r="AU112" s="844"/>
      <c r="AV112" s="844"/>
      <c r="AW112" s="844"/>
      <c r="AX112" s="844"/>
      <c r="AY112" s="844"/>
      <c r="AZ112" s="844"/>
      <c r="BA112" s="844"/>
      <c r="BB112" s="844"/>
      <c r="BC112" s="844"/>
      <c r="BD112" s="844"/>
      <c r="BE112" s="844"/>
      <c r="BF112" s="844"/>
      <c r="BG112" s="844"/>
      <c r="BH112" s="844"/>
      <c r="BI112" s="844"/>
      <c r="BJ112" s="844"/>
      <c r="BK112" s="844"/>
      <c r="BL112" s="844"/>
    </row>
    <row r="113" spans="1:64" s="523" customFormat="1" ht="14.15" customHeight="1">
      <c r="B113" s="838" t="s">
        <v>619</v>
      </c>
      <c r="D113" s="834"/>
      <c r="E113" s="834"/>
      <c r="F113" s="834"/>
      <c r="G113" s="841"/>
      <c r="H113" s="841"/>
      <c r="I113" s="841"/>
      <c r="J113" s="841"/>
      <c r="K113" s="841"/>
      <c r="L113" s="834"/>
      <c r="M113" s="834"/>
      <c r="N113" s="834"/>
      <c r="O113" s="834"/>
      <c r="P113" s="834"/>
      <c r="Q113" s="834"/>
      <c r="R113" s="834"/>
      <c r="S113" s="834"/>
      <c r="T113" s="834"/>
      <c r="U113" s="834"/>
      <c r="V113" s="834"/>
      <c r="W113" s="834"/>
      <c r="X113" s="834"/>
      <c r="Y113" s="842"/>
      <c r="Z113" s="835"/>
      <c r="AA113" s="835"/>
      <c r="AB113" s="835"/>
      <c r="AC113" s="842"/>
      <c r="AD113" s="843"/>
      <c r="AE113" s="843"/>
      <c r="AF113" s="843"/>
      <c r="AG113" s="842"/>
      <c r="AH113" s="843"/>
      <c r="AI113" s="843"/>
      <c r="AJ113" s="843"/>
      <c r="AL113" s="844"/>
      <c r="AM113" s="844"/>
      <c r="AN113" s="844"/>
      <c r="AO113" s="844"/>
      <c r="AP113" s="844"/>
      <c r="AQ113" s="844"/>
      <c r="AR113" s="844"/>
      <c r="AS113" s="844"/>
      <c r="AT113" s="844"/>
      <c r="AU113" s="844"/>
      <c r="AV113" s="844"/>
      <c r="AW113" s="844"/>
      <c r="AX113" s="844"/>
      <c r="AY113" s="844"/>
      <c r="AZ113" s="844"/>
      <c r="BA113" s="844"/>
      <c r="BB113" s="844"/>
      <c r="BC113" s="844"/>
      <c r="BD113" s="844"/>
      <c r="BE113" s="844"/>
      <c r="BF113" s="844"/>
      <c r="BG113" s="844"/>
      <c r="BH113" s="844"/>
      <c r="BI113" s="844"/>
      <c r="BJ113" s="844"/>
      <c r="BK113" s="844"/>
      <c r="BL113" s="844"/>
    </row>
    <row r="114" spans="1:64" s="523" customFormat="1" ht="14.15" customHeight="1">
      <c r="B114" s="838" t="s">
        <v>620</v>
      </c>
      <c r="D114" s="834"/>
      <c r="E114" s="834"/>
      <c r="F114" s="834"/>
      <c r="G114" s="841"/>
      <c r="H114" s="841"/>
      <c r="I114" s="841"/>
      <c r="J114" s="841"/>
      <c r="K114" s="841"/>
      <c r="L114" s="834"/>
      <c r="M114" s="834"/>
      <c r="N114" s="834"/>
      <c r="O114" s="834"/>
      <c r="P114" s="834"/>
      <c r="Q114" s="834"/>
      <c r="R114" s="834"/>
      <c r="S114" s="834"/>
      <c r="T114" s="834"/>
      <c r="U114" s="834"/>
      <c r="V114" s="834"/>
      <c r="W114" s="834"/>
      <c r="X114" s="834"/>
      <c r="Y114" s="842"/>
      <c r="Z114" s="835"/>
      <c r="AA114" s="835"/>
      <c r="AB114" s="835"/>
      <c r="AC114" s="842"/>
      <c r="AD114" s="843"/>
      <c r="AE114" s="843"/>
      <c r="AF114" s="843"/>
      <c r="AG114" s="842"/>
      <c r="AH114" s="843"/>
      <c r="AI114" s="843"/>
      <c r="AJ114" s="843"/>
      <c r="AL114" s="844"/>
      <c r="AM114" s="844"/>
      <c r="AN114" s="844"/>
      <c r="AO114" s="844"/>
      <c r="AP114" s="844"/>
      <c r="AQ114" s="844"/>
      <c r="AR114" s="844"/>
      <c r="AS114" s="844"/>
      <c r="AT114" s="844"/>
      <c r="AU114" s="844"/>
      <c r="AV114" s="844"/>
      <c r="AW114" s="844"/>
      <c r="AX114" s="844"/>
      <c r="AY114" s="844"/>
      <c r="AZ114" s="844"/>
      <c r="BA114" s="844"/>
      <c r="BB114" s="844"/>
      <c r="BC114" s="844"/>
      <c r="BD114" s="844"/>
      <c r="BE114" s="844"/>
      <c r="BF114" s="844"/>
      <c r="BG114" s="844"/>
      <c r="BH114" s="844"/>
      <c r="BI114" s="844"/>
      <c r="BJ114" s="844"/>
      <c r="BK114" s="844"/>
      <c r="BL114" s="844"/>
    </row>
    <row r="115" spans="1:64" s="523" customFormat="1" ht="13.5" customHeight="1">
      <c r="B115" s="838" t="s">
        <v>606</v>
      </c>
      <c r="D115" s="834"/>
      <c r="E115" s="834"/>
      <c r="F115" s="834"/>
      <c r="G115" s="841"/>
      <c r="H115" s="841"/>
      <c r="I115" s="841"/>
      <c r="J115" s="841"/>
      <c r="K115" s="841"/>
      <c r="L115" s="834"/>
      <c r="M115" s="834"/>
      <c r="N115" s="834"/>
      <c r="O115" s="834"/>
      <c r="P115" s="834"/>
      <c r="Q115" s="834"/>
      <c r="R115" s="834"/>
      <c r="S115" s="834"/>
      <c r="T115" s="834"/>
      <c r="U115" s="834"/>
      <c r="V115" s="834"/>
      <c r="W115" s="834"/>
      <c r="X115" s="834"/>
      <c r="Y115" s="842"/>
      <c r="Z115" s="835"/>
      <c r="AA115" s="835"/>
      <c r="AB115" s="835"/>
      <c r="AC115" s="842"/>
      <c r="AD115" s="843"/>
      <c r="AE115" s="843"/>
      <c r="AF115" s="843"/>
      <c r="AG115" s="842"/>
      <c r="AH115" s="843"/>
      <c r="AI115" s="843"/>
      <c r="AJ115" s="843"/>
      <c r="AL115" s="844"/>
      <c r="AM115" s="844"/>
      <c r="AN115" s="844"/>
      <c r="AO115" s="844"/>
      <c r="AP115" s="844"/>
      <c r="AQ115" s="844"/>
      <c r="AR115" s="844"/>
      <c r="AS115" s="844"/>
      <c r="AT115" s="844"/>
      <c r="AU115" s="844"/>
      <c r="AV115" s="844"/>
      <c r="AW115" s="844"/>
      <c r="AX115" s="844"/>
      <c r="AY115" s="844"/>
      <c r="AZ115" s="844"/>
      <c r="BA115" s="844"/>
      <c r="BB115" s="844"/>
      <c r="BC115" s="844"/>
      <c r="BD115" s="844"/>
      <c r="BE115" s="844"/>
      <c r="BF115" s="844"/>
      <c r="BG115" s="844"/>
      <c r="BH115" s="844"/>
      <c r="BI115" s="844"/>
      <c r="BJ115" s="844"/>
      <c r="BK115" s="844"/>
      <c r="BL115" s="844"/>
    </row>
    <row r="116" spans="1:64" s="523" customFormat="1" ht="13.5" customHeight="1">
      <c r="B116" s="838" t="s">
        <v>604</v>
      </c>
      <c r="D116" s="834"/>
      <c r="E116" s="834"/>
      <c r="F116" s="834"/>
      <c r="G116" s="841"/>
      <c r="H116" s="841"/>
      <c r="I116" s="841"/>
      <c r="J116" s="841"/>
      <c r="K116" s="841"/>
      <c r="L116" s="834"/>
      <c r="M116" s="834"/>
      <c r="N116" s="834"/>
      <c r="O116" s="834"/>
      <c r="P116" s="834"/>
      <c r="Q116" s="834"/>
      <c r="R116" s="834"/>
      <c r="S116" s="834"/>
      <c r="T116" s="834"/>
      <c r="U116" s="834"/>
      <c r="V116" s="834"/>
      <c r="W116" s="834"/>
      <c r="X116" s="834"/>
      <c r="Y116" s="842"/>
      <c r="Z116" s="835"/>
      <c r="AA116" s="835"/>
      <c r="AB116" s="835"/>
      <c r="AC116" s="842"/>
      <c r="AD116" s="843"/>
      <c r="AE116" s="843"/>
      <c r="AF116" s="843"/>
      <c r="AG116" s="842"/>
      <c r="AH116" s="843"/>
      <c r="AI116" s="843"/>
      <c r="AJ116" s="843"/>
      <c r="AL116" s="844"/>
      <c r="AM116" s="844"/>
      <c r="AN116" s="844"/>
      <c r="AO116" s="844"/>
      <c r="AP116" s="844"/>
      <c r="AQ116" s="844"/>
      <c r="AR116" s="844"/>
      <c r="AS116" s="844"/>
      <c r="AT116" s="844"/>
      <c r="AU116" s="844"/>
      <c r="AV116" s="844"/>
      <c r="AW116" s="844"/>
      <c r="AX116" s="844"/>
      <c r="AY116" s="844"/>
      <c r="AZ116" s="844"/>
      <c r="BA116" s="844"/>
      <c r="BB116" s="844"/>
      <c r="BC116" s="844"/>
      <c r="BD116" s="844"/>
      <c r="BE116" s="844"/>
      <c r="BF116" s="844"/>
      <c r="BG116" s="844"/>
      <c r="BH116" s="844"/>
      <c r="BI116" s="844"/>
      <c r="BJ116" s="844"/>
      <c r="BK116" s="844"/>
      <c r="BL116" s="844"/>
    </row>
    <row r="117" spans="1:64" s="845" customFormat="1" ht="13.5" customHeight="1">
      <c r="B117" s="523" t="s">
        <v>607</v>
      </c>
      <c r="D117" s="846"/>
      <c r="E117" s="846"/>
      <c r="F117" s="846"/>
      <c r="G117" s="847"/>
      <c r="H117" s="847"/>
      <c r="I117" s="847"/>
      <c r="J117" s="847"/>
      <c r="K117" s="847"/>
      <c r="L117" s="846"/>
      <c r="M117" s="846"/>
      <c r="N117" s="846"/>
      <c r="O117" s="846"/>
      <c r="P117" s="846"/>
      <c r="Q117" s="846"/>
      <c r="R117" s="846"/>
      <c r="S117" s="846"/>
      <c r="T117" s="846"/>
      <c r="U117" s="846"/>
      <c r="V117" s="846"/>
      <c r="W117" s="846"/>
      <c r="X117" s="846"/>
      <c r="Y117" s="848"/>
      <c r="Z117" s="849"/>
      <c r="AA117" s="849"/>
      <c r="AB117" s="849"/>
      <c r="AC117" s="848"/>
      <c r="AD117" s="850"/>
      <c r="AE117" s="850"/>
      <c r="AF117" s="850"/>
      <c r="AG117" s="848"/>
      <c r="AH117" s="850"/>
      <c r="AI117" s="850"/>
      <c r="AJ117" s="850"/>
      <c r="AL117" s="851"/>
      <c r="AM117" s="851"/>
      <c r="AN117" s="851"/>
      <c r="AO117" s="851"/>
      <c r="AP117" s="851"/>
      <c r="AQ117" s="851"/>
      <c r="AR117" s="851"/>
      <c r="AS117" s="851"/>
      <c r="AT117" s="851"/>
      <c r="AU117" s="851"/>
      <c r="AV117" s="851"/>
      <c r="AW117" s="851"/>
      <c r="AX117" s="851"/>
      <c r="AY117" s="851"/>
      <c r="AZ117" s="851"/>
      <c r="BA117" s="851"/>
      <c r="BB117" s="851"/>
      <c r="BC117" s="851"/>
      <c r="BD117" s="851"/>
      <c r="BE117" s="851"/>
      <c r="BF117" s="851"/>
      <c r="BG117" s="851"/>
      <c r="BH117" s="851"/>
      <c r="BI117" s="851"/>
      <c r="BJ117" s="851"/>
      <c r="BK117" s="851"/>
      <c r="BL117" s="851"/>
    </row>
    <row r="118" spans="1:64" s="523" customFormat="1" ht="17.149999999999999" customHeight="1">
      <c r="I118" s="834"/>
      <c r="J118" s="834"/>
      <c r="K118" s="834"/>
      <c r="L118" s="846"/>
    </row>
    <row r="119" spans="1:64" s="523" customFormat="1" ht="17.149999999999999" customHeight="1">
      <c r="A119" s="852" t="s">
        <v>105</v>
      </c>
      <c r="B119" s="840"/>
      <c r="C119" s="840"/>
      <c r="D119" s="840"/>
      <c r="E119" s="840"/>
      <c r="F119" s="840"/>
      <c r="G119" s="840"/>
      <c r="H119" s="840"/>
      <c r="I119" s="840"/>
      <c r="J119" s="840"/>
      <c r="K119" s="840"/>
      <c r="L119" s="840"/>
      <c r="M119" s="840"/>
      <c r="N119" s="840"/>
      <c r="O119" s="840"/>
      <c r="P119" s="840"/>
      <c r="Q119" s="840"/>
      <c r="R119" s="840"/>
      <c r="S119" s="853"/>
      <c r="T119" s="853"/>
      <c r="U119" s="853"/>
      <c r="V119" s="853"/>
      <c r="W119" s="853"/>
      <c r="X119" s="853"/>
      <c r="Y119" s="853"/>
      <c r="Z119" s="853"/>
      <c r="AA119" s="853"/>
    </row>
    <row r="120" spans="1:64" s="523" customFormat="1" ht="17.149999999999999" customHeight="1">
      <c r="B120" s="523" t="s">
        <v>96</v>
      </c>
      <c r="C120" s="840"/>
      <c r="D120" s="840"/>
      <c r="E120" s="840"/>
      <c r="F120" s="840"/>
      <c r="G120" s="840"/>
      <c r="H120" s="840"/>
      <c r="I120" s="840"/>
      <c r="J120" s="840"/>
      <c r="K120" s="840"/>
      <c r="L120" s="840"/>
      <c r="M120" s="840"/>
      <c r="N120" s="840"/>
      <c r="O120" s="840"/>
      <c r="P120" s="840"/>
      <c r="Q120" s="840"/>
      <c r="R120" s="840"/>
      <c r="S120" s="853"/>
      <c r="T120" s="853"/>
      <c r="U120" s="853"/>
      <c r="V120" s="853"/>
      <c r="W120" s="853"/>
      <c r="X120" s="853"/>
      <c r="Y120" s="853"/>
      <c r="Z120" s="853"/>
      <c r="AA120" s="853"/>
    </row>
    <row r="121" spans="1:64" s="523" customFormat="1" ht="17.149999999999999" customHeight="1">
      <c r="B121" s="523" t="s">
        <v>97</v>
      </c>
    </row>
    <row r="122" spans="1:64" s="523" customFormat="1" ht="17.149999999999999" customHeight="1">
      <c r="A122" s="180"/>
      <c r="B122" s="180"/>
      <c r="C122" s="180" t="s">
        <v>621</v>
      </c>
      <c r="D122" s="180"/>
      <c r="E122" s="180"/>
      <c r="F122" s="180"/>
      <c r="G122" s="180"/>
      <c r="H122" s="180"/>
      <c r="I122" s="180"/>
      <c r="J122" s="180"/>
      <c r="K122" s="180"/>
      <c r="L122" s="180"/>
      <c r="M122" s="180"/>
      <c r="N122" s="180"/>
      <c r="O122" s="180"/>
      <c r="P122" s="180"/>
      <c r="Q122" s="180"/>
      <c r="R122" s="180"/>
      <c r="S122" s="180"/>
      <c r="T122" s="180"/>
      <c r="U122" s="180"/>
      <c r="V122" s="180"/>
      <c r="W122" s="180"/>
      <c r="X122" s="180"/>
      <c r="Y122" s="180"/>
      <c r="Z122" s="180"/>
      <c r="AA122" s="180"/>
    </row>
    <row r="123" spans="1:64" s="523" customFormat="1" ht="17.149999999999999" customHeight="1">
      <c r="A123" s="180"/>
      <c r="B123" s="180"/>
      <c r="C123" s="854" t="s">
        <v>98</v>
      </c>
      <c r="D123" s="180" t="s">
        <v>99</v>
      </c>
      <c r="E123" s="854" t="s">
        <v>100</v>
      </c>
      <c r="F123" s="180"/>
      <c r="G123" s="180"/>
      <c r="H123" s="180"/>
      <c r="I123" s="180"/>
      <c r="J123" s="180"/>
      <c r="K123" s="180"/>
      <c r="L123" s="180"/>
      <c r="M123" s="180"/>
      <c r="N123" s="180"/>
      <c r="O123" s="180"/>
      <c r="P123" s="180"/>
      <c r="Q123" s="180"/>
      <c r="R123" s="180"/>
      <c r="S123" s="180"/>
      <c r="T123" s="180"/>
    </row>
    <row r="124" spans="1:64" s="523" customFormat="1" ht="17.149999999999999" customHeight="1">
      <c r="A124" s="180"/>
      <c r="B124" s="180"/>
      <c r="C124" s="180"/>
      <c r="D124" s="180" t="s">
        <v>101</v>
      </c>
      <c r="E124" s="854" t="s">
        <v>102</v>
      </c>
      <c r="F124" s="180"/>
      <c r="G124" s="180"/>
      <c r="H124" s="180"/>
      <c r="I124" s="180"/>
      <c r="J124" s="180"/>
      <c r="K124" s="180"/>
      <c r="L124" s="180"/>
      <c r="M124" s="180"/>
      <c r="N124" s="180"/>
      <c r="O124" s="180"/>
      <c r="P124" s="180"/>
      <c r="Q124" s="180"/>
      <c r="R124" s="180"/>
      <c r="S124" s="180"/>
      <c r="T124" s="180"/>
    </row>
    <row r="125" spans="1:64" s="523" customFormat="1" ht="17.149999999999999" customHeight="1">
      <c r="A125" s="180"/>
      <c r="B125" s="180"/>
      <c r="C125" s="180"/>
      <c r="D125" s="180" t="s">
        <v>103</v>
      </c>
      <c r="E125" s="854" t="s">
        <v>104</v>
      </c>
      <c r="F125" s="180"/>
      <c r="G125" s="180"/>
      <c r="H125" s="180"/>
      <c r="I125" s="180"/>
      <c r="J125" s="180"/>
      <c r="K125" s="180"/>
      <c r="L125" s="180"/>
      <c r="M125" s="180"/>
      <c r="N125" s="180"/>
      <c r="O125" s="180"/>
      <c r="P125" s="180"/>
      <c r="Q125" s="180"/>
      <c r="R125" s="180"/>
      <c r="S125" s="180"/>
      <c r="T125" s="180"/>
    </row>
    <row r="126" spans="1:64" s="523" customFormat="1" ht="17.149999999999999" customHeight="1">
      <c r="A126" s="180"/>
      <c r="B126" s="180"/>
      <c r="C126" s="180" t="s">
        <v>622</v>
      </c>
      <c r="D126" s="180"/>
      <c r="E126" s="180"/>
      <c r="F126" s="180"/>
      <c r="G126" s="180"/>
      <c r="H126" s="180"/>
      <c r="I126" s="180"/>
      <c r="J126" s="180"/>
      <c r="K126" s="180"/>
      <c r="L126" s="180"/>
      <c r="M126" s="180"/>
      <c r="N126" s="180"/>
      <c r="O126" s="180"/>
      <c r="P126" s="180"/>
      <c r="Q126" s="180"/>
      <c r="R126" s="180"/>
      <c r="S126" s="180"/>
      <c r="T126" s="180"/>
      <c r="U126" s="180"/>
      <c r="V126" s="180"/>
      <c r="W126" s="180"/>
      <c r="X126" s="180"/>
      <c r="Y126" s="180"/>
      <c r="Z126" s="180"/>
      <c r="AA126" s="180"/>
    </row>
    <row r="127" spans="1:64" ht="17.149999999999999" customHeight="1">
      <c r="A127" s="180"/>
      <c r="B127" s="180"/>
      <c r="C127" s="180" t="s">
        <v>623</v>
      </c>
      <c r="D127" s="180"/>
      <c r="E127" s="180"/>
      <c r="F127" s="180"/>
      <c r="G127" s="180"/>
      <c r="H127" s="180"/>
      <c r="I127" s="180"/>
      <c r="J127" s="180"/>
      <c r="K127" s="180"/>
      <c r="L127" s="180"/>
      <c r="M127" s="180"/>
      <c r="N127" s="180"/>
      <c r="O127" s="180"/>
      <c r="P127" s="180"/>
      <c r="Q127" s="180"/>
      <c r="R127" s="180"/>
      <c r="S127" s="180"/>
      <c r="T127" s="180"/>
      <c r="U127" s="180"/>
      <c r="V127" s="180"/>
      <c r="W127" s="180"/>
      <c r="X127" s="180"/>
      <c r="Y127" s="180"/>
      <c r="Z127" s="180"/>
      <c r="AA127" s="180"/>
    </row>
    <row r="128" spans="1:64" ht="17.149999999999999" customHeight="1">
      <c r="A128" s="838"/>
      <c r="B128" s="523" t="s">
        <v>624</v>
      </c>
      <c r="C128" s="523"/>
      <c r="D128" s="840"/>
      <c r="E128" s="840"/>
      <c r="F128" s="840"/>
      <c r="G128" s="840"/>
      <c r="H128" s="840"/>
      <c r="I128" s="840"/>
      <c r="J128" s="840"/>
      <c r="K128" s="840"/>
      <c r="L128" s="840"/>
      <c r="M128" s="840"/>
      <c r="N128" s="840"/>
      <c r="O128" s="840"/>
      <c r="P128" s="840"/>
      <c r="Q128" s="840"/>
      <c r="R128" s="840"/>
      <c r="S128" s="853"/>
      <c r="T128" s="853"/>
      <c r="U128" s="853"/>
      <c r="V128" s="853"/>
      <c r="W128" s="853"/>
      <c r="X128" s="853"/>
      <c r="Y128" s="853"/>
      <c r="Z128" s="853"/>
      <c r="AA128" s="853"/>
    </row>
    <row r="129" spans="1:27" s="523" customFormat="1" ht="17.149999999999999" customHeight="1">
      <c r="A129" s="838"/>
      <c r="B129" s="523" t="s">
        <v>2322</v>
      </c>
      <c r="D129" s="840"/>
      <c r="E129" s="840"/>
      <c r="F129" s="840"/>
      <c r="G129" s="840"/>
      <c r="H129" s="840"/>
      <c r="I129" s="840"/>
      <c r="J129" s="840"/>
      <c r="K129" s="840"/>
      <c r="L129" s="840"/>
      <c r="M129" s="840"/>
      <c r="N129" s="840"/>
      <c r="O129" s="840"/>
      <c r="P129" s="840"/>
      <c r="Q129" s="840"/>
      <c r="R129" s="840"/>
      <c r="S129" s="853"/>
      <c r="T129" s="853"/>
      <c r="U129" s="853"/>
      <c r="V129" s="853"/>
      <c r="W129" s="853"/>
      <c r="X129" s="853"/>
      <c r="Y129" s="853"/>
      <c r="Z129" s="853"/>
      <c r="AA129" s="853"/>
    </row>
    <row r="130" spans="1:27" s="523" customFormat="1" ht="17.149999999999999" customHeight="1">
      <c r="A130" s="838"/>
      <c r="B130" s="523" t="s">
        <v>2321</v>
      </c>
      <c r="D130" s="840"/>
      <c r="E130" s="840"/>
      <c r="F130" s="840"/>
      <c r="G130" s="840"/>
      <c r="H130" s="840"/>
      <c r="I130" s="840"/>
      <c r="J130" s="840"/>
      <c r="K130" s="840"/>
      <c r="L130" s="840"/>
      <c r="M130" s="840"/>
      <c r="N130" s="840"/>
      <c r="O130" s="840"/>
      <c r="P130" s="840"/>
      <c r="Q130" s="840"/>
      <c r="R130" s="840"/>
      <c r="S130" s="853"/>
      <c r="T130" s="853"/>
      <c r="U130" s="853"/>
      <c r="V130" s="853"/>
      <c r="W130" s="853"/>
      <c r="X130" s="853"/>
      <c r="Y130" s="853"/>
      <c r="Z130" s="853"/>
      <c r="AA130" s="853"/>
    </row>
    <row r="131" spans="1:27" ht="17.149999999999999" customHeight="1">
      <c r="A131" s="838"/>
      <c r="B131" s="523" t="s">
        <v>2315</v>
      </c>
      <c r="C131" s="523"/>
      <c r="D131" s="840"/>
      <c r="E131" s="840"/>
      <c r="F131" s="840"/>
      <c r="G131" s="840"/>
      <c r="H131" s="840"/>
      <c r="I131" s="840"/>
      <c r="J131" s="840"/>
      <c r="K131" s="840"/>
      <c r="L131" s="840"/>
      <c r="M131" s="840"/>
      <c r="N131" s="840"/>
      <c r="O131" s="840"/>
      <c r="P131" s="840"/>
      <c r="Q131" s="840"/>
      <c r="R131" s="840"/>
      <c r="S131" s="853"/>
      <c r="T131" s="853"/>
      <c r="U131" s="853"/>
      <c r="V131" s="853"/>
      <c r="W131" s="853"/>
      <c r="X131" s="853"/>
      <c r="Y131" s="853"/>
      <c r="Z131" s="853"/>
      <c r="AA131" s="853"/>
    </row>
    <row r="132" spans="1:27" ht="17.149999999999999" customHeight="1">
      <c r="A132" s="838"/>
      <c r="B132" s="523" t="s">
        <v>2316</v>
      </c>
      <c r="C132" s="523"/>
      <c r="D132" s="840"/>
      <c r="E132" s="840"/>
      <c r="F132" s="840"/>
      <c r="G132" s="840"/>
      <c r="H132" s="840"/>
      <c r="I132" s="840"/>
      <c r="J132" s="840"/>
      <c r="K132" s="840"/>
      <c r="L132" s="840"/>
      <c r="M132" s="840"/>
      <c r="N132" s="840"/>
      <c r="O132" s="840"/>
      <c r="P132" s="840"/>
      <c r="Q132" s="840"/>
      <c r="R132" s="840"/>
      <c r="S132" s="853"/>
      <c r="T132" s="853"/>
      <c r="U132" s="853"/>
      <c r="V132" s="853"/>
      <c r="W132" s="853"/>
      <c r="X132" s="853"/>
      <c r="Y132" s="853"/>
      <c r="Z132" s="853"/>
      <c r="AA132" s="853"/>
    </row>
    <row r="133" spans="1:27" s="523" customFormat="1" ht="17.149999999999999" customHeight="1">
      <c r="A133" s="853"/>
      <c r="B133" s="523" t="s">
        <v>2317</v>
      </c>
      <c r="C133" s="853"/>
      <c r="D133" s="853"/>
      <c r="E133" s="853"/>
      <c r="F133" s="853"/>
      <c r="G133" s="853"/>
      <c r="H133" s="853"/>
      <c r="I133" s="853"/>
      <c r="J133" s="853"/>
      <c r="K133" s="853"/>
      <c r="L133" s="853"/>
      <c r="M133" s="853"/>
      <c r="N133" s="853"/>
      <c r="O133" s="853"/>
      <c r="P133" s="853"/>
      <c r="Q133" s="853"/>
      <c r="R133" s="853"/>
      <c r="S133" s="853"/>
      <c r="T133" s="853"/>
      <c r="U133" s="853"/>
      <c r="V133" s="853"/>
      <c r="W133" s="853"/>
      <c r="X133" s="853"/>
      <c r="Y133" s="853"/>
      <c r="Z133" s="853"/>
      <c r="AA133" s="853"/>
    </row>
    <row r="134" spans="1:27" s="523" customFormat="1" ht="17.149999999999999" customHeight="1">
      <c r="A134" s="853"/>
      <c r="B134" s="853"/>
      <c r="C134" s="523" t="s">
        <v>1397</v>
      </c>
      <c r="D134" s="853"/>
      <c r="E134" s="853"/>
      <c r="F134" s="853"/>
      <c r="G134" s="853"/>
      <c r="I134" s="853"/>
      <c r="J134" s="853"/>
      <c r="K134" s="853"/>
      <c r="L134" s="853"/>
      <c r="M134" s="853"/>
      <c r="N134" s="853"/>
      <c r="O134" s="853"/>
      <c r="P134" s="853"/>
      <c r="Q134" s="853"/>
      <c r="R134" s="853"/>
      <c r="S134" s="853"/>
      <c r="T134" s="853"/>
      <c r="U134" s="853"/>
      <c r="V134" s="853"/>
      <c r="W134" s="853"/>
      <c r="X134" s="853"/>
      <c r="Y134" s="853"/>
      <c r="Z134" s="853"/>
      <c r="AA134" s="853"/>
    </row>
    <row r="135" spans="1:27" s="523" customFormat="1" ht="17.149999999999999" customHeight="1">
      <c r="A135" s="853"/>
      <c r="B135" s="853"/>
      <c r="C135" s="523" t="s">
        <v>2349</v>
      </c>
      <c r="D135" s="853"/>
      <c r="E135" s="853"/>
      <c r="F135" s="853"/>
      <c r="G135" s="853"/>
      <c r="I135" s="853"/>
      <c r="J135" s="853"/>
      <c r="K135" s="853"/>
      <c r="L135" s="853"/>
      <c r="M135" s="853"/>
      <c r="N135" s="853"/>
      <c r="O135" s="853"/>
      <c r="P135" s="853"/>
      <c r="Q135" s="853"/>
      <c r="R135" s="853"/>
      <c r="S135" s="853"/>
      <c r="T135" s="853"/>
      <c r="U135" s="853"/>
      <c r="V135" s="853"/>
      <c r="W135" s="853"/>
      <c r="X135" s="853"/>
      <c r="Y135" s="853"/>
      <c r="Z135" s="853"/>
      <c r="AA135" s="853"/>
    </row>
    <row r="136" spans="1:27" s="523" customFormat="1" ht="17.149999999999999" customHeight="1">
      <c r="A136" s="853"/>
      <c r="B136" s="853"/>
      <c r="C136" s="523" t="s">
        <v>1398</v>
      </c>
      <c r="D136" s="853"/>
      <c r="E136" s="853"/>
      <c r="F136" s="853"/>
      <c r="G136" s="853"/>
      <c r="I136" s="853"/>
      <c r="J136" s="853"/>
      <c r="K136" s="853"/>
      <c r="L136" s="853"/>
      <c r="M136" s="853"/>
      <c r="N136" s="853"/>
      <c r="O136" s="853"/>
      <c r="P136" s="853"/>
      <c r="Q136" s="853"/>
      <c r="R136" s="853"/>
      <c r="S136" s="853"/>
      <c r="T136" s="853"/>
      <c r="U136" s="853"/>
      <c r="V136" s="853"/>
      <c r="W136" s="853"/>
      <c r="X136" s="853"/>
      <c r="Y136" s="853"/>
      <c r="Z136" s="853"/>
      <c r="AA136" s="853"/>
    </row>
    <row r="137" spans="1:27" s="523" customFormat="1" ht="17.149999999999999" customHeight="1">
      <c r="A137" s="853"/>
      <c r="B137" s="853"/>
      <c r="C137" s="523" t="s">
        <v>1399</v>
      </c>
      <c r="D137" s="853"/>
      <c r="E137" s="853"/>
      <c r="F137" s="853"/>
      <c r="G137" s="853"/>
      <c r="H137" s="853"/>
      <c r="I137" s="853"/>
      <c r="J137" s="853"/>
      <c r="K137" s="853"/>
      <c r="L137" s="853"/>
      <c r="M137" s="853"/>
      <c r="N137" s="853"/>
      <c r="O137" s="853"/>
      <c r="P137" s="853"/>
      <c r="Q137" s="853"/>
      <c r="R137" s="853"/>
      <c r="S137" s="853"/>
      <c r="T137" s="853"/>
      <c r="U137" s="853"/>
      <c r="V137" s="853"/>
      <c r="W137" s="853"/>
      <c r="X137" s="853"/>
      <c r="Y137" s="853"/>
      <c r="Z137" s="853"/>
      <c r="AA137" s="853"/>
    </row>
    <row r="138" spans="1:27" ht="17.149999999999999" customHeight="1">
      <c r="A138" s="853"/>
      <c r="B138" s="853"/>
      <c r="C138" s="523" t="s">
        <v>644</v>
      </c>
      <c r="D138" s="853"/>
      <c r="E138" s="853"/>
      <c r="F138" s="853"/>
      <c r="G138" s="853"/>
      <c r="H138" s="853"/>
      <c r="I138" s="853"/>
      <c r="J138" s="853"/>
      <c r="K138" s="853"/>
      <c r="L138" s="853"/>
      <c r="M138" s="853"/>
      <c r="N138" s="853"/>
      <c r="O138" s="853"/>
      <c r="P138" s="853"/>
      <c r="Q138" s="853"/>
      <c r="R138" s="853"/>
      <c r="S138" s="853"/>
      <c r="T138" s="853"/>
      <c r="U138" s="853"/>
      <c r="V138" s="853"/>
      <c r="W138" s="853"/>
      <c r="X138" s="853"/>
      <c r="Y138" s="853"/>
      <c r="Z138" s="853"/>
      <c r="AA138" s="853"/>
    </row>
    <row r="139" spans="1:27" ht="17.149999999999999" customHeight="1">
      <c r="A139" s="853"/>
      <c r="B139" s="523"/>
      <c r="C139" s="523" t="s">
        <v>1400</v>
      </c>
      <c r="D139" s="523"/>
      <c r="E139" s="523"/>
      <c r="F139" s="523"/>
      <c r="G139" s="853"/>
      <c r="H139" s="853"/>
      <c r="I139" s="853"/>
      <c r="J139" s="853"/>
      <c r="K139" s="853"/>
      <c r="L139" s="853"/>
      <c r="M139" s="853"/>
      <c r="N139" s="853"/>
      <c r="O139" s="853"/>
      <c r="P139" s="853"/>
      <c r="Q139" s="853"/>
      <c r="R139" s="853"/>
      <c r="S139" s="853"/>
      <c r="T139" s="853"/>
      <c r="U139" s="853"/>
      <c r="V139" s="853"/>
      <c r="W139" s="853"/>
      <c r="X139" s="853"/>
      <c r="Y139" s="853"/>
      <c r="Z139" s="853"/>
      <c r="AA139" s="853"/>
    </row>
    <row r="140" spans="1:27" ht="16.75" customHeight="1">
      <c r="A140" s="853"/>
      <c r="B140" s="853"/>
      <c r="C140" s="523" t="s">
        <v>1863</v>
      </c>
      <c r="D140" s="853"/>
      <c r="E140" s="853"/>
      <c r="F140" s="853"/>
      <c r="G140" s="853"/>
      <c r="H140" s="853"/>
      <c r="I140" s="853"/>
      <c r="J140" s="853"/>
      <c r="K140" s="853"/>
      <c r="L140" s="853"/>
      <c r="M140" s="853"/>
      <c r="N140" s="853"/>
      <c r="O140" s="853"/>
      <c r="P140" s="853"/>
      <c r="Q140" s="853"/>
      <c r="R140" s="853"/>
      <c r="S140" s="853"/>
      <c r="T140" s="853"/>
      <c r="U140" s="853"/>
      <c r="V140" s="853"/>
      <c r="W140" s="853"/>
      <c r="X140" s="853"/>
      <c r="Y140" s="853"/>
      <c r="Z140" s="853"/>
      <c r="AA140" s="853"/>
    </row>
    <row r="141" spans="1:27" ht="16.75" customHeight="1">
      <c r="A141" s="853"/>
      <c r="B141" s="523" t="s">
        <v>2318</v>
      </c>
      <c r="C141" s="523"/>
      <c r="D141" s="853"/>
      <c r="E141" s="853"/>
      <c r="F141" s="853"/>
      <c r="G141" s="853"/>
      <c r="H141" s="853"/>
      <c r="I141" s="853"/>
      <c r="J141" s="853"/>
      <c r="K141" s="853"/>
      <c r="L141" s="853"/>
      <c r="M141" s="853"/>
      <c r="N141" s="853"/>
      <c r="O141" s="853"/>
      <c r="P141" s="853"/>
      <c r="Q141" s="853"/>
      <c r="R141" s="853"/>
      <c r="S141" s="853"/>
      <c r="T141" s="853"/>
      <c r="U141" s="853"/>
      <c r="V141" s="853"/>
      <c r="W141" s="853"/>
      <c r="X141" s="853"/>
      <c r="Y141" s="853"/>
      <c r="Z141" s="853"/>
      <c r="AA141" s="853"/>
    </row>
    <row r="142" spans="1:27" ht="17.149999999999999" customHeight="1">
      <c r="B142" s="523" t="s">
        <v>2350</v>
      </c>
      <c r="C142" s="523"/>
      <c r="D142" s="523"/>
      <c r="E142" s="523"/>
      <c r="F142" s="523"/>
    </row>
    <row r="143" spans="1:27" ht="16.75" customHeight="1">
      <c r="B143" s="523" t="s">
        <v>2319</v>
      </c>
    </row>
    <row r="144" spans="1:27" ht="17.149999999999999" customHeight="1"/>
    <row r="145" ht="17.149999999999999" customHeight="1"/>
    <row r="146" ht="17.149999999999999" customHeight="1"/>
    <row r="147" ht="17.149999999999999" customHeight="1"/>
    <row r="148" ht="17.149999999999999" customHeight="1"/>
    <row r="149" ht="17.149999999999999" customHeight="1"/>
    <row r="150" ht="17.149999999999999" customHeight="1"/>
    <row r="151" ht="17.149999999999999" customHeight="1"/>
    <row r="152" ht="17.149999999999999" customHeight="1"/>
    <row r="153" ht="17.149999999999999" customHeight="1"/>
    <row r="154" ht="17.149999999999999" customHeight="1"/>
    <row r="155" ht="17.149999999999999" customHeight="1"/>
    <row r="156" ht="17.149999999999999" customHeight="1"/>
    <row r="157" ht="17.149999999999999" customHeight="1"/>
    <row r="158" ht="17.149999999999999" customHeight="1"/>
    <row r="159" ht="17.149999999999999" customHeight="1"/>
    <row r="160" ht="17.149999999999999" customHeight="1"/>
    <row r="161" ht="17.149999999999999" customHeight="1"/>
    <row r="162" ht="17.149999999999999" customHeight="1"/>
    <row r="163" ht="17.149999999999999" customHeight="1"/>
    <row r="164" ht="17.149999999999999" customHeight="1"/>
    <row r="165" ht="17.149999999999999" customHeight="1"/>
    <row r="166" ht="17.149999999999999" customHeight="1"/>
    <row r="167" ht="17.149999999999999" customHeight="1"/>
    <row r="168" ht="17.149999999999999" customHeight="1"/>
    <row r="169" ht="17.149999999999999" customHeight="1"/>
    <row r="170" ht="17.149999999999999" customHeight="1"/>
    <row r="171" ht="17.149999999999999" customHeight="1"/>
    <row r="172" ht="17.149999999999999" customHeight="1"/>
    <row r="173" ht="17.149999999999999" customHeight="1"/>
    <row r="174" ht="17.149999999999999" customHeight="1"/>
    <row r="175" ht="17.149999999999999" customHeight="1"/>
    <row r="176" ht="17.149999999999999" customHeight="1"/>
    <row r="177" ht="17.149999999999999" customHeight="1"/>
    <row r="178" ht="17.149999999999999" customHeight="1"/>
    <row r="179" ht="17.149999999999999" customHeight="1"/>
    <row r="180" ht="17.149999999999999" customHeight="1"/>
    <row r="181" ht="17.149999999999999" customHeight="1"/>
    <row r="182" ht="17.149999999999999" customHeight="1"/>
    <row r="183" ht="17.149999999999999" customHeight="1"/>
    <row r="184" ht="17.149999999999999" customHeight="1"/>
    <row r="185" ht="17.149999999999999" customHeight="1"/>
    <row r="186" ht="17.149999999999999" customHeight="1"/>
    <row r="187" ht="17.149999999999999" customHeight="1"/>
    <row r="188" ht="17.149999999999999" customHeight="1"/>
    <row r="189" ht="17.149999999999999" customHeight="1"/>
    <row r="190" ht="17.149999999999999" customHeight="1"/>
    <row r="191" ht="17.149999999999999" customHeight="1"/>
    <row r="192" ht="17.149999999999999" customHeight="1"/>
    <row r="193" ht="17.149999999999999" customHeight="1"/>
    <row r="194" ht="17.149999999999999" customHeight="1"/>
    <row r="195" ht="17.149999999999999" customHeight="1"/>
    <row r="196" ht="17.149999999999999" customHeight="1"/>
    <row r="197" ht="17.149999999999999" customHeight="1"/>
    <row r="198" ht="17.149999999999999" customHeight="1"/>
    <row r="199" ht="17.149999999999999" customHeight="1"/>
    <row r="200" ht="17.149999999999999" customHeight="1"/>
    <row r="201" ht="17.149999999999999" customHeight="1"/>
    <row r="202" ht="17.149999999999999" customHeight="1"/>
    <row r="203" ht="17.149999999999999" customHeight="1"/>
    <row r="204" ht="17.149999999999999" customHeight="1"/>
    <row r="205" ht="17.149999999999999" customHeight="1"/>
    <row r="206" ht="17.149999999999999" customHeight="1"/>
    <row r="207" ht="17.149999999999999" customHeight="1"/>
    <row r="208" ht="17.149999999999999" customHeight="1"/>
    <row r="209" ht="17.149999999999999" customHeight="1"/>
    <row r="210" ht="17.149999999999999" customHeight="1"/>
    <row r="211" ht="17.149999999999999" customHeight="1"/>
    <row r="212" ht="17.149999999999999" customHeight="1"/>
    <row r="213" ht="17.149999999999999" customHeight="1"/>
    <row r="214" ht="17.149999999999999" customHeight="1"/>
    <row r="215" ht="17.149999999999999" customHeight="1"/>
    <row r="216" ht="17.149999999999999" customHeight="1"/>
    <row r="217" ht="17.149999999999999" customHeight="1"/>
    <row r="218" ht="17.149999999999999" customHeight="1"/>
    <row r="219" ht="17.149999999999999" customHeight="1"/>
    <row r="220" ht="17.149999999999999" customHeight="1"/>
    <row r="221" ht="17.149999999999999" customHeight="1"/>
    <row r="222" ht="17.149999999999999" customHeight="1"/>
    <row r="223" ht="17.149999999999999" customHeight="1"/>
    <row r="224" ht="17.149999999999999" customHeight="1"/>
    <row r="225" ht="17.149999999999999" customHeight="1"/>
    <row r="226" ht="17.149999999999999" customHeight="1"/>
    <row r="227" ht="17.149999999999999" customHeight="1"/>
    <row r="228" ht="17.149999999999999" customHeight="1"/>
    <row r="229" ht="17.149999999999999" customHeight="1"/>
    <row r="230" ht="17.149999999999999" customHeight="1"/>
    <row r="231" ht="17.149999999999999" customHeight="1"/>
    <row r="232" ht="17.149999999999999" customHeight="1"/>
    <row r="233" ht="17.149999999999999" customHeight="1"/>
    <row r="234" ht="17.149999999999999" customHeight="1"/>
    <row r="235" ht="17.149999999999999" customHeight="1"/>
    <row r="236" ht="17.149999999999999" customHeight="1"/>
    <row r="237" ht="17.149999999999999" customHeight="1"/>
    <row r="238" ht="17.149999999999999" customHeight="1"/>
    <row r="239" ht="17.149999999999999" customHeight="1"/>
    <row r="240" ht="17.149999999999999" customHeight="1"/>
    <row r="241" ht="17.149999999999999" customHeight="1"/>
    <row r="242" ht="17.149999999999999" customHeight="1"/>
    <row r="243" ht="17.149999999999999" customHeight="1"/>
    <row r="244" ht="17.149999999999999" customHeight="1"/>
    <row r="245" ht="17.149999999999999" customHeight="1"/>
    <row r="246" ht="17.149999999999999" customHeight="1"/>
    <row r="247" ht="17.149999999999999" customHeight="1"/>
    <row r="248" ht="17.149999999999999" customHeight="1"/>
    <row r="249" ht="17.149999999999999" customHeight="1"/>
    <row r="250" ht="17.149999999999999" customHeight="1"/>
    <row r="251" ht="17.149999999999999" customHeight="1"/>
    <row r="252" ht="17.149999999999999" customHeight="1"/>
    <row r="253" ht="17.149999999999999" customHeight="1"/>
    <row r="254" ht="17.149999999999999" customHeight="1"/>
    <row r="255" ht="17.149999999999999" customHeight="1"/>
    <row r="256" ht="17.149999999999999" customHeight="1"/>
    <row r="257" ht="17.149999999999999" customHeight="1"/>
    <row r="258" ht="17.149999999999999" customHeight="1"/>
    <row r="259" ht="17.149999999999999" customHeight="1"/>
    <row r="260" ht="17.149999999999999" customHeight="1"/>
    <row r="261" ht="17.149999999999999" customHeight="1"/>
    <row r="262" ht="17.149999999999999" customHeight="1"/>
    <row r="263" ht="17.149999999999999" customHeight="1"/>
    <row r="264" ht="17.149999999999999" customHeight="1"/>
    <row r="265" ht="17.149999999999999" customHeight="1"/>
    <row r="266" ht="17.149999999999999" customHeight="1"/>
    <row r="267" ht="17.149999999999999" customHeight="1"/>
    <row r="268" ht="17.149999999999999" customHeight="1"/>
    <row r="269" ht="17.149999999999999" customHeight="1"/>
    <row r="270" ht="17.149999999999999" customHeight="1"/>
    <row r="271" ht="17.149999999999999" customHeight="1"/>
    <row r="272" ht="17.149999999999999" customHeight="1"/>
    <row r="273" ht="17.149999999999999" customHeight="1"/>
    <row r="274" ht="17.149999999999999" customHeight="1"/>
    <row r="275" ht="17.149999999999999" customHeight="1"/>
    <row r="276" ht="17.149999999999999" customHeight="1"/>
    <row r="277" ht="17.149999999999999" customHeight="1"/>
    <row r="278" ht="17.149999999999999" customHeight="1"/>
    <row r="279" ht="17.149999999999999" customHeight="1"/>
    <row r="280" ht="17.149999999999999" customHeight="1"/>
    <row r="281" ht="17.149999999999999" customHeight="1"/>
    <row r="282" ht="17.149999999999999" customHeight="1"/>
    <row r="283" ht="17.149999999999999" customHeight="1"/>
    <row r="284" ht="17.149999999999999" customHeight="1"/>
    <row r="285" ht="17.149999999999999" customHeight="1"/>
    <row r="286" ht="17.149999999999999" customHeight="1"/>
    <row r="287" ht="17.149999999999999" customHeight="1"/>
    <row r="288" ht="17.149999999999999" customHeight="1"/>
    <row r="289" ht="17.149999999999999" customHeight="1"/>
    <row r="290" ht="17.149999999999999" customHeight="1"/>
    <row r="291" ht="17.149999999999999" customHeight="1"/>
    <row r="292" ht="17.149999999999999" customHeight="1"/>
    <row r="293" ht="17.149999999999999" customHeight="1"/>
    <row r="294" ht="17.149999999999999" customHeight="1"/>
    <row r="295" ht="17.149999999999999" customHeight="1"/>
    <row r="296" ht="17.149999999999999" customHeight="1"/>
    <row r="297" ht="17.149999999999999" customHeight="1"/>
    <row r="298" ht="17.149999999999999" customHeight="1"/>
    <row r="299" ht="17.149999999999999" customHeight="1"/>
    <row r="300" ht="17.149999999999999" customHeight="1"/>
    <row r="301" ht="17.149999999999999" customHeight="1"/>
    <row r="302" ht="17.149999999999999" customHeight="1"/>
    <row r="303" ht="17.149999999999999" customHeight="1"/>
    <row r="304" ht="17.149999999999999" customHeight="1"/>
    <row r="305" ht="17.149999999999999" customHeight="1"/>
    <row r="306" ht="17.149999999999999" customHeight="1"/>
    <row r="307" ht="17.149999999999999" customHeight="1"/>
    <row r="308" ht="17.149999999999999" customHeight="1"/>
    <row r="309" ht="17.149999999999999" customHeight="1"/>
    <row r="310" ht="17.149999999999999" customHeight="1"/>
    <row r="311" ht="17.149999999999999" customHeight="1"/>
    <row r="312" ht="17.149999999999999" customHeight="1"/>
    <row r="313" ht="17.149999999999999" customHeight="1"/>
    <row r="314" ht="17.149999999999999" customHeight="1"/>
    <row r="315" ht="17.149999999999999" customHeight="1"/>
    <row r="316" ht="17.149999999999999" customHeight="1"/>
    <row r="317" ht="17.149999999999999" customHeight="1"/>
    <row r="318" ht="17.149999999999999" customHeight="1"/>
    <row r="319" ht="17.149999999999999" customHeight="1"/>
    <row r="320" ht="17.149999999999999" customHeight="1"/>
    <row r="321" ht="17.149999999999999" customHeight="1"/>
    <row r="322" ht="17.149999999999999" customHeight="1"/>
    <row r="323" ht="17.149999999999999" customHeight="1"/>
    <row r="324" ht="17.149999999999999" customHeight="1"/>
    <row r="325" ht="17.149999999999999" customHeight="1"/>
    <row r="326" ht="17.149999999999999" customHeight="1"/>
    <row r="327" ht="17.149999999999999" customHeight="1"/>
    <row r="328" ht="17.149999999999999" customHeight="1"/>
    <row r="329" ht="17.149999999999999" customHeight="1"/>
    <row r="330" ht="17.149999999999999" customHeight="1"/>
    <row r="331" ht="17.149999999999999" customHeight="1"/>
    <row r="332" ht="17.149999999999999" customHeight="1"/>
    <row r="333" ht="17.149999999999999" customHeight="1"/>
    <row r="334" ht="17.149999999999999" customHeight="1"/>
    <row r="335" ht="17.149999999999999" customHeight="1"/>
    <row r="336" ht="17.149999999999999" customHeight="1"/>
    <row r="337" ht="17.149999999999999" customHeight="1"/>
    <row r="338" ht="17.149999999999999" customHeight="1"/>
    <row r="339" ht="17.149999999999999" customHeight="1"/>
    <row r="340" ht="17.149999999999999" customHeight="1"/>
    <row r="341" ht="17.149999999999999" customHeight="1"/>
    <row r="342" ht="17.149999999999999" customHeight="1"/>
    <row r="343" ht="17.149999999999999" customHeight="1"/>
    <row r="344" ht="17.149999999999999" customHeight="1"/>
    <row r="345" ht="17.149999999999999" customHeight="1"/>
    <row r="346" ht="17.149999999999999" customHeight="1"/>
    <row r="347" ht="17.149999999999999" customHeight="1"/>
    <row r="348" ht="17.149999999999999" customHeight="1"/>
    <row r="349" ht="17.149999999999999" customHeight="1"/>
    <row r="350" ht="17.149999999999999" customHeight="1"/>
    <row r="351" ht="17.149999999999999" customHeight="1"/>
    <row r="352" ht="17.149999999999999" customHeight="1"/>
    <row r="353" ht="17.149999999999999" customHeight="1"/>
    <row r="354" ht="17.149999999999999" customHeight="1"/>
    <row r="355" ht="17.149999999999999" customHeight="1"/>
    <row r="356" ht="17.149999999999999" customHeight="1"/>
    <row r="357" ht="17.149999999999999" customHeight="1"/>
    <row r="358" ht="17.149999999999999" customHeight="1"/>
    <row r="359" ht="17.149999999999999" customHeight="1"/>
    <row r="360" ht="17.149999999999999" customHeight="1"/>
    <row r="361" ht="17.149999999999999" customHeight="1"/>
    <row r="362" ht="17.149999999999999" customHeight="1"/>
    <row r="363" ht="17.149999999999999" customHeight="1"/>
    <row r="364" ht="17.149999999999999" customHeight="1"/>
    <row r="365" ht="17.149999999999999" customHeight="1"/>
    <row r="366" ht="17.149999999999999" customHeight="1"/>
    <row r="367" ht="17.149999999999999" customHeight="1"/>
    <row r="368" ht="17.149999999999999" customHeight="1"/>
    <row r="369" ht="17.149999999999999" customHeight="1"/>
    <row r="370" ht="17.149999999999999" customHeight="1"/>
    <row r="371" ht="17.149999999999999" customHeight="1"/>
    <row r="372" ht="17.149999999999999" customHeight="1"/>
    <row r="373" ht="17.149999999999999" customHeight="1"/>
    <row r="374" ht="17.149999999999999" customHeight="1"/>
    <row r="375" ht="17.149999999999999" customHeight="1"/>
    <row r="376" ht="17.149999999999999" customHeight="1"/>
    <row r="377" ht="17.149999999999999" customHeight="1"/>
    <row r="378" ht="17.149999999999999" customHeight="1"/>
    <row r="379" ht="17.149999999999999" customHeight="1"/>
    <row r="380" ht="17.149999999999999" customHeight="1"/>
    <row r="381" ht="17.149999999999999" customHeight="1"/>
    <row r="382" ht="17.149999999999999" customHeight="1"/>
    <row r="383" ht="17.149999999999999" customHeight="1"/>
    <row r="384" ht="17.149999999999999" customHeight="1"/>
    <row r="385" ht="17.149999999999999" customHeight="1"/>
    <row r="386" ht="17.149999999999999" customHeight="1"/>
    <row r="387" ht="17.149999999999999" customHeight="1"/>
    <row r="388" ht="17.149999999999999" customHeight="1"/>
    <row r="389" ht="17.149999999999999" customHeight="1"/>
    <row r="390" ht="17.149999999999999" customHeight="1"/>
    <row r="391" ht="17.149999999999999" customHeight="1"/>
    <row r="392" ht="17.149999999999999" customHeight="1"/>
    <row r="393" ht="17.149999999999999" customHeight="1"/>
    <row r="394" ht="17.149999999999999" customHeight="1"/>
    <row r="395" ht="17.149999999999999" customHeight="1"/>
    <row r="396" ht="17.149999999999999" customHeight="1"/>
    <row r="397" ht="17.149999999999999" customHeight="1"/>
    <row r="398" ht="17.149999999999999" customHeight="1"/>
    <row r="399" ht="17.149999999999999" customHeight="1"/>
    <row r="400" ht="17.149999999999999" customHeight="1"/>
    <row r="401" ht="17.149999999999999" customHeight="1"/>
    <row r="402" ht="17.149999999999999" customHeight="1"/>
    <row r="403" ht="17.149999999999999" customHeight="1"/>
    <row r="404" ht="17.149999999999999" customHeight="1"/>
    <row r="405" ht="17.149999999999999" customHeight="1"/>
    <row r="406" ht="17.149999999999999" customHeight="1"/>
    <row r="407" ht="17.149999999999999" customHeight="1"/>
    <row r="408" ht="17.149999999999999" customHeight="1"/>
    <row r="409" ht="17.149999999999999" customHeight="1"/>
    <row r="410" ht="17.149999999999999" customHeight="1"/>
    <row r="411" ht="17.149999999999999" customHeight="1"/>
    <row r="412" ht="17.149999999999999" customHeight="1"/>
    <row r="413" ht="17.149999999999999" customHeight="1"/>
    <row r="414" ht="17.149999999999999" customHeight="1"/>
    <row r="415" ht="17.149999999999999" customHeight="1"/>
    <row r="416" ht="17.149999999999999" customHeight="1"/>
    <row r="417" ht="17.149999999999999" customHeight="1"/>
    <row r="418" ht="17.149999999999999" customHeight="1"/>
    <row r="419" ht="17.149999999999999" customHeight="1"/>
    <row r="420" ht="17.149999999999999" customHeight="1"/>
    <row r="421" ht="17.149999999999999" customHeight="1"/>
    <row r="422" ht="17.149999999999999" customHeight="1"/>
    <row r="423" ht="17.149999999999999" customHeight="1"/>
    <row r="424" ht="17.149999999999999" customHeight="1"/>
    <row r="425" ht="17.149999999999999" customHeight="1"/>
    <row r="426" ht="17.149999999999999" customHeight="1"/>
    <row r="427" ht="17.149999999999999" customHeight="1"/>
    <row r="428" ht="17.149999999999999" customHeight="1"/>
    <row r="429" ht="17.149999999999999" customHeight="1"/>
    <row r="430" ht="17.149999999999999" customHeight="1"/>
    <row r="431" ht="17.149999999999999" customHeight="1"/>
    <row r="432" ht="17.149999999999999" customHeight="1"/>
    <row r="433" ht="17.149999999999999" customHeight="1"/>
    <row r="434" ht="17.149999999999999" customHeight="1"/>
    <row r="435" ht="17.149999999999999" customHeight="1"/>
    <row r="436" ht="17.149999999999999" customHeight="1"/>
    <row r="437" ht="17.149999999999999" customHeight="1"/>
    <row r="438" ht="17.149999999999999" customHeight="1"/>
    <row r="439" ht="17.149999999999999" customHeight="1"/>
    <row r="440" ht="17.149999999999999" customHeight="1"/>
    <row r="441" ht="17.149999999999999" customHeight="1"/>
    <row r="442" ht="17.149999999999999" customHeight="1"/>
    <row r="443" ht="17.149999999999999" customHeight="1"/>
    <row r="444" ht="17.149999999999999" customHeight="1"/>
    <row r="445" ht="17.149999999999999" customHeight="1"/>
    <row r="446" ht="17.149999999999999" customHeight="1"/>
    <row r="447" ht="17.149999999999999" customHeight="1"/>
    <row r="448" ht="17.149999999999999" customHeight="1"/>
    <row r="449" ht="17.149999999999999" customHeight="1"/>
    <row r="450" ht="17.149999999999999" customHeight="1"/>
    <row r="451" ht="17.149999999999999" customHeight="1"/>
    <row r="452" ht="17.149999999999999" customHeight="1"/>
    <row r="453" ht="17.149999999999999" customHeight="1"/>
    <row r="454" ht="17.149999999999999" customHeight="1"/>
    <row r="455" ht="17.149999999999999" customHeight="1"/>
    <row r="456" ht="17.149999999999999" customHeight="1"/>
    <row r="457" ht="17.149999999999999" customHeight="1"/>
    <row r="458" ht="17.149999999999999" customHeight="1"/>
    <row r="459" ht="17.149999999999999" customHeight="1"/>
    <row r="460" ht="17.149999999999999" customHeight="1"/>
    <row r="461" ht="17.149999999999999" customHeight="1"/>
    <row r="462" ht="17.149999999999999" customHeight="1"/>
    <row r="463" ht="17.149999999999999" customHeight="1"/>
    <row r="464" ht="17.149999999999999" customHeight="1"/>
    <row r="465" ht="17.149999999999999" customHeight="1"/>
    <row r="466" ht="17.149999999999999" customHeight="1"/>
    <row r="467" ht="17.149999999999999" customHeight="1"/>
    <row r="468" ht="17.149999999999999" customHeight="1"/>
    <row r="469" ht="17.149999999999999" customHeight="1"/>
    <row r="470" ht="17.149999999999999" customHeight="1"/>
    <row r="471" ht="17.149999999999999" customHeight="1"/>
    <row r="472" ht="17.149999999999999" customHeight="1"/>
    <row r="473" ht="17.149999999999999" customHeight="1"/>
    <row r="474" ht="17.149999999999999" customHeight="1"/>
    <row r="475" ht="17.149999999999999" customHeight="1"/>
    <row r="476" ht="17.149999999999999" customHeight="1"/>
    <row r="477" ht="17.149999999999999" customHeight="1"/>
    <row r="478" ht="17.149999999999999" customHeight="1"/>
    <row r="479" ht="17.149999999999999" customHeight="1"/>
    <row r="480" ht="17.149999999999999" customHeight="1"/>
    <row r="481" ht="17.149999999999999" customHeight="1"/>
    <row r="482" ht="17.149999999999999" customHeight="1"/>
    <row r="483" ht="17.149999999999999" customHeight="1"/>
    <row r="484" ht="17.149999999999999" customHeight="1"/>
    <row r="485" ht="17.149999999999999" customHeight="1"/>
    <row r="486" ht="17.149999999999999" customHeight="1"/>
    <row r="487" ht="17.149999999999999" customHeight="1"/>
    <row r="488" ht="17.149999999999999" customHeight="1"/>
    <row r="489" ht="17.149999999999999" customHeight="1"/>
    <row r="490" ht="17.149999999999999" customHeight="1"/>
    <row r="491" ht="17.149999999999999" customHeight="1"/>
    <row r="492" ht="17.149999999999999" customHeight="1"/>
    <row r="493" ht="17.149999999999999" customHeight="1"/>
    <row r="494" ht="17.149999999999999" customHeight="1"/>
    <row r="495" ht="17.149999999999999" customHeight="1"/>
    <row r="496" ht="17.149999999999999" customHeight="1"/>
    <row r="497" ht="17.149999999999999" customHeight="1"/>
    <row r="498" ht="17.149999999999999" customHeight="1"/>
    <row r="499" ht="17.149999999999999" customHeight="1"/>
    <row r="500" ht="17.149999999999999" customHeight="1"/>
    <row r="501" ht="17.149999999999999" customHeight="1"/>
    <row r="502" ht="17.149999999999999" customHeight="1"/>
    <row r="503" ht="17.149999999999999" customHeight="1"/>
    <row r="504" ht="17.149999999999999" customHeight="1"/>
    <row r="505" ht="17.149999999999999" customHeight="1"/>
    <row r="506" ht="17.149999999999999" customHeight="1"/>
    <row r="507" ht="17.149999999999999" customHeight="1"/>
    <row r="508" ht="17.149999999999999" customHeight="1"/>
    <row r="509" ht="17.149999999999999" customHeight="1"/>
    <row r="510" ht="17.149999999999999" customHeight="1"/>
    <row r="511" ht="17.149999999999999" customHeight="1"/>
    <row r="512" ht="17.149999999999999" customHeight="1"/>
    <row r="513" ht="17.149999999999999" customHeight="1"/>
    <row r="514" ht="17.149999999999999" customHeight="1"/>
    <row r="515" ht="17.149999999999999" customHeight="1"/>
    <row r="516" ht="17.149999999999999" customHeight="1"/>
    <row r="517" ht="17.149999999999999" customHeight="1"/>
    <row r="518" ht="17.149999999999999" customHeight="1"/>
    <row r="519" ht="17.149999999999999" customHeight="1"/>
    <row r="520" ht="17.149999999999999" customHeight="1"/>
    <row r="521" ht="17.149999999999999" customHeight="1"/>
    <row r="522" ht="17.149999999999999" customHeight="1"/>
    <row r="523" ht="17.149999999999999" customHeight="1"/>
    <row r="524" ht="17.149999999999999" customHeight="1"/>
    <row r="525" ht="17.149999999999999" customHeight="1"/>
    <row r="526" ht="17.149999999999999" customHeight="1"/>
    <row r="527" ht="17.149999999999999" customHeight="1"/>
    <row r="528" ht="17.149999999999999" customHeight="1"/>
    <row r="529" ht="17.149999999999999" customHeight="1"/>
    <row r="530" ht="17.149999999999999" customHeight="1"/>
    <row r="531" ht="17.149999999999999" customHeight="1"/>
    <row r="532" ht="17.149999999999999"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sheetData>
  <mergeCells count="24">
    <mergeCell ref="A1:L1"/>
    <mergeCell ref="I97:K97"/>
    <mergeCell ref="I73:K73"/>
    <mergeCell ref="I9:K9"/>
    <mergeCell ref="I50:K50"/>
    <mergeCell ref="I62:K62"/>
    <mergeCell ref="I5:K5"/>
    <mergeCell ref="I42:K42"/>
    <mergeCell ref="I27:K27"/>
    <mergeCell ref="I46:K46"/>
    <mergeCell ref="I69:K69"/>
    <mergeCell ref="I67:K67"/>
    <mergeCell ref="I54:K54"/>
    <mergeCell ref="I18:K18"/>
    <mergeCell ref="I32:K32"/>
    <mergeCell ref="I38:K38"/>
    <mergeCell ref="I107:K107"/>
    <mergeCell ref="I7:K7"/>
    <mergeCell ref="I89:K89"/>
    <mergeCell ref="I11:K11"/>
    <mergeCell ref="I102:K102"/>
    <mergeCell ref="I58:K58"/>
    <mergeCell ref="I44:K44"/>
    <mergeCell ref="I22:K22"/>
  </mergeCells>
  <phoneticPr fontId="2"/>
  <printOptions horizontalCentered="1"/>
  <pageMargins left="0.78740157480314965" right="0.78740157480314965" top="0.78740157480314965" bottom="0.78740157480314965" header="0.51181102362204722" footer="0.51181102362204722"/>
  <pageSetup paperSize="9" scale="91" orientation="portrait" r:id="rId1"/>
  <headerFooter alignWithMargins="0"/>
  <rowBreaks count="1" manualBreakCount="1">
    <brk id="110" max="11"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FF00"/>
  </sheetPr>
  <dimension ref="A1:AN616"/>
  <sheetViews>
    <sheetView showZeros="0" view="pageBreakPreview" zoomScaleNormal="100" zoomScaleSheetLayoutView="100" workbookViewId="0">
      <selection activeCell="AN486" sqref="AN486"/>
    </sheetView>
  </sheetViews>
  <sheetFormatPr defaultColWidth="2.6328125" defaultRowHeight="13"/>
  <cols>
    <col min="1" max="1" width="3.81640625" style="139" customWidth="1"/>
    <col min="2" max="36" width="2.6328125" style="139" customWidth="1"/>
    <col min="37" max="37" width="3.81640625" style="139" customWidth="1"/>
    <col min="38" max="38" width="2.6328125" style="139" customWidth="1"/>
    <col min="39" max="39" width="14.81640625" style="34" customWidth="1"/>
    <col min="40" max="40" width="18.453125" style="34" customWidth="1"/>
    <col min="41" max="66" width="2.6328125" style="139" customWidth="1"/>
    <col min="67" max="16382" width="2.6328125" style="139"/>
    <col min="16383" max="16383" width="17.36328125" style="139" customWidth="1"/>
    <col min="16384" max="16384" width="10.54296875" style="139" customWidth="1"/>
  </cols>
  <sheetData>
    <row r="1" spans="1:40" s="19" customFormat="1" ht="20.149999999999999" customHeight="1">
      <c r="AB1" s="19" t="str">
        <f>表紙!D28</f>
        <v>　　　　　　保育所（園）　   　</v>
      </c>
      <c r="AM1" s="34"/>
      <c r="AN1" s="34"/>
    </row>
    <row r="2" spans="1:40" s="19" customFormat="1" ht="20.149999999999999" customHeight="1">
      <c r="A2" s="33">
        <v>1</v>
      </c>
      <c r="B2" s="586" t="s">
        <v>1922</v>
      </c>
      <c r="C2" s="586"/>
      <c r="D2" s="47"/>
      <c r="AM2" s="34"/>
      <c r="AN2" s="34"/>
    </row>
    <row r="3" spans="1:40" ht="16.5" customHeight="1">
      <c r="A3" s="186"/>
      <c r="B3" s="1583" t="s">
        <v>718</v>
      </c>
      <c r="C3" s="1584"/>
      <c r="D3" s="1584"/>
      <c r="E3" s="1585"/>
      <c r="F3" s="1592"/>
      <c r="G3" s="1593"/>
      <c r="H3" s="1593"/>
      <c r="I3" s="1593"/>
      <c r="J3" s="1593"/>
      <c r="K3" s="1593"/>
      <c r="L3" s="1593"/>
      <c r="M3" s="1593"/>
      <c r="N3" s="1593"/>
      <c r="O3" s="1593"/>
      <c r="P3" s="1593"/>
      <c r="Q3" s="1593"/>
      <c r="R3" s="1593"/>
      <c r="S3" s="1593"/>
      <c r="T3" s="1593"/>
      <c r="U3" s="1593"/>
      <c r="V3" s="1593"/>
      <c r="W3" s="1593"/>
      <c r="X3" s="1593"/>
      <c r="Y3" s="1593"/>
      <c r="Z3" s="1593"/>
      <c r="AA3" s="1593"/>
      <c r="AB3" s="1593"/>
      <c r="AC3" s="1593"/>
      <c r="AD3" s="1593"/>
      <c r="AE3" s="1593"/>
      <c r="AF3" s="1593"/>
      <c r="AG3" s="1593"/>
      <c r="AH3" s="1593"/>
      <c r="AI3" s="1593"/>
      <c r="AJ3" s="1594"/>
      <c r="AK3" s="40"/>
    </row>
    <row r="4" spans="1:40" s="3" customFormat="1" ht="15.75" customHeight="1">
      <c r="B4" s="1586"/>
      <c r="C4" s="1587"/>
      <c r="D4" s="1587"/>
      <c r="E4" s="1588"/>
      <c r="F4" s="1597"/>
      <c r="G4" s="1598"/>
      <c r="H4" s="1598"/>
      <c r="I4" s="1598"/>
      <c r="J4" s="1598"/>
      <c r="K4" s="1598"/>
      <c r="L4" s="1598"/>
      <c r="M4" s="1598"/>
      <c r="N4" s="1598"/>
      <c r="O4" s="1598"/>
      <c r="P4" s="1598"/>
      <c r="Q4" s="1598"/>
      <c r="R4" s="1598"/>
      <c r="S4" s="1598"/>
      <c r="T4" s="1598"/>
      <c r="U4" s="1598"/>
      <c r="V4" s="1598"/>
      <c r="W4" s="1598"/>
      <c r="X4" s="1598"/>
      <c r="Y4" s="1598"/>
      <c r="Z4" s="1598"/>
      <c r="AA4" s="1598"/>
      <c r="AB4" s="1598"/>
      <c r="AC4" s="1598"/>
      <c r="AD4" s="1598"/>
      <c r="AE4" s="1598"/>
      <c r="AF4" s="1598"/>
      <c r="AG4" s="1598"/>
      <c r="AH4" s="1598"/>
      <c r="AI4" s="1598"/>
      <c r="AJ4" s="1599"/>
      <c r="AK4" s="1"/>
      <c r="AM4" s="34"/>
      <c r="AN4" s="34"/>
    </row>
    <row r="5" spans="1:40" s="3" customFormat="1" ht="15.75" customHeight="1">
      <c r="B5" s="982" t="s">
        <v>576</v>
      </c>
      <c r="C5" s="1094"/>
      <c r="D5" s="1094"/>
      <c r="E5" s="1095"/>
      <c r="F5" s="82" t="s">
        <v>141</v>
      </c>
      <c r="G5" s="1600"/>
      <c r="H5" s="1600"/>
      <c r="I5" s="83" t="s">
        <v>142</v>
      </c>
      <c r="J5" s="1600"/>
      <c r="K5" s="1600"/>
      <c r="L5" s="1600"/>
      <c r="M5" s="7"/>
      <c r="N5" s="7"/>
      <c r="O5" s="7"/>
      <c r="P5" s="7"/>
      <c r="Q5" s="7"/>
      <c r="R5" s="7"/>
      <c r="S5" s="7"/>
      <c r="T5" s="7"/>
      <c r="U5" s="7"/>
      <c r="V5" s="7"/>
      <c r="W5" s="7"/>
      <c r="X5" s="7"/>
      <c r="Y5" s="7"/>
      <c r="Z5" s="7"/>
      <c r="AA5" s="7"/>
      <c r="AB5" s="7"/>
      <c r="AC5" s="7"/>
      <c r="AD5" s="7"/>
      <c r="AE5" s="7"/>
      <c r="AF5" s="7"/>
      <c r="AG5" s="7"/>
      <c r="AH5" s="7"/>
      <c r="AI5" s="7"/>
      <c r="AJ5" s="8"/>
      <c r="AK5" s="9"/>
      <c r="AM5" s="34"/>
      <c r="AN5" s="34"/>
    </row>
    <row r="6" spans="1:40" s="3" customFormat="1" ht="20.149999999999999" customHeight="1">
      <c r="B6" s="1099"/>
      <c r="C6" s="1100"/>
      <c r="D6" s="1100"/>
      <c r="E6" s="1101"/>
      <c r="F6" s="1597"/>
      <c r="G6" s="1598"/>
      <c r="H6" s="1598"/>
      <c r="I6" s="1598"/>
      <c r="J6" s="1598"/>
      <c r="K6" s="1598"/>
      <c r="L6" s="1598"/>
      <c r="M6" s="1598"/>
      <c r="N6" s="1598"/>
      <c r="O6" s="1598"/>
      <c r="P6" s="1598"/>
      <c r="Q6" s="1598"/>
      <c r="R6" s="1598"/>
      <c r="S6" s="1598"/>
      <c r="T6" s="1598"/>
      <c r="U6" s="1598"/>
      <c r="V6" s="1598"/>
      <c r="W6" s="1598"/>
      <c r="X6" s="1598"/>
      <c r="Y6" s="1598"/>
      <c r="Z6" s="1598"/>
      <c r="AA6" s="1598"/>
      <c r="AB6" s="1598"/>
      <c r="AC6" s="1598"/>
      <c r="AD6" s="1598"/>
      <c r="AE6" s="1598"/>
      <c r="AF6" s="1598"/>
      <c r="AG6" s="1598"/>
      <c r="AH6" s="1598"/>
      <c r="AI6" s="1598"/>
      <c r="AJ6" s="1599"/>
      <c r="AK6" s="1"/>
      <c r="AM6" s="34"/>
      <c r="AN6" s="34"/>
    </row>
    <row r="7" spans="1:40" s="3" customFormat="1" ht="33" customHeight="1">
      <c r="B7" s="1070" t="s">
        <v>719</v>
      </c>
      <c r="C7" s="1015"/>
      <c r="D7" s="1015"/>
      <c r="E7" s="1016"/>
      <c r="F7" s="1048"/>
      <c r="G7" s="1595"/>
      <c r="H7" s="1595"/>
      <c r="I7" s="1595"/>
      <c r="J7" s="1595"/>
      <c r="K7" s="1595"/>
      <c r="L7" s="1595"/>
      <c r="M7" s="1595"/>
      <c r="N7" s="1595"/>
      <c r="O7" s="1595"/>
      <c r="P7" s="1595"/>
      <c r="Q7" s="1595"/>
      <c r="R7" s="1595"/>
      <c r="S7" s="1595"/>
      <c r="T7" s="1596"/>
      <c r="U7" s="1070" t="s">
        <v>413</v>
      </c>
      <c r="V7" s="1015"/>
      <c r="W7" s="1015"/>
      <c r="X7" s="1016"/>
      <c r="Y7" s="1048"/>
      <c r="Z7" s="1049"/>
      <c r="AA7" s="1049"/>
      <c r="AB7" s="1049"/>
      <c r="AC7" s="1049"/>
      <c r="AD7" s="1049"/>
      <c r="AE7" s="1049"/>
      <c r="AF7" s="1049"/>
      <c r="AG7" s="1049"/>
      <c r="AH7" s="1049"/>
      <c r="AI7" s="1049"/>
      <c r="AJ7" s="1050"/>
      <c r="AK7" s="9"/>
      <c r="AM7" s="34"/>
      <c r="AN7" s="34"/>
    </row>
    <row r="8" spans="1:40" s="3" customFormat="1" ht="20.149999999999999" customHeight="1">
      <c r="B8" s="982" t="s">
        <v>577</v>
      </c>
      <c r="C8" s="1584"/>
      <c r="D8" s="1584"/>
      <c r="E8" s="1585"/>
      <c r="F8" s="1607"/>
      <c r="G8" s="1608"/>
      <c r="H8" s="1608"/>
      <c r="I8" s="1608"/>
      <c r="J8" s="1608"/>
      <c r="K8" s="1608"/>
      <c r="L8" s="1608"/>
      <c r="M8" s="1608"/>
      <c r="N8" s="1608"/>
      <c r="O8" s="1608"/>
      <c r="P8" s="1608"/>
      <c r="Q8" s="1608"/>
      <c r="R8" s="1608"/>
      <c r="S8" s="1608"/>
      <c r="T8" s="1609"/>
      <c r="U8" s="1093" t="s">
        <v>414</v>
      </c>
      <c r="V8" s="1094"/>
      <c r="W8" s="1094"/>
      <c r="X8" s="1095"/>
      <c r="Y8" s="1601"/>
      <c r="Z8" s="1602"/>
      <c r="AA8" s="1602"/>
      <c r="AB8" s="1602"/>
      <c r="AC8" s="1602"/>
      <c r="AD8" s="1602"/>
      <c r="AE8" s="1602"/>
      <c r="AF8" s="1602"/>
      <c r="AG8" s="1602"/>
      <c r="AH8" s="1602"/>
      <c r="AI8" s="1602"/>
      <c r="AJ8" s="1603"/>
      <c r="AK8" s="33"/>
      <c r="AM8" s="34"/>
      <c r="AN8" s="34"/>
    </row>
    <row r="9" spans="1:40" ht="17.25" customHeight="1">
      <c r="A9" s="186"/>
      <c r="B9" s="1586"/>
      <c r="C9" s="1587"/>
      <c r="D9" s="1587"/>
      <c r="E9" s="1588"/>
      <c r="F9" s="1597"/>
      <c r="G9" s="1598"/>
      <c r="H9" s="1598"/>
      <c r="I9" s="1598"/>
      <c r="J9" s="1598"/>
      <c r="K9" s="1598"/>
      <c r="L9" s="1598"/>
      <c r="M9" s="1598"/>
      <c r="N9" s="1598"/>
      <c r="O9" s="1598"/>
      <c r="P9" s="1598"/>
      <c r="Q9" s="1598"/>
      <c r="R9" s="1598"/>
      <c r="S9" s="1598"/>
      <c r="T9" s="1599"/>
      <c r="U9" s="1099"/>
      <c r="V9" s="1100"/>
      <c r="W9" s="1100"/>
      <c r="X9" s="1101"/>
      <c r="Y9" s="1604"/>
      <c r="Z9" s="1605"/>
      <c r="AA9" s="1605"/>
      <c r="AB9" s="1605"/>
      <c r="AC9" s="1605"/>
      <c r="AD9" s="1605"/>
      <c r="AE9" s="1605"/>
      <c r="AF9" s="1605"/>
      <c r="AG9" s="1605"/>
      <c r="AH9" s="1605"/>
      <c r="AI9" s="1605"/>
      <c r="AJ9" s="1606"/>
      <c r="AK9" s="33"/>
    </row>
    <row r="10" spans="1:40" s="3" customFormat="1" ht="33.75" customHeight="1">
      <c r="B10" s="1014" t="s">
        <v>479</v>
      </c>
      <c r="C10" s="1015"/>
      <c r="D10" s="1015"/>
      <c r="E10" s="1016"/>
      <c r="F10" s="1589"/>
      <c r="G10" s="1590"/>
      <c r="H10" s="1590"/>
      <c r="I10" s="1590"/>
      <c r="J10" s="1590"/>
      <c r="K10" s="1590"/>
      <c r="L10" s="1590"/>
      <c r="M10" s="1590"/>
      <c r="N10" s="1590"/>
      <c r="O10" s="1590"/>
      <c r="P10" s="1590"/>
      <c r="Q10" s="1590"/>
      <c r="R10" s="1590"/>
      <c r="S10" s="1590"/>
      <c r="T10" s="1591"/>
      <c r="U10" s="1070" t="s">
        <v>415</v>
      </c>
      <c r="V10" s="1015"/>
      <c r="W10" s="1015"/>
      <c r="X10" s="1016"/>
      <c r="Y10" s="973"/>
      <c r="Z10" s="981"/>
      <c r="AA10" s="981"/>
      <c r="AB10" s="981"/>
      <c r="AC10" s="981"/>
      <c r="AD10" s="981"/>
      <c r="AE10" s="981"/>
      <c r="AF10" s="981"/>
      <c r="AG10" s="981"/>
      <c r="AH10" s="981"/>
      <c r="AI10" s="981"/>
      <c r="AJ10" s="974"/>
      <c r="AK10" s="30"/>
      <c r="AM10" s="34"/>
      <c r="AN10" s="34"/>
    </row>
    <row r="11" spans="1:40" s="3" customFormat="1" ht="20.149999999999999" customHeight="1">
      <c r="B11" s="1610" t="s">
        <v>143</v>
      </c>
      <c r="C11" s="1611"/>
      <c r="D11" s="1611"/>
      <c r="E11" s="1612"/>
      <c r="F11" s="26" t="s">
        <v>480</v>
      </c>
      <c r="G11" s="28"/>
      <c r="H11" s="27"/>
      <c r="I11" s="26" t="s">
        <v>481</v>
      </c>
      <c r="J11" s="28"/>
      <c r="K11" s="28"/>
      <c r="L11" s="26" t="s">
        <v>483</v>
      </c>
      <c r="M11" s="28"/>
      <c r="N11" s="27"/>
      <c r="O11" s="973" t="s">
        <v>481</v>
      </c>
      <c r="P11" s="981"/>
      <c r="Q11" s="974"/>
      <c r="R11" s="973" t="s">
        <v>483</v>
      </c>
      <c r="S11" s="981"/>
      <c r="T11" s="974"/>
      <c r="U11"/>
      <c r="V11" s="1058" t="s">
        <v>2094</v>
      </c>
      <c r="W11" s="1058"/>
      <c r="X11" s="1641" t="s">
        <v>2095</v>
      </c>
      <c r="Y11" s="1641"/>
      <c r="Z11" s="1641"/>
      <c r="AA11" s="1641"/>
      <c r="AB11" s="1641"/>
      <c r="AC11" s="1641"/>
      <c r="AD11" s="1641"/>
      <c r="AE11" s="1641"/>
      <c r="AF11" s="1641"/>
      <c r="AG11" s="1641"/>
      <c r="AH11" s="1641"/>
      <c r="AI11" s="1641"/>
      <c r="AJ11" s="1641"/>
      <c r="AK11" s="50"/>
      <c r="AM11" s="34"/>
      <c r="AN11" s="34"/>
    </row>
    <row r="12" spans="1:40" s="3" customFormat="1" ht="32" customHeight="1">
      <c r="B12" s="1613"/>
      <c r="C12" s="1614"/>
      <c r="D12" s="1614"/>
      <c r="E12" s="1615"/>
      <c r="F12" s="1008"/>
      <c r="G12" s="1009"/>
      <c r="H12" s="147" t="s">
        <v>516</v>
      </c>
      <c r="I12" s="973"/>
      <c r="J12" s="981"/>
      <c r="K12" s="981"/>
      <c r="L12" s="1008"/>
      <c r="M12" s="1009"/>
      <c r="N12" s="147" t="s">
        <v>516</v>
      </c>
      <c r="O12" s="973"/>
      <c r="P12" s="981"/>
      <c r="Q12" s="974"/>
      <c r="R12" s="1008"/>
      <c r="S12" s="1009"/>
      <c r="T12" s="147" t="s">
        <v>516</v>
      </c>
      <c r="U12"/>
      <c r="V12" s="1061"/>
      <c r="W12" s="1061"/>
      <c r="X12" s="1642"/>
      <c r="Y12" s="1642"/>
      <c r="Z12" s="1642"/>
      <c r="AA12" s="1642"/>
      <c r="AB12" s="1642"/>
      <c r="AC12" s="1642"/>
      <c r="AD12" s="1642"/>
      <c r="AE12" s="1642"/>
      <c r="AF12" s="1642"/>
      <c r="AG12" s="1642"/>
      <c r="AH12" s="1642"/>
      <c r="AI12" s="1642"/>
      <c r="AJ12" s="1642"/>
      <c r="AK12" s="50"/>
      <c r="AM12" s="34"/>
      <c r="AN12" s="34"/>
    </row>
    <row r="13" spans="1:40" s="3" customFormat="1" ht="36" customHeight="1">
      <c r="B13" s="1010" t="s">
        <v>2089</v>
      </c>
      <c r="C13" s="1011"/>
      <c r="D13" s="1011"/>
      <c r="E13" s="1012"/>
      <c r="F13" s="973" t="s">
        <v>2090</v>
      </c>
      <c r="G13" s="981"/>
      <c r="H13" s="974"/>
      <c r="I13" s="973">
        <f>M13+Q13+U13</f>
        <v>0</v>
      </c>
      <c r="J13" s="981"/>
      <c r="K13" s="498" t="s">
        <v>516</v>
      </c>
      <c r="L13" s="772" t="s">
        <v>2091</v>
      </c>
      <c r="M13" s="973"/>
      <c r="N13" s="981"/>
      <c r="O13" s="4" t="s">
        <v>516</v>
      </c>
      <c r="P13" s="727" t="s">
        <v>2092</v>
      </c>
      <c r="Q13" s="981"/>
      <c r="R13" s="981"/>
      <c r="S13" s="5" t="s">
        <v>516</v>
      </c>
      <c r="T13" s="727" t="s">
        <v>2093</v>
      </c>
      <c r="U13" s="973"/>
      <c r="V13" s="981"/>
      <c r="W13" s="5" t="s">
        <v>516</v>
      </c>
      <c r="X13" s="30"/>
      <c r="Y13" s="50"/>
      <c r="Z13" s="20"/>
      <c r="AA13" s="20"/>
      <c r="AB13" s="20"/>
      <c r="AC13" s="50"/>
      <c r="AD13" s="51"/>
      <c r="AE13" s="51"/>
      <c r="AF13" s="51"/>
      <c r="AG13" s="50"/>
      <c r="AH13" s="51"/>
      <c r="AI13" s="51"/>
      <c r="AJ13" s="51"/>
      <c r="AK13" s="51"/>
      <c r="AM13" s="34"/>
      <c r="AN13" s="34"/>
    </row>
    <row r="14" spans="1:40" s="3" customFormat="1" ht="35.25" customHeight="1">
      <c r="B14" s="1070" t="s">
        <v>1446</v>
      </c>
      <c r="C14" s="1071"/>
      <c r="D14" s="1071"/>
      <c r="E14" s="1072"/>
      <c r="F14" s="26" t="s">
        <v>1447</v>
      </c>
      <c r="G14" s="28"/>
      <c r="H14" s="27"/>
      <c r="I14" s="1008"/>
      <c r="J14" s="1009"/>
      <c r="K14" s="147" t="s">
        <v>516</v>
      </c>
      <c r="L14" s="502" t="s">
        <v>1449</v>
      </c>
      <c r="M14" s="28"/>
      <c r="N14" s="27"/>
      <c r="O14" s="1008"/>
      <c r="P14" s="1009"/>
      <c r="Q14" s="147" t="s">
        <v>516</v>
      </c>
      <c r="R14" s="1620" t="s">
        <v>1448</v>
      </c>
      <c r="S14" s="1621"/>
      <c r="T14" s="1621"/>
      <c r="U14" s="1008"/>
      <c r="V14" s="1009"/>
      <c r="W14" s="147" t="s">
        <v>516</v>
      </c>
      <c r="X14" s="503"/>
      <c r="Y14" s="252" t="s">
        <v>704</v>
      </c>
      <c r="Z14" s="1582">
        <f>+AD14+AH14</f>
        <v>0</v>
      </c>
      <c r="AA14" s="1582"/>
      <c r="AB14" s="252" t="s">
        <v>704</v>
      </c>
      <c r="AC14" s="252" t="s">
        <v>704</v>
      </c>
      <c r="AD14" s="1582"/>
      <c r="AE14" s="1582"/>
      <c r="AF14" s="252" t="s">
        <v>704</v>
      </c>
      <c r="AG14" s="252" t="s">
        <v>704</v>
      </c>
      <c r="AH14" s="1582"/>
      <c r="AI14" s="1582"/>
      <c r="AJ14" s="252" t="s">
        <v>704</v>
      </c>
      <c r="AK14" s="50"/>
      <c r="AM14" s="34"/>
      <c r="AN14" s="34"/>
    </row>
    <row r="15" spans="1:40" s="3" customFormat="1" ht="10" customHeight="1">
      <c r="C15" s="30"/>
      <c r="D15" s="30"/>
      <c r="E15" s="30"/>
      <c r="F15" s="30"/>
      <c r="G15" s="30"/>
      <c r="H15" s="30"/>
      <c r="I15" s="30"/>
      <c r="J15" s="30"/>
      <c r="K15" s="30"/>
      <c r="L15" s="30"/>
      <c r="M15" s="30"/>
      <c r="N15" s="30"/>
      <c r="O15" s="30"/>
      <c r="P15" s="30"/>
      <c r="Q15" s="30"/>
      <c r="R15" s="30"/>
      <c r="S15" s="30"/>
      <c r="T15" s="30"/>
      <c r="U15" s="30"/>
      <c r="V15" s="30"/>
      <c r="W15" s="30"/>
      <c r="X15" s="30"/>
      <c r="Y15" s="50"/>
      <c r="Z15" s="20"/>
      <c r="AA15" s="20"/>
      <c r="AB15" s="20"/>
      <c r="AC15" s="50"/>
      <c r="AD15" s="51"/>
      <c r="AE15" s="51"/>
      <c r="AF15" s="51"/>
      <c r="AG15" s="50"/>
      <c r="AH15" s="51"/>
      <c r="AI15" s="51"/>
      <c r="AJ15" s="51"/>
      <c r="AK15" s="51"/>
      <c r="AM15" s="34"/>
      <c r="AN15" s="34"/>
    </row>
    <row r="16" spans="1:40" s="2" customFormat="1" ht="20.149999999999999" customHeight="1">
      <c r="A16" s="33">
        <v>2</v>
      </c>
      <c r="B16" s="2" t="s">
        <v>1923</v>
      </c>
      <c r="W16" s="3" t="s">
        <v>541</v>
      </c>
      <c r="X16" s="9" t="s">
        <v>625</v>
      </c>
      <c r="Y16" s="9"/>
      <c r="Z16" s="9"/>
      <c r="AA16" s="3"/>
      <c r="AB16" s="3"/>
      <c r="AC16" s="1427" t="s">
        <v>29</v>
      </c>
      <c r="AD16" s="1427"/>
      <c r="AE16" s="1427"/>
      <c r="AF16" s="1427"/>
      <c r="AG16" s="1427"/>
      <c r="AH16" s="1427"/>
      <c r="AI16" s="1427"/>
      <c r="AJ16" s="3" t="s">
        <v>28</v>
      </c>
      <c r="AK16" s="3"/>
      <c r="AM16" s="34"/>
      <c r="AN16" s="34"/>
    </row>
    <row r="17" spans="1:40" s="3" customFormat="1" ht="20.149999999999999" customHeight="1">
      <c r="B17" s="1014" t="s">
        <v>352</v>
      </c>
      <c r="C17" s="1015"/>
      <c r="D17" s="1015"/>
      <c r="E17" s="1015"/>
      <c r="F17" s="1015"/>
      <c r="G17" s="1015"/>
      <c r="H17" s="1015"/>
      <c r="I17" s="1015"/>
      <c r="J17" s="1015"/>
      <c r="K17" s="1016"/>
      <c r="L17" s="1014" t="s">
        <v>353</v>
      </c>
      <c r="M17" s="1015"/>
      <c r="N17" s="1015"/>
      <c r="O17" s="1015"/>
      <c r="P17" s="1015"/>
      <c r="Q17" s="1015"/>
      <c r="R17" s="1015"/>
      <c r="S17" s="1015"/>
      <c r="T17" s="1015"/>
      <c r="U17" s="1015"/>
      <c r="V17" s="1015"/>
      <c r="W17" s="1015"/>
      <c r="X17" s="1016"/>
      <c r="Y17" s="1014" t="s">
        <v>443</v>
      </c>
      <c r="Z17" s="1015"/>
      <c r="AA17" s="1015"/>
      <c r="AB17" s="1015"/>
      <c r="AC17" s="1015"/>
      <c r="AD17" s="1015"/>
      <c r="AE17" s="1015"/>
      <c r="AF17" s="1015"/>
      <c r="AG17" s="1015"/>
      <c r="AH17" s="1014" t="s">
        <v>1674</v>
      </c>
      <c r="AI17" s="1015"/>
      <c r="AJ17" s="1016"/>
      <c r="AK17" s="187"/>
      <c r="AM17" s="34"/>
      <c r="AN17" s="34"/>
    </row>
    <row r="18" spans="1:40" s="3" customFormat="1" ht="20.149999999999999" customHeight="1">
      <c r="B18" s="1617"/>
      <c r="C18" s="1618"/>
      <c r="D18" s="1618"/>
      <c r="E18" s="1618"/>
      <c r="F18" s="1618"/>
      <c r="G18" s="1618"/>
      <c r="H18" s="1618"/>
      <c r="I18" s="1618"/>
      <c r="J18" s="1618"/>
      <c r="K18" s="1619"/>
      <c r="L18" s="1617"/>
      <c r="M18" s="1618"/>
      <c r="N18" s="1618"/>
      <c r="O18" s="1618"/>
      <c r="P18" s="1618"/>
      <c r="Q18" s="1618"/>
      <c r="R18" s="1618"/>
      <c r="S18" s="1618"/>
      <c r="T18" s="1618"/>
      <c r="U18" s="1618"/>
      <c r="V18" s="1618"/>
      <c r="W18" s="1618"/>
      <c r="X18" s="1619"/>
      <c r="Y18" s="1551"/>
      <c r="Z18" s="1552"/>
      <c r="AA18" s="1552"/>
      <c r="AB18" s="1552"/>
      <c r="AC18" s="1552"/>
      <c r="AD18" s="1552"/>
      <c r="AE18" s="1552"/>
      <c r="AF18" s="1552"/>
      <c r="AG18" s="1553"/>
      <c r="AH18" s="1551"/>
      <c r="AI18" s="1552"/>
      <c r="AJ18" s="1553"/>
      <c r="AK18" s="190"/>
      <c r="AM18" s="34"/>
      <c r="AN18" s="34"/>
    </row>
    <row r="19" spans="1:40" s="3" customFormat="1" ht="20.149999999999999" customHeight="1">
      <c r="B19" s="1566"/>
      <c r="C19" s="1567"/>
      <c r="D19" s="1567"/>
      <c r="E19" s="1567"/>
      <c r="F19" s="1567"/>
      <c r="G19" s="1567"/>
      <c r="H19" s="1567"/>
      <c r="I19" s="1567"/>
      <c r="J19" s="1567"/>
      <c r="K19" s="1568"/>
      <c r="L19" s="1566"/>
      <c r="M19" s="1567"/>
      <c r="N19" s="1567"/>
      <c r="O19" s="1567"/>
      <c r="P19" s="1567"/>
      <c r="Q19" s="1567"/>
      <c r="R19" s="1567"/>
      <c r="S19" s="1567"/>
      <c r="T19" s="1567"/>
      <c r="U19" s="1567"/>
      <c r="V19" s="1567"/>
      <c r="W19" s="1567"/>
      <c r="X19" s="1568"/>
      <c r="Y19" s="1554"/>
      <c r="Z19" s="1555"/>
      <c r="AA19" s="1555"/>
      <c r="AB19" s="1555"/>
      <c r="AC19" s="1555"/>
      <c r="AD19" s="1555"/>
      <c r="AE19" s="1555"/>
      <c r="AF19" s="1555"/>
      <c r="AG19" s="1556"/>
      <c r="AH19" s="1554"/>
      <c r="AI19" s="1555"/>
      <c r="AJ19" s="1556"/>
      <c r="AK19" s="190"/>
      <c r="AM19" s="34"/>
      <c r="AN19" s="34"/>
    </row>
    <row r="20" spans="1:40" s="3" customFormat="1" ht="20.149999999999999" customHeight="1">
      <c r="B20" s="1566"/>
      <c r="C20" s="1567"/>
      <c r="D20" s="1567"/>
      <c r="E20" s="1567"/>
      <c r="F20" s="1567"/>
      <c r="G20" s="1567"/>
      <c r="H20" s="1567"/>
      <c r="I20" s="1567"/>
      <c r="J20" s="1567"/>
      <c r="K20" s="1568"/>
      <c r="L20" s="1566"/>
      <c r="M20" s="1567"/>
      <c r="N20" s="1567"/>
      <c r="O20" s="1567"/>
      <c r="P20" s="1567"/>
      <c r="Q20" s="1567"/>
      <c r="R20" s="1567"/>
      <c r="S20" s="1567"/>
      <c r="T20" s="1567"/>
      <c r="U20" s="1567"/>
      <c r="V20" s="1567"/>
      <c r="W20" s="1567"/>
      <c r="X20" s="1568"/>
      <c r="Y20" s="1557"/>
      <c r="Z20" s="1558"/>
      <c r="AA20" s="1558"/>
      <c r="AB20" s="1558"/>
      <c r="AC20" s="1558"/>
      <c r="AD20" s="1558"/>
      <c r="AE20" s="1558"/>
      <c r="AF20" s="1558"/>
      <c r="AG20" s="1559"/>
      <c r="AH20" s="1557"/>
      <c r="AI20" s="1558"/>
      <c r="AJ20" s="1559"/>
      <c r="AK20" s="190"/>
      <c r="AM20" s="34"/>
      <c r="AN20" s="34"/>
    </row>
    <row r="21" spans="1:40" s="3" customFormat="1" ht="20.149999999999999" customHeight="1">
      <c r="B21" s="1572"/>
      <c r="C21" s="1573"/>
      <c r="D21" s="1573"/>
      <c r="E21" s="1573"/>
      <c r="F21" s="1573"/>
      <c r="G21" s="1573"/>
      <c r="H21" s="1573"/>
      <c r="I21" s="1573"/>
      <c r="J21" s="1573"/>
      <c r="K21" s="1574"/>
      <c r="L21" s="1572"/>
      <c r="M21" s="1573"/>
      <c r="N21" s="1573"/>
      <c r="O21" s="1573"/>
      <c r="P21" s="1573"/>
      <c r="Q21" s="1573"/>
      <c r="R21" s="1573"/>
      <c r="S21" s="1573"/>
      <c r="T21" s="1573"/>
      <c r="U21" s="1573"/>
      <c r="V21" s="1573"/>
      <c r="W21" s="1573"/>
      <c r="X21" s="1574"/>
      <c r="Y21" s="1560"/>
      <c r="Z21" s="1561"/>
      <c r="AA21" s="1561"/>
      <c r="AB21" s="1561"/>
      <c r="AC21" s="1561"/>
      <c r="AD21" s="1561"/>
      <c r="AE21" s="1561"/>
      <c r="AF21" s="1561"/>
      <c r="AG21" s="1562"/>
      <c r="AH21" s="1560"/>
      <c r="AI21" s="1561"/>
      <c r="AJ21" s="1562"/>
      <c r="AK21" s="190"/>
      <c r="AM21" s="34"/>
      <c r="AN21" s="34"/>
    </row>
    <row r="22" spans="1:40" s="3" customFormat="1" ht="20.149999999999999" customHeight="1">
      <c r="B22" s="1566"/>
      <c r="C22" s="1567"/>
      <c r="D22" s="1567"/>
      <c r="E22" s="1567"/>
      <c r="F22" s="1567"/>
      <c r="G22" s="1567"/>
      <c r="H22" s="1567"/>
      <c r="I22" s="1567"/>
      <c r="J22" s="1567"/>
      <c r="K22" s="1568"/>
      <c r="L22" s="1566"/>
      <c r="M22" s="1567"/>
      <c r="N22" s="1567"/>
      <c r="O22" s="1567"/>
      <c r="P22" s="1567"/>
      <c r="Q22" s="1567"/>
      <c r="R22" s="1567"/>
      <c r="S22" s="1567"/>
      <c r="T22" s="1567"/>
      <c r="U22" s="1567"/>
      <c r="V22" s="1567"/>
      <c r="W22" s="1567"/>
      <c r="X22" s="1568"/>
      <c r="Y22" s="1554"/>
      <c r="Z22" s="1555"/>
      <c r="AA22" s="1555"/>
      <c r="AB22" s="1555"/>
      <c r="AC22" s="1555"/>
      <c r="AD22" s="1555"/>
      <c r="AE22" s="1555"/>
      <c r="AF22" s="1555"/>
      <c r="AG22" s="1556"/>
      <c r="AH22" s="1554"/>
      <c r="AI22" s="1555"/>
      <c r="AJ22" s="1556"/>
      <c r="AK22" s="190"/>
      <c r="AM22" s="34"/>
      <c r="AN22" s="34"/>
    </row>
    <row r="23" spans="1:40" s="3" customFormat="1" ht="20.149999999999999" customHeight="1">
      <c r="B23" s="1569"/>
      <c r="C23" s="1570"/>
      <c r="D23" s="1570"/>
      <c r="E23" s="1570"/>
      <c r="F23" s="1570"/>
      <c r="G23" s="1570"/>
      <c r="H23" s="1570"/>
      <c r="I23" s="1570"/>
      <c r="J23" s="1570"/>
      <c r="K23" s="1571"/>
      <c r="L23" s="1569"/>
      <c r="M23" s="1570"/>
      <c r="N23" s="1570"/>
      <c r="O23" s="1570"/>
      <c r="P23" s="1570"/>
      <c r="Q23" s="1570"/>
      <c r="R23" s="1570"/>
      <c r="S23" s="1570"/>
      <c r="T23" s="1570"/>
      <c r="U23" s="1570"/>
      <c r="V23" s="1570"/>
      <c r="W23" s="1570"/>
      <c r="X23" s="1571"/>
      <c r="Y23" s="1557"/>
      <c r="Z23" s="1558"/>
      <c r="AA23" s="1558"/>
      <c r="AB23" s="1558"/>
      <c r="AC23" s="1558"/>
      <c r="AD23" s="1558"/>
      <c r="AE23" s="1558"/>
      <c r="AF23" s="1558"/>
      <c r="AG23" s="1559"/>
      <c r="AH23" s="1557"/>
      <c r="AI23" s="1558"/>
      <c r="AJ23" s="1559"/>
      <c r="AK23" s="190"/>
      <c r="AM23" s="34"/>
      <c r="AN23" s="34"/>
    </row>
    <row r="24" spans="1:40" s="3" customFormat="1" ht="20.149999999999999" customHeight="1">
      <c r="B24" s="1566"/>
      <c r="C24" s="1567"/>
      <c r="D24" s="1567"/>
      <c r="E24" s="1567"/>
      <c r="F24" s="1567"/>
      <c r="G24" s="1567"/>
      <c r="H24" s="1567"/>
      <c r="I24" s="1567"/>
      <c r="J24" s="1567"/>
      <c r="K24" s="1568"/>
      <c r="L24" s="1566"/>
      <c r="M24" s="1567"/>
      <c r="N24" s="1567"/>
      <c r="O24" s="1567"/>
      <c r="P24" s="1567"/>
      <c r="Q24" s="1567"/>
      <c r="R24" s="1567"/>
      <c r="S24" s="1567"/>
      <c r="T24" s="1567"/>
      <c r="U24" s="1567"/>
      <c r="V24" s="1567"/>
      <c r="W24" s="1567"/>
      <c r="X24" s="1568"/>
      <c r="Y24" s="1560"/>
      <c r="Z24" s="1561"/>
      <c r="AA24" s="1561"/>
      <c r="AB24" s="1561"/>
      <c r="AC24" s="1561"/>
      <c r="AD24" s="1561"/>
      <c r="AE24" s="1561"/>
      <c r="AF24" s="1561"/>
      <c r="AG24" s="1562"/>
      <c r="AH24" s="1560"/>
      <c r="AI24" s="1561"/>
      <c r="AJ24" s="1562"/>
      <c r="AK24" s="190"/>
      <c r="AM24" s="34"/>
      <c r="AN24" s="34"/>
    </row>
    <row r="25" spans="1:40" s="3" customFormat="1" ht="20.149999999999999" customHeight="1">
      <c r="B25" s="1566"/>
      <c r="C25" s="1567"/>
      <c r="D25" s="1567"/>
      <c r="E25" s="1567"/>
      <c r="F25" s="1567"/>
      <c r="G25" s="1567"/>
      <c r="H25" s="1567"/>
      <c r="I25" s="1567"/>
      <c r="J25" s="1567"/>
      <c r="K25" s="1568"/>
      <c r="L25" s="1566"/>
      <c r="M25" s="1567"/>
      <c r="N25" s="1567"/>
      <c r="O25" s="1567"/>
      <c r="P25" s="1567"/>
      <c r="Q25" s="1567"/>
      <c r="R25" s="1567"/>
      <c r="S25" s="1567"/>
      <c r="T25" s="1567"/>
      <c r="U25" s="1567"/>
      <c r="V25" s="1567"/>
      <c r="W25" s="1567"/>
      <c r="X25" s="1568"/>
      <c r="Y25" s="1554"/>
      <c r="Z25" s="1555"/>
      <c r="AA25" s="1555"/>
      <c r="AB25" s="1555"/>
      <c r="AC25" s="1555"/>
      <c r="AD25" s="1555"/>
      <c r="AE25" s="1555"/>
      <c r="AF25" s="1555"/>
      <c r="AG25" s="1556"/>
      <c r="AH25" s="1554"/>
      <c r="AI25" s="1555"/>
      <c r="AJ25" s="1556"/>
      <c r="AK25" s="190"/>
      <c r="AM25" s="34"/>
      <c r="AN25" s="34"/>
    </row>
    <row r="26" spans="1:40" s="3" customFormat="1" ht="20.149999999999999" customHeight="1">
      <c r="B26" s="1569"/>
      <c r="C26" s="1570"/>
      <c r="D26" s="1570"/>
      <c r="E26" s="1570"/>
      <c r="F26" s="1570"/>
      <c r="G26" s="1570"/>
      <c r="H26" s="1570"/>
      <c r="I26" s="1570"/>
      <c r="J26" s="1570"/>
      <c r="K26" s="1571"/>
      <c r="L26" s="1569"/>
      <c r="M26" s="1570"/>
      <c r="N26" s="1570"/>
      <c r="O26" s="1570"/>
      <c r="P26" s="1570"/>
      <c r="Q26" s="1570"/>
      <c r="R26" s="1570"/>
      <c r="S26" s="1570"/>
      <c r="T26" s="1570"/>
      <c r="U26" s="1570"/>
      <c r="V26" s="1570"/>
      <c r="W26" s="1570"/>
      <c r="X26" s="1571"/>
      <c r="Y26" s="1557"/>
      <c r="Z26" s="1558"/>
      <c r="AA26" s="1558"/>
      <c r="AB26" s="1558"/>
      <c r="AC26" s="1558"/>
      <c r="AD26" s="1558"/>
      <c r="AE26" s="1558"/>
      <c r="AF26" s="1558"/>
      <c r="AG26" s="1559"/>
      <c r="AH26" s="1557"/>
      <c r="AI26" s="1558"/>
      <c r="AJ26" s="1559"/>
      <c r="AK26" s="190"/>
      <c r="AM26" s="34"/>
      <c r="AN26" s="34"/>
    </row>
    <row r="27" spans="1:40" s="3" customFormat="1" ht="20.149999999999999" customHeight="1">
      <c r="B27" s="1572"/>
      <c r="C27" s="1573"/>
      <c r="D27" s="1573"/>
      <c r="E27" s="1573"/>
      <c r="F27" s="1573"/>
      <c r="G27" s="1573"/>
      <c r="H27" s="1573"/>
      <c r="I27" s="1573"/>
      <c r="J27" s="1573"/>
      <c r="K27" s="1574"/>
      <c r="L27" s="1572"/>
      <c r="M27" s="1573"/>
      <c r="N27" s="1573"/>
      <c r="O27" s="1573"/>
      <c r="P27" s="1573"/>
      <c r="Q27" s="1573"/>
      <c r="R27" s="1573"/>
      <c r="S27" s="1573"/>
      <c r="T27" s="1573"/>
      <c r="U27" s="1573"/>
      <c r="V27" s="1573"/>
      <c r="W27" s="1573"/>
      <c r="X27" s="1574"/>
      <c r="Y27" s="1560"/>
      <c r="Z27" s="1561"/>
      <c r="AA27" s="1561"/>
      <c r="AB27" s="1561"/>
      <c r="AC27" s="1561"/>
      <c r="AD27" s="1561"/>
      <c r="AE27" s="1561"/>
      <c r="AF27" s="1561"/>
      <c r="AG27" s="1562"/>
      <c r="AH27" s="1560"/>
      <c r="AI27" s="1561"/>
      <c r="AJ27" s="1562"/>
      <c r="AK27" s="190"/>
      <c r="AM27" s="34"/>
      <c r="AN27" s="34"/>
    </row>
    <row r="28" spans="1:40" s="3" customFormat="1" ht="20.149999999999999" customHeight="1">
      <c r="B28" s="1566"/>
      <c r="C28" s="1567"/>
      <c r="D28" s="1567"/>
      <c r="E28" s="1567"/>
      <c r="F28" s="1567"/>
      <c r="G28" s="1567"/>
      <c r="H28" s="1567"/>
      <c r="I28" s="1567"/>
      <c r="J28" s="1567"/>
      <c r="K28" s="1568"/>
      <c r="L28" s="1566"/>
      <c r="M28" s="1567"/>
      <c r="N28" s="1567"/>
      <c r="O28" s="1567"/>
      <c r="P28" s="1567"/>
      <c r="Q28" s="1567"/>
      <c r="R28" s="1567"/>
      <c r="S28" s="1567"/>
      <c r="T28" s="1567"/>
      <c r="U28" s="1567"/>
      <c r="V28" s="1567"/>
      <c r="W28" s="1567"/>
      <c r="X28" s="1568"/>
      <c r="Y28" s="1554"/>
      <c r="Z28" s="1555"/>
      <c r="AA28" s="1555"/>
      <c r="AB28" s="1555"/>
      <c r="AC28" s="1555"/>
      <c r="AD28" s="1555"/>
      <c r="AE28" s="1555"/>
      <c r="AF28" s="1555"/>
      <c r="AG28" s="1556"/>
      <c r="AH28" s="1554"/>
      <c r="AI28" s="1555"/>
      <c r="AJ28" s="1556"/>
      <c r="AK28" s="190"/>
      <c r="AM28" s="34"/>
      <c r="AN28" s="34"/>
    </row>
    <row r="29" spans="1:40" s="3" customFormat="1" ht="20.149999999999999" customHeight="1">
      <c r="B29" s="1575"/>
      <c r="C29" s="1576"/>
      <c r="D29" s="1576"/>
      <c r="E29" s="1576"/>
      <c r="F29" s="1576"/>
      <c r="G29" s="1576"/>
      <c r="H29" s="1576"/>
      <c r="I29" s="1576"/>
      <c r="J29" s="1576"/>
      <c r="K29" s="1577"/>
      <c r="L29" s="1575"/>
      <c r="M29" s="1576"/>
      <c r="N29" s="1576"/>
      <c r="O29" s="1576"/>
      <c r="P29" s="1576"/>
      <c r="Q29" s="1576"/>
      <c r="R29" s="1576"/>
      <c r="S29" s="1576"/>
      <c r="T29" s="1576"/>
      <c r="U29" s="1576"/>
      <c r="V29" s="1576"/>
      <c r="W29" s="1576"/>
      <c r="X29" s="1577"/>
      <c r="Y29" s="1563"/>
      <c r="Z29" s="1564"/>
      <c r="AA29" s="1564"/>
      <c r="AB29" s="1564"/>
      <c r="AC29" s="1564"/>
      <c r="AD29" s="1564"/>
      <c r="AE29" s="1564"/>
      <c r="AF29" s="1564"/>
      <c r="AG29" s="1565"/>
      <c r="AH29" s="1563"/>
      <c r="AI29" s="1564"/>
      <c r="AJ29" s="1565"/>
      <c r="AK29" s="190"/>
      <c r="AM29" s="34"/>
      <c r="AN29" s="34"/>
    </row>
    <row r="30" spans="1:40" s="3" customFormat="1" ht="20.149999999999999" customHeight="1">
      <c r="B30" s="190"/>
      <c r="C30" s="190"/>
      <c r="D30" s="190"/>
      <c r="E30" s="190"/>
      <c r="F30" s="190"/>
      <c r="G30" s="190"/>
      <c r="H30" s="190"/>
      <c r="I30" s="190"/>
      <c r="J30" s="190"/>
      <c r="K30" s="190"/>
      <c r="L30" s="190"/>
      <c r="M30" s="190"/>
      <c r="N30" s="190"/>
      <c r="O30" s="190"/>
      <c r="P30" s="190"/>
      <c r="Q30" s="190"/>
      <c r="R30" s="190"/>
      <c r="S30" s="190"/>
      <c r="T30" s="190"/>
      <c r="U30" s="190"/>
      <c r="V30" s="190"/>
      <c r="W30" s="190"/>
      <c r="X30" s="190"/>
      <c r="Y30" s="574"/>
      <c r="Z30" s="574"/>
      <c r="AA30" s="1385" t="s">
        <v>1675</v>
      </c>
      <c r="AB30" s="1385"/>
      <c r="AC30" s="1385"/>
      <c r="AD30" s="1385"/>
      <c r="AE30" s="1385"/>
      <c r="AF30" s="1385"/>
      <c r="AG30" s="1385"/>
      <c r="AH30" s="1385"/>
      <c r="AI30" s="1385"/>
      <c r="AJ30" s="1385"/>
      <c r="AK30" s="190"/>
      <c r="AM30" s="34"/>
      <c r="AN30" s="34"/>
    </row>
    <row r="31" spans="1:40" s="3" customFormat="1" ht="10" customHeight="1">
      <c r="B31" s="190"/>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M31" s="34"/>
      <c r="AN31" s="34"/>
    </row>
    <row r="32" spans="1:40" s="2" customFormat="1" ht="20.149999999999999" customHeight="1">
      <c r="A32" s="33">
        <v>3</v>
      </c>
      <c r="B32" s="2" t="s">
        <v>1924</v>
      </c>
      <c r="AM32" s="34"/>
      <c r="AN32" s="34"/>
    </row>
    <row r="33" spans="1:40" s="38" customFormat="1" ht="20.149999999999999" customHeight="1">
      <c r="A33" s="186"/>
      <c r="B33" s="1578" t="s">
        <v>331</v>
      </c>
      <c r="C33" s="1152"/>
      <c r="D33" s="1153"/>
      <c r="E33" s="1153"/>
      <c r="F33" s="1153"/>
      <c r="G33" s="1153"/>
      <c r="H33" s="1153"/>
      <c r="I33" s="1153"/>
      <c r="J33" s="1153"/>
      <c r="K33" s="1153"/>
      <c r="L33" s="1153"/>
      <c r="M33" s="1153"/>
      <c r="N33" s="1153"/>
      <c r="O33" s="1153"/>
      <c r="P33" s="1153"/>
      <c r="Q33" s="1153"/>
      <c r="R33" s="1153"/>
      <c r="S33" s="1153"/>
      <c r="T33" s="1153"/>
      <c r="U33" s="1153"/>
      <c r="V33" s="1153"/>
      <c r="W33" s="1153"/>
      <c r="X33" s="1153"/>
      <c r="Y33" s="1153"/>
      <c r="Z33" s="1153"/>
      <c r="AA33" s="1153"/>
      <c r="AB33" s="1153"/>
      <c r="AC33" s="1153"/>
      <c r="AD33" s="1153"/>
      <c r="AE33" s="1153"/>
      <c r="AF33" s="1153"/>
      <c r="AG33" s="1153"/>
      <c r="AH33" s="1153"/>
      <c r="AI33" s="1153"/>
      <c r="AJ33" s="1154"/>
      <c r="AK33" s="193"/>
      <c r="AM33" s="34"/>
      <c r="AN33" s="34"/>
    </row>
    <row r="34" spans="1:40" s="38" customFormat="1" ht="20.149999999999999" customHeight="1">
      <c r="A34" s="186"/>
      <c r="B34" s="1579"/>
      <c r="C34" s="1155"/>
      <c r="D34" s="1156"/>
      <c r="E34" s="1156"/>
      <c r="F34" s="1156"/>
      <c r="G34" s="1156"/>
      <c r="H34" s="1156"/>
      <c r="I34" s="1156"/>
      <c r="J34" s="1156"/>
      <c r="K34" s="1156"/>
      <c r="L34" s="1156"/>
      <c r="M34" s="1156"/>
      <c r="N34" s="1156"/>
      <c r="O34" s="1156"/>
      <c r="P34" s="1156"/>
      <c r="Q34" s="1156"/>
      <c r="R34" s="1156"/>
      <c r="S34" s="1156"/>
      <c r="T34" s="1156"/>
      <c r="U34" s="1156"/>
      <c r="V34" s="1156"/>
      <c r="W34" s="1156"/>
      <c r="X34" s="1156"/>
      <c r="Y34" s="1156"/>
      <c r="Z34" s="1156"/>
      <c r="AA34" s="1156"/>
      <c r="AB34" s="1156"/>
      <c r="AC34" s="1156"/>
      <c r="AD34" s="1156"/>
      <c r="AE34" s="1156"/>
      <c r="AF34" s="1156"/>
      <c r="AG34" s="1156"/>
      <c r="AH34" s="1156"/>
      <c r="AI34" s="1156"/>
      <c r="AJ34" s="1157"/>
      <c r="AK34" s="193"/>
      <c r="AM34" s="34"/>
      <c r="AN34" s="34"/>
    </row>
    <row r="35" spans="1:40" s="38" customFormat="1" ht="20.149999999999999" customHeight="1">
      <c r="A35" s="186"/>
      <c r="B35" s="1579"/>
      <c r="C35" s="1155"/>
      <c r="D35" s="1156"/>
      <c r="E35" s="1156"/>
      <c r="F35" s="1156"/>
      <c r="G35" s="1156"/>
      <c r="H35" s="1156"/>
      <c r="I35" s="1156"/>
      <c r="J35" s="1156"/>
      <c r="K35" s="1156"/>
      <c r="L35" s="1156"/>
      <c r="M35" s="1156"/>
      <c r="N35" s="1156"/>
      <c r="O35" s="1156"/>
      <c r="P35" s="1156"/>
      <c r="Q35" s="1156"/>
      <c r="R35" s="1156"/>
      <c r="S35" s="1156"/>
      <c r="T35" s="1156"/>
      <c r="U35" s="1156"/>
      <c r="V35" s="1156"/>
      <c r="W35" s="1156"/>
      <c r="X35" s="1156"/>
      <c r="Y35" s="1156"/>
      <c r="Z35" s="1156"/>
      <c r="AA35" s="1156"/>
      <c r="AB35" s="1156"/>
      <c r="AC35" s="1156"/>
      <c r="AD35" s="1156"/>
      <c r="AE35" s="1156"/>
      <c r="AF35" s="1156"/>
      <c r="AG35" s="1156"/>
      <c r="AH35" s="1156"/>
      <c r="AI35" s="1156"/>
      <c r="AJ35" s="1157"/>
      <c r="AK35" s="193"/>
      <c r="AM35" s="34"/>
      <c r="AN35" s="34"/>
    </row>
    <row r="36" spans="1:40" s="38" customFormat="1" ht="20.149999999999999" customHeight="1">
      <c r="A36" s="186"/>
      <c r="B36" s="1579"/>
      <c r="C36" s="1155"/>
      <c r="D36" s="1156"/>
      <c r="E36" s="1156"/>
      <c r="F36" s="1156"/>
      <c r="G36" s="1156"/>
      <c r="H36" s="1156"/>
      <c r="I36" s="1156"/>
      <c r="J36" s="1156"/>
      <c r="K36" s="1156"/>
      <c r="L36" s="1156"/>
      <c r="M36" s="1156"/>
      <c r="N36" s="1156"/>
      <c r="O36" s="1156"/>
      <c r="P36" s="1156"/>
      <c r="Q36" s="1156"/>
      <c r="R36" s="1156"/>
      <c r="S36" s="1156"/>
      <c r="T36" s="1156"/>
      <c r="U36" s="1156"/>
      <c r="V36" s="1156"/>
      <c r="W36" s="1156"/>
      <c r="X36" s="1156"/>
      <c r="Y36" s="1156"/>
      <c r="Z36" s="1156"/>
      <c r="AA36" s="1156"/>
      <c r="AB36" s="1156"/>
      <c r="AC36" s="1156"/>
      <c r="AD36" s="1156"/>
      <c r="AE36" s="1156"/>
      <c r="AF36" s="1156"/>
      <c r="AG36" s="1156"/>
      <c r="AH36" s="1156"/>
      <c r="AI36" s="1156"/>
      <c r="AJ36" s="1157"/>
      <c r="AK36" s="193"/>
      <c r="AM36" s="34"/>
      <c r="AN36" s="34"/>
    </row>
    <row r="37" spans="1:40" s="38" customFormat="1" ht="20.149999999999999" customHeight="1">
      <c r="A37" s="186"/>
      <c r="B37" s="1580"/>
      <c r="C37" s="1158"/>
      <c r="D37" s="1159"/>
      <c r="E37" s="1159"/>
      <c r="F37" s="1159"/>
      <c r="G37" s="1159"/>
      <c r="H37" s="1159"/>
      <c r="I37" s="1159"/>
      <c r="J37" s="1159"/>
      <c r="K37" s="1159"/>
      <c r="L37" s="1159"/>
      <c r="M37" s="1159"/>
      <c r="N37" s="1159"/>
      <c r="O37" s="1159"/>
      <c r="P37" s="1159"/>
      <c r="Q37" s="1159"/>
      <c r="R37" s="1159"/>
      <c r="S37" s="1159"/>
      <c r="T37" s="1159"/>
      <c r="U37" s="1159"/>
      <c r="V37" s="1159"/>
      <c r="W37" s="1159"/>
      <c r="X37" s="1159"/>
      <c r="Y37" s="1159"/>
      <c r="Z37" s="1159"/>
      <c r="AA37" s="1159"/>
      <c r="AB37" s="1159"/>
      <c r="AC37" s="1159"/>
      <c r="AD37" s="1159"/>
      <c r="AE37" s="1159"/>
      <c r="AF37" s="1159"/>
      <c r="AG37" s="1159"/>
      <c r="AH37" s="1159"/>
      <c r="AI37" s="1159"/>
      <c r="AJ37" s="1160"/>
      <c r="AK37" s="193"/>
      <c r="AM37" s="34"/>
      <c r="AN37" s="34"/>
    </row>
    <row r="38" spans="1:40" s="38" customFormat="1" ht="20.149999999999999" customHeight="1">
      <c r="A38" s="186"/>
      <c r="B38" s="1578" t="s">
        <v>455</v>
      </c>
      <c r="C38" s="1152"/>
      <c r="D38" s="1153"/>
      <c r="E38" s="1153"/>
      <c r="F38" s="1153"/>
      <c r="G38" s="1153"/>
      <c r="H38" s="1153"/>
      <c r="I38" s="1153"/>
      <c r="J38" s="1153"/>
      <c r="K38" s="1153"/>
      <c r="L38" s="1153"/>
      <c r="M38" s="1153"/>
      <c r="N38" s="1153"/>
      <c r="O38" s="1153"/>
      <c r="P38" s="1153"/>
      <c r="Q38" s="1153"/>
      <c r="R38" s="1153"/>
      <c r="S38" s="1153"/>
      <c r="T38" s="1153"/>
      <c r="U38" s="1153"/>
      <c r="V38" s="1153"/>
      <c r="W38" s="1153"/>
      <c r="X38" s="1153"/>
      <c r="Y38" s="1153"/>
      <c r="Z38" s="1153"/>
      <c r="AA38" s="1153"/>
      <c r="AB38" s="1153"/>
      <c r="AC38" s="1153"/>
      <c r="AD38" s="1153"/>
      <c r="AE38" s="1153"/>
      <c r="AF38" s="1153"/>
      <c r="AG38" s="1153"/>
      <c r="AH38" s="1153"/>
      <c r="AI38" s="1153"/>
      <c r="AJ38" s="1154"/>
      <c r="AK38" s="193"/>
      <c r="AM38" s="34"/>
      <c r="AN38" s="34"/>
    </row>
    <row r="39" spans="1:40" s="38" customFormat="1" ht="20.149999999999999" customHeight="1">
      <c r="A39" s="186"/>
      <c r="B39" s="1579"/>
      <c r="C39" s="1155"/>
      <c r="D39" s="1156"/>
      <c r="E39" s="1156"/>
      <c r="F39" s="1156"/>
      <c r="G39" s="1156"/>
      <c r="H39" s="1156"/>
      <c r="I39" s="1156"/>
      <c r="J39" s="1156"/>
      <c r="K39" s="1156"/>
      <c r="L39" s="1156"/>
      <c r="M39" s="1156"/>
      <c r="N39" s="1156"/>
      <c r="O39" s="1156"/>
      <c r="P39" s="1156"/>
      <c r="Q39" s="1156"/>
      <c r="R39" s="1156"/>
      <c r="S39" s="1156"/>
      <c r="T39" s="1156"/>
      <c r="U39" s="1156"/>
      <c r="V39" s="1156"/>
      <c r="W39" s="1156"/>
      <c r="X39" s="1156"/>
      <c r="Y39" s="1156"/>
      <c r="Z39" s="1156"/>
      <c r="AA39" s="1156"/>
      <c r="AB39" s="1156"/>
      <c r="AC39" s="1156"/>
      <c r="AD39" s="1156"/>
      <c r="AE39" s="1156"/>
      <c r="AF39" s="1156"/>
      <c r="AG39" s="1156"/>
      <c r="AH39" s="1156"/>
      <c r="AI39" s="1156"/>
      <c r="AJ39" s="1157"/>
      <c r="AK39" s="193"/>
      <c r="AM39" s="34"/>
      <c r="AN39" s="34"/>
    </row>
    <row r="40" spans="1:40" s="38" customFormat="1" ht="20.149999999999999" customHeight="1">
      <c r="A40" s="186"/>
      <c r="B40" s="1579"/>
      <c r="C40" s="1155"/>
      <c r="D40" s="1156"/>
      <c r="E40" s="1156"/>
      <c r="F40" s="1156"/>
      <c r="G40" s="1156"/>
      <c r="H40" s="1156"/>
      <c r="I40" s="1156"/>
      <c r="J40" s="1156"/>
      <c r="K40" s="1156"/>
      <c r="L40" s="1156"/>
      <c r="M40" s="1156"/>
      <c r="N40" s="1156"/>
      <c r="O40" s="1156"/>
      <c r="P40" s="1156"/>
      <c r="Q40" s="1156"/>
      <c r="R40" s="1156"/>
      <c r="S40" s="1156"/>
      <c r="T40" s="1156"/>
      <c r="U40" s="1156"/>
      <c r="V40" s="1156"/>
      <c r="W40" s="1156"/>
      <c r="X40" s="1156"/>
      <c r="Y40" s="1156"/>
      <c r="Z40" s="1156"/>
      <c r="AA40" s="1156"/>
      <c r="AB40" s="1156"/>
      <c r="AC40" s="1156"/>
      <c r="AD40" s="1156"/>
      <c r="AE40" s="1156"/>
      <c r="AF40" s="1156"/>
      <c r="AG40" s="1156"/>
      <c r="AH40" s="1156"/>
      <c r="AI40" s="1156"/>
      <c r="AJ40" s="1157"/>
      <c r="AK40" s="193"/>
      <c r="AM40" s="34"/>
      <c r="AN40" s="34"/>
    </row>
    <row r="41" spans="1:40" s="38" customFormat="1" ht="20.149999999999999" customHeight="1">
      <c r="A41" s="186"/>
      <c r="B41" s="1579"/>
      <c r="C41" s="1155"/>
      <c r="D41" s="1156"/>
      <c r="E41" s="1156"/>
      <c r="F41" s="1156"/>
      <c r="G41" s="1156"/>
      <c r="H41" s="1156"/>
      <c r="I41" s="1156"/>
      <c r="J41" s="1156"/>
      <c r="K41" s="1156"/>
      <c r="L41" s="1156"/>
      <c r="M41" s="1156"/>
      <c r="N41" s="1156"/>
      <c r="O41" s="1156"/>
      <c r="P41" s="1156"/>
      <c r="Q41" s="1156"/>
      <c r="R41" s="1156"/>
      <c r="S41" s="1156"/>
      <c r="T41" s="1156"/>
      <c r="U41" s="1156"/>
      <c r="V41" s="1156"/>
      <c r="W41" s="1156"/>
      <c r="X41" s="1156"/>
      <c r="Y41" s="1156"/>
      <c r="Z41" s="1156"/>
      <c r="AA41" s="1156"/>
      <c r="AB41" s="1156"/>
      <c r="AC41" s="1156"/>
      <c r="AD41" s="1156"/>
      <c r="AE41" s="1156"/>
      <c r="AF41" s="1156"/>
      <c r="AG41" s="1156"/>
      <c r="AH41" s="1156"/>
      <c r="AI41" s="1156"/>
      <c r="AJ41" s="1157"/>
      <c r="AK41" s="193"/>
      <c r="AM41" s="34"/>
      <c r="AN41" s="34"/>
    </row>
    <row r="42" spans="1:40" s="38" customFormat="1" ht="20.149999999999999" customHeight="1">
      <c r="A42" s="186"/>
      <c r="B42" s="1580"/>
      <c r="C42" s="1158"/>
      <c r="D42" s="1159"/>
      <c r="E42" s="1159"/>
      <c r="F42" s="1159"/>
      <c r="G42" s="1159"/>
      <c r="H42" s="1159"/>
      <c r="I42" s="1159"/>
      <c r="J42" s="1159"/>
      <c r="K42" s="1159"/>
      <c r="L42" s="1159"/>
      <c r="M42" s="1159"/>
      <c r="N42" s="1159"/>
      <c r="O42" s="1159"/>
      <c r="P42" s="1159"/>
      <c r="Q42" s="1159"/>
      <c r="R42" s="1159"/>
      <c r="S42" s="1159"/>
      <c r="T42" s="1159"/>
      <c r="U42" s="1159"/>
      <c r="V42" s="1159"/>
      <c r="W42" s="1159"/>
      <c r="X42" s="1159"/>
      <c r="Y42" s="1159"/>
      <c r="Z42" s="1159"/>
      <c r="AA42" s="1159"/>
      <c r="AB42" s="1159"/>
      <c r="AC42" s="1159"/>
      <c r="AD42" s="1159"/>
      <c r="AE42" s="1159"/>
      <c r="AF42" s="1159"/>
      <c r="AG42" s="1159"/>
      <c r="AH42" s="1159"/>
      <c r="AI42" s="1159"/>
      <c r="AJ42" s="1160"/>
      <c r="AK42" s="193"/>
      <c r="AM42" s="34"/>
      <c r="AN42" s="34"/>
    </row>
    <row r="43" spans="1:40" s="2" customFormat="1" ht="20.149999999999999" customHeight="1">
      <c r="AB43" s="19" t="str">
        <f>表紙!D28</f>
        <v>　　　　　　保育所（園）　   　</v>
      </c>
      <c r="AM43" s="34"/>
      <c r="AN43" s="34"/>
    </row>
    <row r="44" spans="1:40" s="2" customFormat="1" ht="20.149999999999999" customHeight="1">
      <c r="A44" s="33">
        <v>4</v>
      </c>
      <c r="B44" s="2" t="s">
        <v>1925</v>
      </c>
      <c r="AB44" s="19"/>
      <c r="AM44" s="34"/>
      <c r="AN44" s="34"/>
    </row>
    <row r="45" spans="1:40" s="3" customFormat="1" ht="20.149999999999999" customHeight="1">
      <c r="A45" s="641" t="s">
        <v>1927</v>
      </c>
      <c r="B45" s="2" t="s">
        <v>1926</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54"/>
      <c r="AJ45" s="2"/>
      <c r="AK45" s="2"/>
      <c r="AM45" s="34"/>
      <c r="AN45" s="34"/>
    </row>
    <row r="46" spans="1:40" s="3" customFormat="1" ht="20.149999999999999" customHeight="1">
      <c r="A46" s="2"/>
      <c r="B46" s="2" t="s">
        <v>1928</v>
      </c>
      <c r="C46" s="2"/>
      <c r="D46" s="2"/>
      <c r="E46" s="2"/>
      <c r="F46" s="2"/>
      <c r="G46" s="2"/>
      <c r="H46" s="2"/>
      <c r="I46" s="2"/>
      <c r="J46" s="2"/>
      <c r="K46" s="2"/>
      <c r="L46" s="2" t="s">
        <v>2263</v>
      </c>
      <c r="M46" s="2"/>
      <c r="N46" s="2"/>
      <c r="O46" s="2"/>
      <c r="P46" s="2"/>
      <c r="Q46" s="2"/>
      <c r="R46" s="2"/>
      <c r="S46" s="2"/>
      <c r="T46" s="2"/>
      <c r="U46" s="2"/>
      <c r="V46" s="2" t="s">
        <v>2264</v>
      </c>
      <c r="W46" s="2"/>
      <c r="X46" s="2"/>
      <c r="Y46" s="2"/>
      <c r="Z46" s="2"/>
      <c r="AA46" s="2"/>
      <c r="AB46" s="2"/>
      <c r="AC46" s="1581" t="s">
        <v>1401</v>
      </c>
      <c r="AD46" s="1581"/>
      <c r="AE46" s="1581"/>
      <c r="AF46" s="1581"/>
      <c r="AG46" s="1581"/>
      <c r="AH46" s="1581"/>
      <c r="AI46" s="1581"/>
      <c r="AJ46" s="1581"/>
      <c r="AK46" s="2"/>
      <c r="AM46" s="34"/>
      <c r="AN46" s="34"/>
    </row>
    <row r="47" spans="1:40" s="3" customFormat="1" ht="20.149999999999999" customHeight="1">
      <c r="B47" s="1014" t="s">
        <v>323</v>
      </c>
      <c r="C47" s="1174"/>
      <c r="D47" s="1014" t="s">
        <v>546</v>
      </c>
      <c r="E47" s="1174"/>
      <c r="F47" s="1176"/>
      <c r="G47" s="820"/>
      <c r="H47" s="818" t="s">
        <v>307</v>
      </c>
      <c r="I47" s="819"/>
      <c r="J47" s="22"/>
      <c r="K47" s="186"/>
      <c r="L47" s="1014" t="s">
        <v>323</v>
      </c>
      <c r="M47" s="1015"/>
      <c r="N47" s="1014" t="s">
        <v>546</v>
      </c>
      <c r="O47" s="1015"/>
      <c r="P47" s="1016"/>
      <c r="Q47" s="1014" t="s">
        <v>2265</v>
      </c>
      <c r="R47" s="1015"/>
      <c r="S47" s="1015"/>
      <c r="T47" s="22"/>
      <c r="U47" s="30"/>
      <c r="V47" s="1014" t="s">
        <v>323</v>
      </c>
      <c r="W47" s="1015"/>
      <c r="X47" s="1010" t="s">
        <v>2266</v>
      </c>
      <c r="Y47" s="1011"/>
      <c r="Z47" s="1011"/>
      <c r="AA47" s="1012"/>
      <c r="AC47" s="1581"/>
      <c r="AD47" s="1581"/>
      <c r="AE47" s="1581"/>
      <c r="AF47" s="1581"/>
      <c r="AG47" s="1581"/>
      <c r="AH47" s="1581"/>
      <c r="AI47" s="1581"/>
      <c r="AJ47" s="1581"/>
      <c r="AM47" s="34"/>
      <c r="AN47" s="34"/>
    </row>
    <row r="48" spans="1:40" s="3" customFormat="1" ht="20.149999999999999" customHeight="1">
      <c r="B48" s="973" t="s">
        <v>310</v>
      </c>
      <c r="C48" s="1176"/>
      <c r="D48" s="1175" t="s">
        <v>711</v>
      </c>
      <c r="E48" s="1174"/>
      <c r="F48" s="1174"/>
      <c r="G48" s="1175" t="s">
        <v>722</v>
      </c>
      <c r="H48" s="1174"/>
      <c r="I48" s="1176"/>
      <c r="J48" s="821"/>
      <c r="K48" s="186"/>
      <c r="L48" s="973" t="s">
        <v>310</v>
      </c>
      <c r="M48" s="974"/>
      <c r="N48" s="1175" t="s">
        <v>711</v>
      </c>
      <c r="O48" s="1173"/>
      <c r="P48" s="1656"/>
      <c r="Q48" s="1175" t="s">
        <v>722</v>
      </c>
      <c r="R48" s="1173"/>
      <c r="S48" s="1173"/>
      <c r="T48" s="822"/>
      <c r="U48" s="823"/>
      <c r="V48" s="973" t="s">
        <v>310</v>
      </c>
      <c r="W48" s="981"/>
      <c r="X48" s="1657" t="s">
        <v>2267</v>
      </c>
      <c r="Y48" s="1658"/>
      <c r="Z48" s="1658"/>
      <c r="AA48" s="1659"/>
      <c r="AC48" s="1581"/>
      <c r="AD48" s="1581"/>
      <c r="AE48" s="1581"/>
      <c r="AF48" s="1581"/>
      <c r="AG48" s="1581"/>
      <c r="AH48" s="1581"/>
      <c r="AI48" s="1581"/>
      <c r="AJ48" s="1581"/>
      <c r="AM48" s="34"/>
      <c r="AN48" s="34"/>
    </row>
    <row r="49" spans="1:40" s="3" customFormat="1" ht="20.149999999999999" customHeight="1">
      <c r="B49" s="973" t="s">
        <v>306</v>
      </c>
      <c r="C49" s="1176"/>
      <c r="D49" s="1175" t="s">
        <v>711</v>
      </c>
      <c r="E49" s="1174"/>
      <c r="F49" s="1174"/>
      <c r="G49" s="1175" t="s">
        <v>722</v>
      </c>
      <c r="H49" s="1174"/>
      <c r="I49" s="1176"/>
      <c r="J49" s="821"/>
      <c r="K49" s="186"/>
      <c r="L49" s="973" t="s">
        <v>306</v>
      </c>
      <c r="M49" s="974"/>
      <c r="N49" s="1175" t="s">
        <v>711</v>
      </c>
      <c r="O49" s="1173"/>
      <c r="P49" s="1656"/>
      <c r="Q49" s="1175" t="s">
        <v>722</v>
      </c>
      <c r="R49" s="1173"/>
      <c r="S49" s="1173"/>
      <c r="T49" s="822"/>
      <c r="U49" s="823"/>
      <c r="V49" s="973" t="s">
        <v>306</v>
      </c>
      <c r="W49" s="981"/>
      <c r="X49" s="1657" t="s">
        <v>2267</v>
      </c>
      <c r="Y49" s="1658"/>
      <c r="Z49" s="1658"/>
      <c r="AA49" s="1659"/>
      <c r="AC49" s="1581"/>
      <c r="AD49" s="1581"/>
      <c r="AE49" s="1581"/>
      <c r="AF49" s="1581"/>
      <c r="AG49" s="1581"/>
      <c r="AH49" s="1581"/>
      <c r="AI49" s="1581"/>
      <c r="AJ49" s="1581"/>
      <c r="AM49" s="34"/>
      <c r="AN49" s="34"/>
    </row>
    <row r="50" spans="1:40" s="19" customFormat="1" ht="14.15" customHeight="1">
      <c r="A50" s="3"/>
      <c r="B50" s="40" t="s">
        <v>712</v>
      </c>
      <c r="O50" s="3"/>
      <c r="P50" s="40" t="s">
        <v>144</v>
      </c>
      <c r="AB50" s="3"/>
      <c r="AC50" s="1581"/>
      <c r="AD50" s="1581"/>
      <c r="AE50" s="1581"/>
      <c r="AF50" s="1581"/>
      <c r="AG50" s="1581"/>
      <c r="AH50" s="1581"/>
      <c r="AI50" s="1581"/>
      <c r="AJ50" s="1581"/>
      <c r="AM50" s="34"/>
      <c r="AN50" s="34"/>
    </row>
    <row r="51" spans="1:40" s="19" customFormat="1" ht="19.75" customHeight="1">
      <c r="B51" s="40" t="s">
        <v>720</v>
      </c>
      <c r="P51" s="40" t="s">
        <v>144</v>
      </c>
      <c r="Q51" s="19" t="s">
        <v>144</v>
      </c>
      <c r="AB51" s="55"/>
      <c r="AC51" s="1581"/>
      <c r="AD51" s="1581"/>
      <c r="AE51" s="1581"/>
      <c r="AF51" s="1581"/>
      <c r="AG51" s="1581"/>
      <c r="AH51" s="1581"/>
      <c r="AI51" s="1581"/>
      <c r="AJ51" s="1581"/>
      <c r="AM51" s="34"/>
      <c r="AN51" s="34"/>
    </row>
    <row r="52" spans="1:40" s="19" customFormat="1" ht="20.149999999999999" customHeight="1">
      <c r="B52" s="40"/>
      <c r="R52" s="33"/>
      <c r="S52" s="33"/>
      <c r="T52" s="33"/>
      <c r="U52" s="43"/>
      <c r="V52" s="43"/>
      <c r="W52" s="43"/>
      <c r="X52" s="55"/>
      <c r="Y52" s="55"/>
      <c r="Z52" s="55"/>
      <c r="AA52" s="55"/>
      <c r="AB52" s="55"/>
      <c r="AC52" s="55"/>
      <c r="AD52" s="55"/>
      <c r="AE52" s="55"/>
      <c r="AF52" s="55"/>
      <c r="AG52" s="55"/>
      <c r="AH52" s="55"/>
      <c r="AM52" s="34"/>
      <c r="AN52" s="34"/>
    </row>
    <row r="53" spans="1:40" s="19" customFormat="1" ht="20.149999999999999" customHeight="1">
      <c r="A53" s="72" t="s">
        <v>1930</v>
      </c>
      <c r="B53" s="2" t="s">
        <v>1931</v>
      </c>
      <c r="C53" s="2"/>
      <c r="D53" s="2"/>
      <c r="E53" s="2"/>
      <c r="F53" s="2"/>
      <c r="G53" s="2"/>
      <c r="H53" s="2"/>
      <c r="I53" s="2"/>
      <c r="J53" s="2"/>
      <c r="K53" s="2"/>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M53" s="34"/>
      <c r="AN53" s="34"/>
    </row>
    <row r="54" spans="1:40" s="19" customFormat="1" ht="20.149999999999999" customHeight="1">
      <c r="B54" s="2" t="s">
        <v>1928</v>
      </c>
      <c r="C54" s="2"/>
      <c r="D54" s="2"/>
      <c r="E54" s="2"/>
      <c r="F54" s="2"/>
      <c r="G54" s="2"/>
      <c r="H54" s="2"/>
      <c r="I54" s="2"/>
      <c r="J54" s="2"/>
      <c r="K54" s="2"/>
      <c r="P54" s="131"/>
      <c r="Q54" s="131"/>
      <c r="R54" s="2" t="s">
        <v>1929</v>
      </c>
      <c r="S54" s="2"/>
      <c r="T54" s="2"/>
      <c r="U54" s="2"/>
      <c r="V54" s="2"/>
      <c r="W54" s="2"/>
      <c r="X54" s="2"/>
      <c r="Y54" s="2"/>
      <c r="Z54" s="2"/>
      <c r="AA54" s="2"/>
      <c r="AF54" s="131"/>
      <c r="AG54" s="131"/>
      <c r="AH54" s="131"/>
      <c r="AI54" s="131"/>
      <c r="AJ54" s="131"/>
      <c r="AK54" s="131"/>
      <c r="AM54" s="34"/>
      <c r="AN54" s="34"/>
    </row>
    <row r="55" spans="1:40" s="19" customFormat="1" ht="20.149999999999999" customHeight="1">
      <c r="B55" s="1014" t="s">
        <v>492</v>
      </c>
      <c r="C55" s="1174"/>
      <c r="D55" s="1174"/>
      <c r="E55" s="1174"/>
      <c r="F55" s="1014" t="s">
        <v>546</v>
      </c>
      <c r="G55" s="1174"/>
      <c r="H55" s="1176"/>
      <c r="I55" s="1015" t="s">
        <v>307</v>
      </c>
      <c r="J55" s="1174"/>
      <c r="K55" s="1174"/>
      <c r="L55" s="1014" t="s">
        <v>25</v>
      </c>
      <c r="M55" s="1174"/>
      <c r="N55" s="1174"/>
      <c r="O55" s="1176"/>
      <c r="P55" s="43"/>
      <c r="Q55" s="55"/>
      <c r="R55" s="1014" t="s">
        <v>492</v>
      </c>
      <c r="S55" s="1174"/>
      <c r="T55" s="1174"/>
      <c r="U55" s="1174"/>
      <c r="V55" s="1014" t="s">
        <v>546</v>
      </c>
      <c r="W55" s="1174"/>
      <c r="X55" s="1176"/>
      <c r="Y55" s="1015" t="s">
        <v>307</v>
      </c>
      <c r="Z55" s="1174"/>
      <c r="AA55" s="1174"/>
      <c r="AB55" s="1014" t="s">
        <v>25</v>
      </c>
      <c r="AC55" s="1174"/>
      <c r="AD55" s="1174"/>
      <c r="AE55" s="1176"/>
      <c r="AM55" s="34"/>
      <c r="AN55" s="34"/>
    </row>
    <row r="56" spans="1:40" s="19" customFormat="1" ht="20.149999999999999" customHeight="1">
      <c r="B56" s="1057" t="s">
        <v>310</v>
      </c>
      <c r="C56" s="1542"/>
      <c r="D56" s="973" t="s">
        <v>308</v>
      </c>
      <c r="E56" s="1174"/>
      <c r="F56" s="1175" t="s">
        <v>711</v>
      </c>
      <c r="G56" s="1174"/>
      <c r="H56" s="1176"/>
      <c r="I56" s="1173" t="s">
        <v>711</v>
      </c>
      <c r="J56" s="1174"/>
      <c r="K56" s="1174"/>
      <c r="L56" s="1177" t="s">
        <v>345</v>
      </c>
      <c r="M56" s="1178"/>
      <c r="N56" s="1178"/>
      <c r="O56" s="1179"/>
      <c r="P56" s="56"/>
      <c r="Q56" s="56"/>
      <c r="R56" s="1057" t="s">
        <v>310</v>
      </c>
      <c r="S56" s="1542"/>
      <c r="T56" s="973" t="s">
        <v>308</v>
      </c>
      <c r="U56" s="1174"/>
      <c r="V56" s="1175" t="s">
        <v>711</v>
      </c>
      <c r="W56" s="1174"/>
      <c r="X56" s="1176"/>
      <c r="Y56" s="1173" t="s">
        <v>711</v>
      </c>
      <c r="Z56" s="1174"/>
      <c r="AA56" s="1174"/>
      <c r="AB56" s="1177" t="s">
        <v>345</v>
      </c>
      <c r="AC56" s="1178"/>
      <c r="AD56" s="1178"/>
      <c r="AE56" s="1179"/>
      <c r="AM56" s="34"/>
      <c r="AN56" s="34"/>
    </row>
    <row r="57" spans="1:40" s="19" customFormat="1" ht="20.149999999999999" customHeight="1">
      <c r="B57" s="1543"/>
      <c r="C57" s="1544"/>
      <c r="D57" s="973" t="s">
        <v>309</v>
      </c>
      <c r="E57" s="1174"/>
      <c r="F57" s="1175" t="s">
        <v>711</v>
      </c>
      <c r="G57" s="1174"/>
      <c r="H57" s="1176"/>
      <c r="I57" s="1173" t="s">
        <v>711</v>
      </c>
      <c r="J57" s="1174"/>
      <c r="K57" s="1174"/>
      <c r="L57" s="1177" t="s">
        <v>345</v>
      </c>
      <c r="M57" s="1178"/>
      <c r="N57" s="1178"/>
      <c r="O57" s="1179"/>
      <c r="P57" s="56"/>
      <c r="Q57" s="56"/>
      <c r="R57" s="1543"/>
      <c r="S57" s="1544"/>
      <c r="T57" s="973" t="s">
        <v>309</v>
      </c>
      <c r="U57" s="1174"/>
      <c r="V57" s="1175" t="s">
        <v>711</v>
      </c>
      <c r="W57" s="1174"/>
      <c r="X57" s="1176"/>
      <c r="Y57" s="1173" t="s">
        <v>711</v>
      </c>
      <c r="Z57" s="1174"/>
      <c r="AA57" s="1174"/>
      <c r="AB57" s="1177" t="s">
        <v>345</v>
      </c>
      <c r="AC57" s="1178"/>
      <c r="AD57" s="1178"/>
      <c r="AE57" s="1179"/>
      <c r="AM57" s="34"/>
      <c r="AN57" s="34"/>
    </row>
    <row r="58" spans="1:40" s="19" customFormat="1" ht="20.149999999999999" customHeight="1">
      <c r="B58" s="1057" t="s">
        <v>306</v>
      </c>
      <c r="C58" s="1542"/>
      <c r="D58" s="973" t="s">
        <v>308</v>
      </c>
      <c r="E58" s="1174"/>
      <c r="F58" s="1175" t="s">
        <v>711</v>
      </c>
      <c r="G58" s="1174"/>
      <c r="H58" s="1176"/>
      <c r="I58" s="1173" t="s">
        <v>711</v>
      </c>
      <c r="J58" s="1174"/>
      <c r="K58" s="1174"/>
      <c r="L58" s="1177" t="s">
        <v>345</v>
      </c>
      <c r="M58" s="1178"/>
      <c r="N58" s="1178"/>
      <c r="O58" s="1179"/>
      <c r="P58" s="56"/>
      <c r="Q58" s="56"/>
      <c r="R58" s="1057" t="s">
        <v>306</v>
      </c>
      <c r="S58" s="1542"/>
      <c r="T58" s="973" t="s">
        <v>308</v>
      </c>
      <c r="U58" s="1174"/>
      <c r="V58" s="1175" t="s">
        <v>711</v>
      </c>
      <c r="W58" s="1174"/>
      <c r="X58" s="1176"/>
      <c r="Y58" s="1173" t="s">
        <v>711</v>
      </c>
      <c r="Z58" s="1174"/>
      <c r="AA58" s="1174"/>
      <c r="AB58" s="1177" t="s">
        <v>345</v>
      </c>
      <c r="AC58" s="1178"/>
      <c r="AD58" s="1178"/>
      <c r="AE58" s="1179"/>
      <c r="AM58" s="34"/>
      <c r="AN58" s="34"/>
    </row>
    <row r="59" spans="1:40" s="19" customFormat="1" ht="20.149999999999999" customHeight="1">
      <c r="B59" s="1543"/>
      <c r="C59" s="1544"/>
      <c r="D59" s="973" t="s">
        <v>309</v>
      </c>
      <c r="E59" s="1174"/>
      <c r="F59" s="1175" t="s">
        <v>711</v>
      </c>
      <c r="G59" s="1174"/>
      <c r="H59" s="1176"/>
      <c r="I59" s="1173" t="s">
        <v>711</v>
      </c>
      <c r="J59" s="1174"/>
      <c r="K59" s="1174"/>
      <c r="L59" s="1177" t="s">
        <v>345</v>
      </c>
      <c r="M59" s="1178"/>
      <c r="N59" s="1178"/>
      <c r="O59" s="1179"/>
      <c r="P59" s="56"/>
      <c r="Q59" s="56"/>
      <c r="R59" s="1543"/>
      <c r="S59" s="1544"/>
      <c r="T59" s="973" t="s">
        <v>309</v>
      </c>
      <c r="U59" s="1174"/>
      <c r="V59" s="1175" t="s">
        <v>711</v>
      </c>
      <c r="W59" s="1174"/>
      <c r="X59" s="1176"/>
      <c r="Y59" s="1173" t="s">
        <v>711</v>
      </c>
      <c r="Z59" s="1174"/>
      <c r="AA59" s="1174"/>
      <c r="AB59" s="1177" t="s">
        <v>345</v>
      </c>
      <c r="AC59" s="1178"/>
      <c r="AD59" s="1178"/>
      <c r="AE59" s="1179"/>
      <c r="AM59" s="34"/>
      <c r="AN59" s="34"/>
    </row>
    <row r="60" spans="1:40" s="2" customFormat="1" ht="20.149999999999999" customHeight="1">
      <c r="A60" s="19"/>
      <c r="B60" s="30"/>
      <c r="C60" s="30"/>
      <c r="D60" s="30"/>
      <c r="E60" s="29"/>
      <c r="F60" s="29"/>
      <c r="G60" s="29"/>
      <c r="H60" s="56"/>
      <c r="I60" s="56"/>
      <c r="J60" s="56"/>
      <c r="K60" s="56"/>
      <c r="L60" s="56"/>
      <c r="M60" s="56"/>
      <c r="N60" s="56"/>
      <c r="O60" s="56"/>
      <c r="P60" s="56"/>
      <c r="Q60" s="56"/>
      <c r="R60" s="33"/>
      <c r="S60" s="33"/>
      <c r="T60" s="33"/>
      <c r="U60" s="43"/>
      <c r="V60" s="43"/>
      <c r="W60" s="43"/>
      <c r="X60" s="55"/>
      <c r="Y60" s="55"/>
      <c r="Z60" s="55"/>
      <c r="AA60" s="55"/>
      <c r="AB60" s="55"/>
      <c r="AC60" s="55"/>
      <c r="AD60" s="55"/>
      <c r="AE60" s="55"/>
      <c r="AF60" s="55"/>
      <c r="AG60" s="55"/>
      <c r="AH60" s="55"/>
      <c r="AI60" s="19"/>
      <c r="AJ60" s="19"/>
      <c r="AK60" s="19"/>
      <c r="AM60" s="34"/>
      <c r="AN60" s="34"/>
    </row>
    <row r="61" spans="1:40" s="3" customFormat="1" ht="20.149999999999999" customHeight="1">
      <c r="A61" s="641" t="s">
        <v>1932</v>
      </c>
      <c r="B61" s="2" t="s">
        <v>1933</v>
      </c>
      <c r="C61" s="2"/>
      <c r="D61" s="2"/>
      <c r="E61" s="2"/>
      <c r="F61" s="2"/>
      <c r="G61" s="2"/>
      <c r="H61" s="2"/>
      <c r="I61" s="2"/>
      <c r="J61" s="2"/>
      <c r="K61" s="2"/>
      <c r="L61" s="2"/>
      <c r="M61" s="2"/>
      <c r="N61" s="2"/>
      <c r="AM61" s="34"/>
      <c r="AN61" s="34"/>
    </row>
    <row r="62" spans="1:40" s="3" customFormat="1" ht="20.149999999999999" customHeight="1">
      <c r="B62" s="1014" t="s">
        <v>505</v>
      </c>
      <c r="C62" s="1015"/>
      <c r="D62" s="1015"/>
      <c r="E62" s="1015"/>
      <c r="F62" s="1016"/>
      <c r="G62" s="1548" t="s">
        <v>109</v>
      </c>
      <c r="H62" s="1549"/>
      <c r="I62" s="1549"/>
      <c r="J62" s="1549"/>
      <c r="K62" s="1550"/>
      <c r="L62" s="1653" t="s">
        <v>344</v>
      </c>
      <c r="M62" s="1654"/>
      <c r="N62" s="1654"/>
      <c r="O62" s="1655"/>
      <c r="P62" s="1014" t="s">
        <v>504</v>
      </c>
      <c r="Q62" s="1015"/>
      <c r="R62" s="1015"/>
      <c r="S62" s="1015"/>
      <c r="T62" s="1015"/>
      <c r="U62" s="1015"/>
      <c r="V62" s="1015"/>
      <c r="W62" s="1015"/>
      <c r="X62" s="1015"/>
      <c r="Y62" s="1015"/>
      <c r="Z62" s="1015"/>
      <c r="AA62" s="1015"/>
      <c r="AB62" s="1015"/>
      <c r="AC62" s="1015"/>
      <c r="AD62" s="575"/>
      <c r="AE62" s="1070" t="s">
        <v>1676</v>
      </c>
      <c r="AF62" s="1071"/>
      <c r="AG62" s="1071"/>
      <c r="AH62" s="1070" t="s">
        <v>1677</v>
      </c>
      <c r="AI62" s="1071"/>
      <c r="AJ62" s="1072"/>
      <c r="AK62" s="201"/>
      <c r="AM62" s="34"/>
      <c r="AN62" s="34"/>
    </row>
    <row r="63" spans="1:40" s="3" customFormat="1" ht="20.149999999999999" customHeight="1">
      <c r="B63" s="91" t="s">
        <v>317</v>
      </c>
      <c r="C63" s="110" t="s">
        <v>296</v>
      </c>
      <c r="D63" s="108"/>
      <c r="E63" s="108"/>
      <c r="F63" s="109"/>
      <c r="G63" s="1017" t="s">
        <v>110</v>
      </c>
      <c r="H63" s="1018"/>
      <c r="I63" s="155" t="s">
        <v>107</v>
      </c>
      <c r="J63" s="1018" t="s">
        <v>111</v>
      </c>
      <c r="K63" s="1019"/>
      <c r="L63" s="1017" t="s">
        <v>108</v>
      </c>
      <c r="M63" s="1018"/>
      <c r="N63" s="1018"/>
      <c r="O63" s="1018"/>
      <c r="P63" s="1203" t="s">
        <v>503</v>
      </c>
      <c r="Q63" s="1204"/>
      <c r="R63" s="1204"/>
      <c r="S63" s="1204"/>
      <c r="T63" s="1204"/>
      <c r="U63" s="1204"/>
      <c r="V63" s="1204"/>
      <c r="W63" s="1204"/>
      <c r="X63" s="1204"/>
      <c r="Y63" s="1204"/>
      <c r="Z63" s="1204"/>
      <c r="AA63" s="1204"/>
      <c r="AB63" s="1204"/>
      <c r="AC63" s="1204"/>
      <c r="AD63" s="576"/>
      <c r="AE63" s="1017" t="s">
        <v>329</v>
      </c>
      <c r="AF63" s="1018"/>
      <c r="AG63" s="1018"/>
      <c r="AH63" s="577"/>
      <c r="AI63" s="578" t="s">
        <v>329</v>
      </c>
      <c r="AJ63" s="579"/>
      <c r="AK63" s="30"/>
      <c r="AM63" s="34"/>
      <c r="AN63" s="34"/>
    </row>
    <row r="64" spans="1:40" s="3" customFormat="1" ht="20.149999999999999" customHeight="1">
      <c r="B64" s="52"/>
      <c r="C64" s="12"/>
      <c r="D64" s="4" t="s">
        <v>315</v>
      </c>
      <c r="E64" s="88" t="s">
        <v>316</v>
      </c>
      <c r="F64" s="85"/>
      <c r="G64" s="1526"/>
      <c r="H64" s="1527"/>
      <c r="I64" s="176" t="s">
        <v>107</v>
      </c>
      <c r="J64" s="1527"/>
      <c r="K64" s="1534"/>
      <c r="L64" s="580">
        <f>J64-G64</f>
        <v>0</v>
      </c>
      <c r="M64" s="581"/>
      <c r="N64" s="581"/>
      <c r="O64" s="581"/>
      <c r="P64" s="973" t="s">
        <v>144</v>
      </c>
      <c r="Q64" s="981"/>
      <c r="R64" s="981"/>
      <c r="S64" s="981"/>
      <c r="T64" s="981"/>
      <c r="U64" s="981"/>
      <c r="V64" s="981"/>
      <c r="W64" s="981"/>
      <c r="X64" s="981"/>
      <c r="Y64" s="981"/>
      <c r="Z64" s="981"/>
      <c r="AA64" s="981"/>
      <c r="AB64" s="981"/>
      <c r="AC64" s="981"/>
      <c r="AD64" s="974"/>
      <c r="AE64" s="1028" t="s">
        <v>529</v>
      </c>
      <c r="AF64" s="1290"/>
      <c r="AG64" s="1290"/>
      <c r="AH64" s="1028" t="s">
        <v>529</v>
      </c>
      <c r="AI64" s="1290"/>
      <c r="AJ64" s="1029"/>
      <c r="AK64" s="30"/>
      <c r="AM64" s="34"/>
      <c r="AN64" s="34"/>
    </row>
    <row r="65" spans="1:40" s="3" customFormat="1" ht="20.149999999999999" customHeight="1">
      <c r="B65" s="1063" t="s">
        <v>506</v>
      </c>
      <c r="C65" s="1063"/>
      <c r="D65" s="1063"/>
      <c r="E65" s="1063"/>
      <c r="F65" s="1063"/>
      <c r="G65" s="1526"/>
      <c r="H65" s="1527"/>
      <c r="I65" s="176" t="s">
        <v>107</v>
      </c>
      <c r="J65" s="1527"/>
      <c r="K65" s="1534"/>
      <c r="L65" s="580">
        <f>J65-G65</f>
        <v>0</v>
      </c>
      <c r="M65" s="581"/>
      <c r="N65" s="581"/>
      <c r="O65" s="581"/>
      <c r="P65" s="973" t="s">
        <v>144</v>
      </c>
      <c r="Q65" s="981"/>
      <c r="R65" s="981"/>
      <c r="S65" s="981"/>
      <c r="T65" s="981"/>
      <c r="U65" s="981"/>
      <c r="V65" s="981"/>
      <c r="W65" s="981"/>
      <c r="X65" s="981"/>
      <c r="Y65" s="981"/>
      <c r="Z65" s="981"/>
      <c r="AA65" s="981"/>
      <c r="AB65" s="981"/>
      <c r="AC65" s="981"/>
      <c r="AD65" s="974"/>
      <c r="AE65" s="1028" t="s">
        <v>529</v>
      </c>
      <c r="AF65" s="1290"/>
      <c r="AG65" s="1290"/>
      <c r="AH65" s="1028" t="s">
        <v>529</v>
      </c>
      <c r="AI65" s="1290"/>
      <c r="AJ65" s="1029"/>
      <c r="AK65" s="30"/>
      <c r="AM65" s="34"/>
      <c r="AN65" s="34"/>
    </row>
    <row r="66" spans="1:40" s="3" customFormat="1" ht="20.149999999999999" customHeight="1">
      <c r="B66" s="1063" t="s">
        <v>506</v>
      </c>
      <c r="C66" s="1063"/>
      <c r="D66" s="1063"/>
      <c r="E66" s="1063"/>
      <c r="F66" s="1063"/>
      <c r="G66" s="1526"/>
      <c r="H66" s="1527"/>
      <c r="I66" s="176" t="s">
        <v>107</v>
      </c>
      <c r="J66" s="1527"/>
      <c r="K66" s="1534"/>
      <c r="L66" s="580">
        <f>J66-G66</f>
        <v>0</v>
      </c>
      <c r="M66" s="581"/>
      <c r="N66" s="581"/>
      <c r="O66" s="581"/>
      <c r="P66" s="973" t="s">
        <v>144</v>
      </c>
      <c r="Q66" s="981"/>
      <c r="R66" s="981"/>
      <c r="S66" s="981"/>
      <c r="T66" s="981"/>
      <c r="U66" s="981"/>
      <c r="V66" s="981"/>
      <c r="W66" s="981"/>
      <c r="X66" s="981"/>
      <c r="Y66" s="981"/>
      <c r="Z66" s="981"/>
      <c r="AA66" s="981"/>
      <c r="AB66" s="981"/>
      <c r="AC66" s="981"/>
      <c r="AD66" s="974"/>
      <c r="AE66" s="1028" t="s">
        <v>529</v>
      </c>
      <c r="AF66" s="1290"/>
      <c r="AG66" s="1290"/>
      <c r="AH66" s="1028" t="s">
        <v>529</v>
      </c>
      <c r="AI66" s="1290"/>
      <c r="AJ66" s="1029"/>
      <c r="AK66" s="30"/>
      <c r="AM66" s="34"/>
      <c r="AN66" s="34"/>
    </row>
    <row r="67" spans="1:40" s="34" customFormat="1" ht="20.149999999999999" customHeight="1">
      <c r="A67" s="3"/>
      <c r="B67" s="1063" t="s">
        <v>506</v>
      </c>
      <c r="C67" s="1063"/>
      <c r="D67" s="1063"/>
      <c r="E67" s="1063"/>
      <c r="F67" s="1063"/>
      <c r="G67" s="1526"/>
      <c r="H67" s="1527"/>
      <c r="I67" s="176" t="s">
        <v>107</v>
      </c>
      <c r="J67" s="1527"/>
      <c r="K67" s="1534"/>
      <c r="L67" s="580">
        <f>J67-G67</f>
        <v>0</v>
      </c>
      <c r="M67" s="581"/>
      <c r="N67" s="581"/>
      <c r="O67" s="581"/>
      <c r="P67" s="973" t="s">
        <v>144</v>
      </c>
      <c r="Q67" s="981"/>
      <c r="R67" s="981"/>
      <c r="S67" s="981"/>
      <c r="T67" s="981"/>
      <c r="U67" s="981"/>
      <c r="V67" s="981"/>
      <c r="W67" s="981"/>
      <c r="X67" s="981"/>
      <c r="Y67" s="981"/>
      <c r="Z67" s="981"/>
      <c r="AA67" s="981"/>
      <c r="AB67" s="981"/>
      <c r="AC67" s="981"/>
      <c r="AD67" s="974"/>
      <c r="AE67" s="1028" t="s">
        <v>529</v>
      </c>
      <c r="AF67" s="1290"/>
      <c r="AG67" s="1290"/>
      <c r="AH67" s="1028" t="s">
        <v>529</v>
      </c>
      <c r="AI67" s="1290"/>
      <c r="AJ67" s="1029"/>
      <c r="AK67" s="30"/>
    </row>
    <row r="68" spans="1:40" s="19" customFormat="1" ht="14.15" customHeight="1">
      <c r="A68" s="1013" t="s">
        <v>1470</v>
      </c>
      <c r="B68" s="1013"/>
      <c r="C68" s="508">
        <v>1</v>
      </c>
      <c r="D68" s="34" t="s">
        <v>1467</v>
      </c>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M68" s="34"/>
      <c r="AN68" s="34"/>
    </row>
    <row r="69" spans="1:40" s="19" customFormat="1" ht="14.15" customHeight="1">
      <c r="A69" s="34"/>
      <c r="B69" s="34"/>
      <c r="C69" s="59">
        <v>2</v>
      </c>
      <c r="D69" s="34" t="s">
        <v>1678</v>
      </c>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M69" s="34"/>
      <c r="AN69" s="34"/>
    </row>
    <row r="70" spans="1:40" s="19" customFormat="1" ht="14.15" customHeight="1">
      <c r="A70" s="34"/>
      <c r="B70" s="40" t="s">
        <v>1468</v>
      </c>
      <c r="C70" s="34"/>
      <c r="D70" s="34" t="s">
        <v>1679</v>
      </c>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M70" s="34"/>
      <c r="AN70" s="34"/>
    </row>
    <row r="71" spans="1:40" s="2" customFormat="1" ht="20.149999999999999" customHeight="1">
      <c r="A71" s="19"/>
      <c r="B71" s="40"/>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M71" s="34"/>
      <c r="AN71" s="34"/>
    </row>
    <row r="72" spans="1:40" s="3" customFormat="1" ht="20.149999999999999" customHeight="1">
      <c r="A72" s="641" t="s">
        <v>1935</v>
      </c>
      <c r="B72" s="2" t="s">
        <v>1934</v>
      </c>
      <c r="C72" s="2"/>
      <c r="D72" s="2"/>
      <c r="E72" s="2"/>
      <c r="F72" s="2"/>
      <c r="G72" s="2"/>
      <c r="H72" s="2"/>
      <c r="I72" s="2"/>
      <c r="J72" s="2"/>
      <c r="K72" s="2"/>
      <c r="L72" s="2"/>
      <c r="M72" s="2"/>
      <c r="N72" s="2"/>
      <c r="O72" s="2"/>
      <c r="P72" s="2"/>
      <c r="AM72" s="34"/>
      <c r="AN72" s="34"/>
    </row>
    <row r="73" spans="1:40" s="3" customFormat="1" ht="20.149999999999999" customHeight="1">
      <c r="B73" s="1014" t="s">
        <v>538</v>
      </c>
      <c r="C73" s="1015"/>
      <c r="D73" s="1015"/>
      <c r="E73" s="1015"/>
      <c r="F73" s="1016"/>
      <c r="G73" s="1014" t="s">
        <v>508</v>
      </c>
      <c r="H73" s="1015"/>
      <c r="I73" s="1015"/>
      <c r="J73" s="1015"/>
      <c r="K73" s="1015"/>
      <c r="L73" s="1015"/>
      <c r="M73" s="1015"/>
      <c r="N73" s="1015"/>
      <c r="O73" s="1016"/>
      <c r="P73" s="1014" t="s">
        <v>1680</v>
      </c>
      <c r="Q73" s="1015"/>
      <c r="R73" s="1015"/>
      <c r="S73" s="1015"/>
      <c r="T73" s="1015"/>
      <c r="U73" s="1015"/>
      <c r="V73" s="1015"/>
      <c r="W73" s="1015"/>
      <c r="X73" s="1015"/>
      <c r="Y73" s="1015"/>
      <c r="Z73" s="1015"/>
      <c r="AA73" s="1015"/>
      <c r="AB73" s="1015"/>
      <c r="AC73" s="1015"/>
      <c r="AD73" s="575"/>
      <c r="AE73" s="1070" t="s">
        <v>1676</v>
      </c>
      <c r="AF73" s="1071"/>
      <c r="AG73" s="1071"/>
      <c r="AH73" s="1070" t="s">
        <v>1677</v>
      </c>
      <c r="AI73" s="1071"/>
      <c r="AJ73" s="1072"/>
      <c r="AK73" s="201"/>
      <c r="AM73" s="34"/>
      <c r="AN73" s="34"/>
    </row>
    <row r="74" spans="1:40" s="2" customFormat="1" ht="20.149999999999999" customHeight="1">
      <c r="A74" s="3"/>
      <c r="B74" s="91" t="s">
        <v>317</v>
      </c>
      <c r="C74" s="110" t="s">
        <v>297</v>
      </c>
      <c r="D74" s="108"/>
      <c r="E74" s="108"/>
      <c r="F74" s="109"/>
      <c r="G74" s="1104" t="s">
        <v>145</v>
      </c>
      <c r="H74" s="1104"/>
      <c r="I74" s="1104"/>
      <c r="J74" s="1104"/>
      <c r="K74" s="1104"/>
      <c r="L74" s="1104"/>
      <c r="M74" s="1104"/>
      <c r="N74" s="1104"/>
      <c r="O74" s="1104"/>
      <c r="P74" s="1203" t="s">
        <v>1681</v>
      </c>
      <c r="Q74" s="1204"/>
      <c r="R74" s="1204"/>
      <c r="S74" s="1204"/>
      <c r="T74" s="1204"/>
      <c r="U74" s="1204"/>
      <c r="V74" s="1204"/>
      <c r="W74" s="1204"/>
      <c r="X74" s="1204"/>
      <c r="Y74" s="1204"/>
      <c r="Z74" s="1204"/>
      <c r="AA74" s="1204"/>
      <c r="AB74" s="1204"/>
      <c r="AC74" s="1204"/>
      <c r="AD74" s="576"/>
      <c r="AE74" s="1017" t="s">
        <v>329</v>
      </c>
      <c r="AF74" s="1018"/>
      <c r="AG74" s="1018"/>
      <c r="AH74" s="577"/>
      <c r="AI74" s="578" t="s">
        <v>329</v>
      </c>
      <c r="AJ74" s="579"/>
      <c r="AK74" s="30"/>
      <c r="AM74" s="34"/>
      <c r="AN74" s="34"/>
    </row>
    <row r="75" spans="1:40" s="2" customFormat="1" ht="20.149999999999999" customHeight="1">
      <c r="B75" s="1063"/>
      <c r="C75" s="1063"/>
      <c r="D75" s="1063"/>
      <c r="E75" s="1063"/>
      <c r="F75" s="1063"/>
      <c r="G75" s="26" t="s">
        <v>146</v>
      </c>
      <c r="H75" s="28"/>
      <c r="I75" s="28"/>
      <c r="J75" s="28"/>
      <c r="K75" s="28"/>
      <c r="L75" s="28"/>
      <c r="M75" s="28"/>
      <c r="N75" s="28"/>
      <c r="O75" s="27"/>
      <c r="P75" s="973" t="s">
        <v>144</v>
      </c>
      <c r="Q75" s="981"/>
      <c r="R75" s="981"/>
      <c r="S75" s="981"/>
      <c r="T75" s="981"/>
      <c r="U75" s="981"/>
      <c r="V75" s="981"/>
      <c r="W75" s="981"/>
      <c r="X75" s="981"/>
      <c r="Y75" s="981"/>
      <c r="Z75" s="981"/>
      <c r="AA75" s="981"/>
      <c r="AB75" s="981"/>
      <c r="AC75" s="981"/>
      <c r="AD75" s="974"/>
      <c r="AE75" s="1028" t="s">
        <v>529</v>
      </c>
      <c r="AF75" s="1290"/>
      <c r="AG75" s="1290"/>
      <c r="AH75" s="1028" t="s">
        <v>529</v>
      </c>
      <c r="AI75" s="1290"/>
      <c r="AJ75" s="1029"/>
      <c r="AK75" s="30"/>
      <c r="AM75" s="34"/>
      <c r="AN75" s="34"/>
    </row>
    <row r="76" spans="1:40" s="2" customFormat="1" ht="20.149999999999999" customHeight="1">
      <c r="B76" s="1063"/>
      <c r="C76" s="1063"/>
      <c r="D76" s="1063"/>
      <c r="E76" s="1063"/>
      <c r="F76" s="1063"/>
      <c r="G76" s="26" t="s">
        <v>146</v>
      </c>
      <c r="H76" s="28"/>
      <c r="I76" s="28"/>
      <c r="J76" s="28"/>
      <c r="K76" s="28"/>
      <c r="L76" s="28"/>
      <c r="M76" s="28"/>
      <c r="N76" s="28"/>
      <c r="O76" s="27"/>
      <c r="P76" s="973" t="s">
        <v>144</v>
      </c>
      <c r="Q76" s="981"/>
      <c r="R76" s="981"/>
      <c r="S76" s="981"/>
      <c r="T76" s="981"/>
      <c r="U76" s="981"/>
      <c r="V76" s="981"/>
      <c r="W76" s="981"/>
      <c r="X76" s="981"/>
      <c r="Y76" s="981"/>
      <c r="Z76" s="981"/>
      <c r="AA76" s="981"/>
      <c r="AB76" s="981"/>
      <c r="AC76" s="981"/>
      <c r="AD76" s="974"/>
      <c r="AE76" s="1028" t="s">
        <v>529</v>
      </c>
      <c r="AF76" s="1290"/>
      <c r="AG76" s="1290"/>
      <c r="AH76" s="1028" t="s">
        <v>529</v>
      </c>
      <c r="AI76" s="1290"/>
      <c r="AJ76" s="1029"/>
      <c r="AK76" s="30"/>
      <c r="AM76" s="34"/>
      <c r="AN76" s="34"/>
    </row>
    <row r="77" spans="1:40" s="2" customFormat="1" ht="20.149999999999999" customHeight="1">
      <c r="B77" s="1063"/>
      <c r="C77" s="1063"/>
      <c r="D77" s="1063"/>
      <c r="E77" s="1063"/>
      <c r="F77" s="1063"/>
      <c r="G77" s="26" t="s">
        <v>146</v>
      </c>
      <c r="H77" s="28"/>
      <c r="I77" s="28"/>
      <c r="J77" s="28"/>
      <c r="K77" s="28"/>
      <c r="L77" s="28"/>
      <c r="M77" s="28"/>
      <c r="N77" s="28"/>
      <c r="O77" s="27"/>
      <c r="P77" s="973" t="s">
        <v>144</v>
      </c>
      <c r="Q77" s="981"/>
      <c r="R77" s="981"/>
      <c r="S77" s="981"/>
      <c r="T77" s="981"/>
      <c r="U77" s="981"/>
      <c r="V77" s="981"/>
      <c r="W77" s="981"/>
      <c r="X77" s="981"/>
      <c r="Y77" s="981"/>
      <c r="Z77" s="981"/>
      <c r="AA77" s="981"/>
      <c r="AB77" s="981"/>
      <c r="AC77" s="981"/>
      <c r="AD77" s="974"/>
      <c r="AE77" s="1028" t="s">
        <v>529</v>
      </c>
      <c r="AF77" s="1290"/>
      <c r="AG77" s="1290"/>
      <c r="AH77" s="1028" t="s">
        <v>529</v>
      </c>
      <c r="AI77" s="1290"/>
      <c r="AJ77" s="1029"/>
      <c r="AK77" s="30"/>
      <c r="AM77" s="34"/>
      <c r="AN77" s="34"/>
    </row>
    <row r="78" spans="1:40" s="2" customFormat="1" ht="20.149999999999999" customHeight="1">
      <c r="B78" s="1063"/>
      <c r="C78" s="1063"/>
      <c r="D78" s="1063"/>
      <c r="E78" s="1063"/>
      <c r="F78" s="1063"/>
      <c r="G78" s="26" t="s">
        <v>146</v>
      </c>
      <c r="H78" s="28"/>
      <c r="I78" s="28"/>
      <c r="J78" s="28"/>
      <c r="K78" s="28"/>
      <c r="L78" s="28"/>
      <c r="M78" s="28"/>
      <c r="N78" s="28"/>
      <c r="O78" s="27"/>
      <c r="P78" s="973" t="s">
        <v>144</v>
      </c>
      <c r="Q78" s="981"/>
      <c r="R78" s="981"/>
      <c r="S78" s="981"/>
      <c r="T78" s="981"/>
      <c r="U78" s="981"/>
      <c r="V78" s="981"/>
      <c r="W78" s="981"/>
      <c r="X78" s="981"/>
      <c r="Y78" s="981"/>
      <c r="Z78" s="981"/>
      <c r="AA78" s="981"/>
      <c r="AB78" s="981"/>
      <c r="AC78" s="981"/>
      <c r="AD78" s="974"/>
      <c r="AE78" s="1028" t="s">
        <v>529</v>
      </c>
      <c r="AF78" s="1290"/>
      <c r="AG78" s="1290"/>
      <c r="AH78" s="1028" t="s">
        <v>529</v>
      </c>
      <c r="AI78" s="1290"/>
      <c r="AJ78" s="1029"/>
      <c r="AK78" s="30"/>
      <c r="AM78" s="34"/>
      <c r="AN78" s="34"/>
    </row>
    <row r="79" spans="1:40" s="2" customFormat="1" ht="20.149999999999999" customHeight="1">
      <c r="B79" s="1063" t="s">
        <v>507</v>
      </c>
      <c r="C79" s="1063"/>
      <c r="D79" s="1063"/>
      <c r="E79" s="1063"/>
      <c r="F79" s="1063"/>
      <c r="G79" s="26" t="s">
        <v>147</v>
      </c>
      <c r="H79" s="28"/>
      <c r="I79" s="28"/>
      <c r="J79" s="28"/>
      <c r="K79" s="28"/>
      <c r="L79" s="28"/>
      <c r="M79" s="28"/>
      <c r="N79" s="28"/>
      <c r="O79" s="27"/>
      <c r="P79" s="1545"/>
      <c r="Q79" s="1546"/>
      <c r="R79" s="1546"/>
      <c r="S79" s="1546"/>
      <c r="T79" s="1546"/>
      <c r="U79" s="1546"/>
      <c r="V79" s="1546"/>
      <c r="W79" s="1546"/>
      <c r="X79" s="1546"/>
      <c r="Y79" s="1546"/>
      <c r="Z79" s="1546"/>
      <c r="AA79" s="1546"/>
      <c r="AB79" s="1546"/>
      <c r="AC79" s="1546"/>
      <c r="AD79" s="1547"/>
      <c r="AE79" s="1206"/>
      <c r="AF79" s="1207"/>
      <c r="AG79" s="1207"/>
      <c r="AH79" s="1207"/>
      <c r="AI79" s="1207"/>
      <c r="AJ79" s="1208"/>
      <c r="AM79" s="34"/>
      <c r="AN79" s="34"/>
    </row>
    <row r="80" spans="1:40" s="2" customFormat="1" ht="20.149999999999999" customHeight="1">
      <c r="B80" s="9"/>
      <c r="C80" s="43"/>
      <c r="D80" s="43"/>
      <c r="E80" s="43"/>
      <c r="F80" s="43"/>
      <c r="G80" s="29"/>
      <c r="H80" s="29"/>
      <c r="I80" s="29"/>
      <c r="J80" s="29"/>
      <c r="K80" s="29"/>
      <c r="L80" s="29"/>
      <c r="M80" s="29"/>
      <c r="N80" s="29"/>
      <c r="O80" s="29"/>
      <c r="P80" s="29"/>
      <c r="Q80" s="29"/>
      <c r="R80" s="29"/>
      <c r="S80" s="29"/>
      <c r="AM80" s="34"/>
      <c r="AN80" s="34"/>
    </row>
    <row r="81" spans="1:40" ht="20.149999999999999" customHeight="1">
      <c r="A81" s="186"/>
      <c r="B81" s="186"/>
      <c r="C81" s="186"/>
      <c r="D81" s="186"/>
      <c r="E81" s="186"/>
      <c r="F81" s="186"/>
      <c r="G81" s="186"/>
      <c r="H81" s="186"/>
      <c r="I81" s="186"/>
      <c r="J81" s="186"/>
      <c r="K81" s="186"/>
      <c r="L81" s="186"/>
      <c r="M81" s="186"/>
      <c r="N81" s="186"/>
      <c r="O81" s="186"/>
      <c r="P81" s="186"/>
      <c r="Q81" s="186"/>
      <c r="R81" s="186"/>
      <c r="S81" s="186"/>
      <c r="T81" s="186"/>
      <c r="U81" s="186"/>
      <c r="V81" s="186"/>
      <c r="W81" s="186"/>
      <c r="X81" s="186"/>
      <c r="Y81" s="186"/>
      <c r="Z81" s="186"/>
      <c r="AA81" s="186"/>
      <c r="AB81" s="186"/>
      <c r="AC81" s="186"/>
      <c r="AD81" s="186"/>
      <c r="AE81" s="186"/>
      <c r="AF81" s="186"/>
      <c r="AG81" s="186"/>
      <c r="AH81" s="186"/>
      <c r="AI81" s="186"/>
      <c r="AJ81" s="186"/>
    </row>
    <row r="82" spans="1:40" ht="20.149999999999999" customHeight="1">
      <c r="A82" s="186"/>
      <c r="B82" s="186"/>
      <c r="C82" s="186"/>
      <c r="D82" s="186"/>
      <c r="E82" s="186"/>
      <c r="F82" s="186"/>
      <c r="G82" s="186"/>
      <c r="H82" s="186"/>
      <c r="I82" s="186"/>
      <c r="J82" s="186"/>
      <c r="K82" s="186"/>
      <c r="L82" s="186"/>
      <c r="M82" s="186"/>
      <c r="N82" s="186"/>
      <c r="O82" s="186"/>
      <c r="P82" s="186"/>
      <c r="Q82" s="186"/>
      <c r="R82" s="186"/>
      <c r="S82" s="186"/>
      <c r="T82" s="186"/>
      <c r="U82" s="186"/>
      <c r="V82" s="186"/>
      <c r="W82" s="186"/>
      <c r="X82" s="186"/>
      <c r="Y82" s="186"/>
      <c r="Z82" s="186"/>
      <c r="AA82" s="186"/>
      <c r="AB82" s="186"/>
      <c r="AC82" s="186"/>
      <c r="AD82" s="186"/>
      <c r="AE82" s="186"/>
      <c r="AF82" s="186"/>
      <c r="AG82" s="186"/>
      <c r="AH82" s="186"/>
      <c r="AI82" s="186"/>
      <c r="AJ82" s="186"/>
    </row>
    <row r="83" spans="1:40" s="125" customFormat="1" ht="20.149999999999999" customHeight="1">
      <c r="C83" s="2"/>
      <c r="D83" s="2"/>
      <c r="E83" s="2"/>
      <c r="F83" s="2"/>
      <c r="G83" s="2"/>
      <c r="H83" s="2"/>
      <c r="I83" s="2"/>
      <c r="J83" s="2"/>
      <c r="K83" s="2"/>
      <c r="L83" s="2"/>
      <c r="M83" s="2"/>
      <c r="N83" s="2"/>
      <c r="O83" s="2"/>
      <c r="P83" s="2"/>
      <c r="Q83" s="2"/>
      <c r="R83" s="2"/>
      <c r="S83" s="2"/>
      <c r="T83" s="2"/>
      <c r="U83" s="2"/>
      <c r="V83" s="2"/>
      <c r="W83" s="2"/>
      <c r="X83" s="2"/>
      <c r="Y83" s="2"/>
      <c r="Z83" s="2"/>
      <c r="AA83" s="2"/>
      <c r="AB83" s="2" t="str">
        <f>表紙!D28</f>
        <v>　　　　　　保育所（園）　   　</v>
      </c>
      <c r="AC83" s="2"/>
      <c r="AD83" s="2"/>
      <c r="AE83" s="2"/>
      <c r="AF83" s="2"/>
      <c r="AG83" s="2"/>
      <c r="AH83" s="2"/>
      <c r="AI83" s="2"/>
      <c r="AJ83" s="2"/>
      <c r="AK83" s="2"/>
      <c r="AM83" s="34"/>
      <c r="AN83" s="34"/>
    </row>
    <row r="84" spans="1:40" s="125" customFormat="1" ht="20.149999999999999" customHeight="1">
      <c r="A84" s="33">
        <v>5</v>
      </c>
      <c r="B84" s="2" t="s">
        <v>1936</v>
      </c>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M84" s="34"/>
      <c r="AN84" s="34"/>
    </row>
    <row r="85" spans="1:40" s="125" customFormat="1" ht="20.149999999999999" customHeight="1">
      <c r="A85" s="641" t="s">
        <v>1927</v>
      </c>
      <c r="B85" s="2" t="s">
        <v>1937</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M85" s="34"/>
      <c r="AN85" s="34"/>
    </row>
    <row r="86" spans="1:40" s="125" customFormat="1" ht="20.149999999999999" customHeight="1">
      <c r="A86" s="2"/>
      <c r="B86" s="2" t="s">
        <v>1938</v>
      </c>
      <c r="C86" s="2"/>
      <c r="D86" s="2"/>
      <c r="E86" s="2"/>
      <c r="F86" s="2"/>
      <c r="G86" s="2"/>
      <c r="H86" s="2"/>
      <c r="I86" s="2"/>
      <c r="J86" s="2"/>
      <c r="K86" s="2"/>
      <c r="L86" s="53"/>
      <c r="M86" s="2"/>
      <c r="N86" s="2"/>
      <c r="O86" s="2"/>
      <c r="P86" s="2"/>
      <c r="Q86" s="2"/>
      <c r="R86" s="2"/>
      <c r="S86" s="154"/>
      <c r="T86" s="154"/>
      <c r="U86" s="154"/>
      <c r="V86" s="154"/>
      <c r="W86" s="154"/>
      <c r="X86" s="154"/>
      <c r="Y86" s="2"/>
      <c r="Z86" s="2"/>
      <c r="AA86" s="2"/>
      <c r="AB86" s="2"/>
      <c r="AC86" s="2"/>
      <c r="AD86" s="2"/>
      <c r="AE86" s="2"/>
      <c r="AF86" s="2"/>
      <c r="AG86" s="2"/>
      <c r="AH86" s="2"/>
      <c r="AI86" s="2"/>
      <c r="AJ86" s="20" t="s">
        <v>254</v>
      </c>
      <c r="AK86" s="20"/>
      <c r="AM86" s="34"/>
      <c r="AN86" s="34"/>
    </row>
    <row r="87" spans="1:40" s="126" customFormat="1" ht="24" customHeight="1">
      <c r="A87" s="3"/>
      <c r="B87" s="1489" t="s">
        <v>305</v>
      </c>
      <c r="C87" s="1490"/>
      <c r="D87" s="1491"/>
      <c r="E87" s="1014" t="s">
        <v>404</v>
      </c>
      <c r="F87" s="1015"/>
      <c r="G87" s="1015"/>
      <c r="H87" s="1015"/>
      <c r="I87" s="1015"/>
      <c r="J87" s="1015"/>
      <c r="K87" s="1015"/>
      <c r="L87" s="1015"/>
      <c r="M87" s="1015"/>
      <c r="N87" s="1015"/>
      <c r="O87" s="1015"/>
      <c r="P87" s="1015"/>
      <c r="Q87" s="1015"/>
      <c r="R87" s="1015"/>
      <c r="S87" s="1015"/>
      <c r="T87" s="1015"/>
      <c r="U87" s="1015"/>
      <c r="V87" s="1016"/>
      <c r="W87" s="982" t="s">
        <v>373</v>
      </c>
      <c r="X87" s="983"/>
      <c r="Y87" s="984"/>
      <c r="Z87" s="1626" t="s">
        <v>38</v>
      </c>
      <c r="AA87" s="1627"/>
      <c r="AB87" s="1622" t="s">
        <v>405</v>
      </c>
      <c r="AC87" s="1623"/>
      <c r="AD87" s="1623"/>
      <c r="AE87" s="1623"/>
      <c r="AF87" s="1623"/>
      <c r="AG87" s="1624"/>
      <c r="AH87" s="1660" t="s">
        <v>2097</v>
      </c>
      <c r="AI87" s="1661"/>
      <c r="AJ87" s="1662"/>
      <c r="AK87" s="202"/>
      <c r="AM87" s="34"/>
      <c r="AN87" s="34"/>
    </row>
    <row r="88" spans="1:40" s="126" customFormat="1" ht="32" customHeight="1">
      <c r="A88" s="3"/>
      <c r="B88" s="1492" t="s">
        <v>354</v>
      </c>
      <c r="C88" s="1493"/>
      <c r="D88" s="1494"/>
      <c r="E88" s="1014" t="s">
        <v>406</v>
      </c>
      <c r="F88" s="1015"/>
      <c r="G88" s="1015"/>
      <c r="H88" s="1391" t="s">
        <v>407</v>
      </c>
      <c r="I88" s="1391"/>
      <c r="J88" s="1391"/>
      <c r="K88" s="1391" t="s">
        <v>408</v>
      </c>
      <c r="L88" s="1391"/>
      <c r="M88" s="1391"/>
      <c r="N88" s="1015" t="s">
        <v>555</v>
      </c>
      <c r="O88" s="1015"/>
      <c r="P88" s="1016"/>
      <c r="Q88" s="1622" t="s">
        <v>2096</v>
      </c>
      <c r="R88" s="1449"/>
      <c r="S88" s="1450"/>
      <c r="T88" s="1014" t="s">
        <v>409</v>
      </c>
      <c r="U88" s="1015"/>
      <c r="V88" s="1016"/>
      <c r="W88" s="985"/>
      <c r="X88" s="986"/>
      <c r="Y88" s="987"/>
      <c r="Z88" s="1628"/>
      <c r="AA88" s="1629"/>
      <c r="AB88" s="1014" t="s">
        <v>355</v>
      </c>
      <c r="AC88" s="1015"/>
      <c r="AD88" s="1016"/>
      <c r="AE88" s="1014" t="s">
        <v>356</v>
      </c>
      <c r="AF88" s="1015"/>
      <c r="AG88" s="1016"/>
      <c r="AH88" s="1663"/>
      <c r="AI88" s="1664"/>
      <c r="AJ88" s="1665"/>
      <c r="AK88" s="202"/>
      <c r="AM88" s="34"/>
      <c r="AN88" s="34"/>
    </row>
    <row r="89" spans="1:40" s="126" customFormat="1" ht="20.149999999999999" customHeight="1">
      <c r="A89" s="3"/>
      <c r="B89" s="1524" t="s">
        <v>520</v>
      </c>
      <c r="C89" s="1215" t="s">
        <v>298</v>
      </c>
      <c r="D89" s="1311"/>
      <c r="E89" s="1215">
        <v>10</v>
      </c>
      <c r="F89" s="1216"/>
      <c r="G89" s="1184">
        <v>1</v>
      </c>
      <c r="H89" s="1215">
        <v>21</v>
      </c>
      <c r="I89" s="1216"/>
      <c r="J89" s="1184">
        <v>2</v>
      </c>
      <c r="K89" s="1215">
        <v>30</v>
      </c>
      <c r="L89" s="1216"/>
      <c r="M89" s="1184">
        <v>3</v>
      </c>
      <c r="N89" s="1215">
        <v>20</v>
      </c>
      <c r="O89" s="1216"/>
      <c r="P89" s="1184">
        <v>4</v>
      </c>
      <c r="Q89" s="1670">
        <v>20</v>
      </c>
      <c r="R89" s="1671"/>
      <c r="S89" s="1672"/>
      <c r="T89" s="1521">
        <f>IF(SUM(G89,J89,M89,P89)&gt;0,SUM(G89,J89,M89,P89),"（　）")</f>
        <v>10</v>
      </c>
      <c r="U89" s="1522"/>
      <c r="V89" s="1523"/>
      <c r="W89" s="1215">
        <v>90</v>
      </c>
      <c r="X89" s="1216"/>
      <c r="Y89" s="1311"/>
      <c r="Z89" s="1649">
        <f>IF(AND(ISERR(T89+T90),T90=0),0,(T90)/W89)</f>
        <v>0.9</v>
      </c>
      <c r="AA89" s="1650"/>
      <c r="AB89" s="1209">
        <v>1</v>
      </c>
      <c r="AC89" s="1210"/>
      <c r="AD89" s="1210"/>
      <c r="AE89" s="1209">
        <v>1</v>
      </c>
      <c r="AF89" s="1210"/>
      <c r="AG89" s="1211"/>
      <c r="AH89" s="1209">
        <v>5</v>
      </c>
      <c r="AI89" s="1210"/>
      <c r="AJ89" s="1211"/>
      <c r="AK89" s="197"/>
      <c r="AM89" s="34"/>
      <c r="AN89" s="34"/>
    </row>
    <row r="90" spans="1:40" s="126" customFormat="1" ht="20.149999999999999" customHeight="1">
      <c r="A90" s="3"/>
      <c r="B90" s="1525"/>
      <c r="C90" s="1217"/>
      <c r="D90" s="1312"/>
      <c r="E90" s="1217"/>
      <c r="F90" s="1218"/>
      <c r="G90" s="1185"/>
      <c r="H90" s="1217"/>
      <c r="I90" s="1218"/>
      <c r="J90" s="1185"/>
      <c r="K90" s="1217">
        <v>28</v>
      </c>
      <c r="L90" s="1218"/>
      <c r="M90" s="1185" t="s">
        <v>163</v>
      </c>
      <c r="N90" s="1217">
        <v>16</v>
      </c>
      <c r="O90" s="1218"/>
      <c r="P90" s="1185" t="s">
        <v>163</v>
      </c>
      <c r="Q90" s="1673"/>
      <c r="R90" s="1674"/>
      <c r="S90" s="1675"/>
      <c r="T90" s="1446">
        <f>SUM(E89,H89,K89,N89)</f>
        <v>81</v>
      </c>
      <c r="U90" s="1447"/>
      <c r="V90" s="1535"/>
      <c r="W90" s="1217"/>
      <c r="X90" s="1218"/>
      <c r="Y90" s="1312"/>
      <c r="Z90" s="1651"/>
      <c r="AA90" s="1652"/>
      <c r="AB90" s="1212"/>
      <c r="AC90" s="1213"/>
      <c r="AD90" s="1213"/>
      <c r="AE90" s="1212"/>
      <c r="AF90" s="1213"/>
      <c r="AG90" s="1214"/>
      <c r="AH90" s="1212"/>
      <c r="AI90" s="1213"/>
      <c r="AJ90" s="1214"/>
      <c r="AK90" s="197"/>
      <c r="AM90" s="34"/>
      <c r="AN90" s="34"/>
    </row>
    <row r="91" spans="1:40" s="126" customFormat="1" ht="20.149999999999999" customHeight="1">
      <c r="A91" s="3"/>
      <c r="B91" s="1057" t="s">
        <v>681</v>
      </c>
      <c r="C91" s="1058"/>
      <c r="D91" s="1059"/>
      <c r="E91" s="1180"/>
      <c r="F91" s="1181"/>
      <c r="G91" s="1186"/>
      <c r="H91" s="1180"/>
      <c r="I91" s="1181"/>
      <c r="J91" s="1186"/>
      <c r="K91" s="1180"/>
      <c r="L91" s="1181"/>
      <c r="M91" s="1186"/>
      <c r="N91" s="1180"/>
      <c r="O91" s="1181"/>
      <c r="P91" s="1186"/>
      <c r="Q91" s="1191"/>
      <c r="R91" s="1192"/>
      <c r="S91" s="1193"/>
      <c r="T91" s="1495" t="str">
        <f>IF(SUM(G91,J91,M91,P91)&gt;0,SUM(G91,J91,M91,P91),"（　）")</f>
        <v>（　）</v>
      </c>
      <c r="U91" s="1496"/>
      <c r="V91" s="1497"/>
      <c r="W91" s="1528">
        <f>IF(AND(ISERR(T91+T92),T92=0),0,(T92)/#REF!)</f>
        <v>0</v>
      </c>
      <c r="X91" s="1529"/>
      <c r="Y91" s="1530"/>
      <c r="Z91" s="1630">
        <f>IF(AND(ISERR(T91+T92),T92=0),0,(T92)/#REF!)</f>
        <v>0</v>
      </c>
      <c r="AA91" s="1631"/>
      <c r="AB91" s="1209"/>
      <c r="AC91" s="1210"/>
      <c r="AD91" s="1210"/>
      <c r="AE91" s="1209"/>
      <c r="AF91" s="1210"/>
      <c r="AG91" s="1211"/>
      <c r="AH91" s="1209"/>
      <c r="AI91" s="1210"/>
      <c r="AJ91" s="1211"/>
      <c r="AK91" s="197"/>
      <c r="AM91" s="34"/>
      <c r="AN91" s="34"/>
    </row>
    <row r="92" spans="1:40" s="126" customFormat="1" ht="20.149999999999999" customHeight="1">
      <c r="A92" s="3"/>
      <c r="B92" s="1244"/>
      <c r="C92" s="1106"/>
      <c r="D92" s="1245"/>
      <c r="E92" s="1182"/>
      <c r="F92" s="1183"/>
      <c r="G92" s="1187"/>
      <c r="H92" s="1182"/>
      <c r="I92" s="1183"/>
      <c r="J92" s="1187"/>
      <c r="K92" s="1182"/>
      <c r="L92" s="1183"/>
      <c r="M92" s="1187"/>
      <c r="N92" s="1182"/>
      <c r="O92" s="1183"/>
      <c r="P92" s="1187"/>
      <c r="Q92" s="1194"/>
      <c r="R92" s="1195"/>
      <c r="S92" s="1196"/>
      <c r="T92" s="1182">
        <f>SUM(E91,H91,K91,N91)</f>
        <v>0</v>
      </c>
      <c r="U92" s="1183"/>
      <c r="V92" s="1474"/>
      <c r="W92" s="1531"/>
      <c r="X92" s="1532"/>
      <c r="Y92" s="1533"/>
      <c r="Z92" s="1632"/>
      <c r="AA92" s="1633"/>
      <c r="AB92" s="1212"/>
      <c r="AC92" s="1213"/>
      <c r="AD92" s="1213"/>
      <c r="AE92" s="1212"/>
      <c r="AF92" s="1213"/>
      <c r="AG92" s="1214"/>
      <c r="AH92" s="1212"/>
      <c r="AI92" s="1213"/>
      <c r="AJ92" s="1214"/>
      <c r="AK92" s="197"/>
      <c r="AM92" s="34"/>
      <c r="AN92" s="34"/>
    </row>
    <row r="93" spans="1:40" s="126" customFormat="1" ht="20.149999999999999" customHeight="1">
      <c r="A93" s="3"/>
      <c r="B93" s="1057" t="s">
        <v>682</v>
      </c>
      <c r="C93" s="1058"/>
      <c r="D93" s="1059"/>
      <c r="E93" s="1180"/>
      <c r="F93" s="1181"/>
      <c r="G93" s="1186"/>
      <c r="H93" s="1180"/>
      <c r="I93" s="1181"/>
      <c r="J93" s="1186"/>
      <c r="K93" s="1180"/>
      <c r="L93" s="1181"/>
      <c r="M93" s="1186"/>
      <c r="N93" s="1180"/>
      <c r="O93" s="1181"/>
      <c r="P93" s="1186"/>
      <c r="Q93" s="1191"/>
      <c r="R93" s="1192"/>
      <c r="S93" s="1193"/>
      <c r="T93" s="1495" t="str">
        <f>IF(SUM(G93,J93,M93,P93)&gt;0,SUM(G93,J93,M93,P93),"（　）")</f>
        <v>（　）</v>
      </c>
      <c r="U93" s="1496"/>
      <c r="V93" s="1497"/>
      <c r="W93" s="1528">
        <f>IF(AND(ISERR(T93+T94),T94=0),0,(T94)/#REF!)</f>
        <v>0</v>
      </c>
      <c r="X93" s="1529"/>
      <c r="Y93" s="1530"/>
      <c r="Z93" s="1630">
        <f>IF(AND(ISERR(T93+T94),T94=0),0,(T94)/W93)</f>
        <v>0</v>
      </c>
      <c r="AA93" s="1631"/>
      <c r="AB93" s="1209"/>
      <c r="AC93" s="1210"/>
      <c r="AD93" s="1210"/>
      <c r="AE93" s="1209"/>
      <c r="AF93" s="1210"/>
      <c r="AG93" s="1211"/>
      <c r="AH93" s="1209"/>
      <c r="AI93" s="1210"/>
      <c r="AJ93" s="1211"/>
      <c r="AK93" s="197"/>
      <c r="AM93" s="34"/>
      <c r="AN93" s="34"/>
    </row>
    <row r="94" spans="1:40" s="126" customFormat="1" ht="20.149999999999999" customHeight="1">
      <c r="A94" s="3"/>
      <c r="B94" s="1060"/>
      <c r="C94" s="1061"/>
      <c r="D94" s="1062"/>
      <c r="E94" s="1182"/>
      <c r="F94" s="1183"/>
      <c r="G94" s="1187"/>
      <c r="H94" s="1182"/>
      <c r="I94" s="1183"/>
      <c r="J94" s="1187"/>
      <c r="K94" s="1182"/>
      <c r="L94" s="1183"/>
      <c r="M94" s="1187"/>
      <c r="N94" s="1182"/>
      <c r="O94" s="1183"/>
      <c r="P94" s="1187"/>
      <c r="Q94" s="1194"/>
      <c r="R94" s="1195"/>
      <c r="S94" s="1196"/>
      <c r="T94" s="1182">
        <f>SUM(E93,H93,K93,N93)</f>
        <v>0</v>
      </c>
      <c r="U94" s="1183"/>
      <c r="V94" s="1474"/>
      <c r="W94" s="1531"/>
      <c r="X94" s="1532"/>
      <c r="Y94" s="1533"/>
      <c r="Z94" s="1632"/>
      <c r="AA94" s="1633"/>
      <c r="AB94" s="1212"/>
      <c r="AC94" s="1213"/>
      <c r="AD94" s="1213"/>
      <c r="AE94" s="1212"/>
      <c r="AF94" s="1213"/>
      <c r="AG94" s="1214"/>
      <c r="AH94" s="1212"/>
      <c r="AI94" s="1213"/>
      <c r="AJ94" s="1214"/>
      <c r="AK94" s="197"/>
      <c r="AM94" s="34"/>
      <c r="AN94" s="34"/>
    </row>
    <row r="95" spans="1:40" s="126" customFormat="1" ht="20.149999999999999" customHeight="1">
      <c r="A95" s="3"/>
      <c r="B95" s="1057" t="s">
        <v>683</v>
      </c>
      <c r="C95" s="1058"/>
      <c r="D95" s="1059"/>
      <c r="E95" s="1180"/>
      <c r="F95" s="1181"/>
      <c r="G95" s="1186"/>
      <c r="H95" s="1180"/>
      <c r="I95" s="1181"/>
      <c r="J95" s="1186"/>
      <c r="K95" s="1180"/>
      <c r="L95" s="1181"/>
      <c r="M95" s="1186"/>
      <c r="N95" s="1180"/>
      <c r="O95" s="1181"/>
      <c r="P95" s="1186"/>
      <c r="Q95" s="1191"/>
      <c r="R95" s="1192"/>
      <c r="S95" s="1193"/>
      <c r="T95" s="1495" t="str">
        <f>IF(SUM(G95,J95,M95,P95)&gt;0,SUM(G95,J95,M95,P95),"（　）")</f>
        <v>（　）</v>
      </c>
      <c r="U95" s="1496"/>
      <c r="V95" s="1497"/>
      <c r="W95" s="1057">
        <v>0</v>
      </c>
      <c r="X95" s="1058"/>
      <c r="Y95" s="1059"/>
      <c r="Z95" s="1630">
        <f>IF(AND(ISERR(T95+T96),T96=0),0,(T96)/W95)</f>
        <v>0</v>
      </c>
      <c r="AA95" s="1631"/>
      <c r="AB95" s="1209"/>
      <c r="AC95" s="1210"/>
      <c r="AD95" s="1210"/>
      <c r="AE95" s="1209"/>
      <c r="AF95" s="1210"/>
      <c r="AG95" s="1211"/>
      <c r="AH95" s="1209"/>
      <c r="AI95" s="1210"/>
      <c r="AJ95" s="1211"/>
      <c r="AK95" s="197"/>
      <c r="AM95" s="34"/>
      <c r="AN95" s="34"/>
    </row>
    <row r="96" spans="1:40" s="126" customFormat="1" ht="20.149999999999999" customHeight="1">
      <c r="A96" s="3"/>
      <c r="B96" s="1244"/>
      <c r="C96" s="1106"/>
      <c r="D96" s="1245"/>
      <c r="E96" s="1182"/>
      <c r="F96" s="1183"/>
      <c r="G96" s="1187"/>
      <c r="H96" s="1182"/>
      <c r="I96" s="1183"/>
      <c r="J96" s="1187"/>
      <c r="K96" s="1182"/>
      <c r="L96" s="1183"/>
      <c r="M96" s="1187"/>
      <c r="N96" s="1182"/>
      <c r="O96" s="1183"/>
      <c r="P96" s="1187"/>
      <c r="Q96" s="1194"/>
      <c r="R96" s="1195"/>
      <c r="S96" s="1196"/>
      <c r="T96" s="1182">
        <f>SUM(E95,H95,K95,N95)</f>
        <v>0</v>
      </c>
      <c r="U96" s="1183"/>
      <c r="V96" s="1474"/>
      <c r="W96" s="1060"/>
      <c r="X96" s="1061"/>
      <c r="Y96" s="1062"/>
      <c r="Z96" s="1632"/>
      <c r="AA96" s="1633"/>
      <c r="AB96" s="1212"/>
      <c r="AC96" s="1213"/>
      <c r="AD96" s="1213"/>
      <c r="AE96" s="1212"/>
      <c r="AF96" s="1213"/>
      <c r="AG96" s="1214"/>
      <c r="AH96" s="1212"/>
      <c r="AI96" s="1213"/>
      <c r="AJ96" s="1214"/>
      <c r="AK96" s="197"/>
      <c r="AM96" s="34"/>
      <c r="AN96" s="34"/>
    </row>
    <row r="97" spans="1:40" s="126" customFormat="1" ht="20.149999999999999" customHeight="1">
      <c r="A97" s="3"/>
      <c r="B97" s="1057" t="s">
        <v>684</v>
      </c>
      <c r="C97" s="1058"/>
      <c r="D97" s="1059"/>
      <c r="E97" s="1180"/>
      <c r="F97" s="1181"/>
      <c r="G97" s="1186"/>
      <c r="H97" s="1180"/>
      <c r="I97" s="1181"/>
      <c r="J97" s="1186"/>
      <c r="K97" s="1180"/>
      <c r="L97" s="1181"/>
      <c r="M97" s="1186"/>
      <c r="N97" s="1180"/>
      <c r="O97" s="1181"/>
      <c r="P97" s="1186"/>
      <c r="Q97" s="1191"/>
      <c r="R97" s="1192"/>
      <c r="S97" s="1193"/>
      <c r="T97" s="1495" t="str">
        <f>IF(SUM(G97,J97,M97,P97)&gt;0,SUM(G97,J97,M97,P97),"（　）")</f>
        <v>（　）</v>
      </c>
      <c r="U97" s="1496"/>
      <c r="V97" s="1497"/>
      <c r="W97" s="1057">
        <v>0</v>
      </c>
      <c r="X97" s="1058"/>
      <c r="Y97" s="1059"/>
      <c r="Z97" s="1630">
        <f>IF(AND(ISERR(T97+T98),T98=0),0,(T98)/W97)</f>
        <v>0</v>
      </c>
      <c r="AA97" s="1631"/>
      <c r="AB97" s="1209"/>
      <c r="AC97" s="1210"/>
      <c r="AD97" s="1210"/>
      <c r="AE97" s="1209"/>
      <c r="AF97" s="1210"/>
      <c r="AG97" s="1211"/>
      <c r="AH97" s="1209"/>
      <c r="AI97" s="1210"/>
      <c r="AJ97" s="1211"/>
      <c r="AK97" s="197"/>
      <c r="AM97" s="34"/>
      <c r="AN97" s="34"/>
    </row>
    <row r="98" spans="1:40" s="126" customFormat="1" ht="20.149999999999999" customHeight="1">
      <c r="A98" s="3"/>
      <c r="B98" s="1244"/>
      <c r="C98" s="1106"/>
      <c r="D98" s="1245"/>
      <c r="E98" s="1182"/>
      <c r="F98" s="1183"/>
      <c r="G98" s="1187"/>
      <c r="H98" s="1182"/>
      <c r="I98" s="1183"/>
      <c r="J98" s="1187"/>
      <c r="K98" s="1182"/>
      <c r="L98" s="1183"/>
      <c r="M98" s="1187"/>
      <c r="N98" s="1182"/>
      <c r="O98" s="1183"/>
      <c r="P98" s="1187"/>
      <c r="Q98" s="1194"/>
      <c r="R98" s="1195"/>
      <c r="S98" s="1196"/>
      <c r="T98" s="1182">
        <f>SUM(E97,H97,K97,N97)</f>
        <v>0</v>
      </c>
      <c r="U98" s="1183"/>
      <c r="V98" s="1474"/>
      <c r="W98" s="1060"/>
      <c r="X98" s="1061"/>
      <c r="Y98" s="1062"/>
      <c r="Z98" s="1632"/>
      <c r="AA98" s="1633"/>
      <c r="AB98" s="1212"/>
      <c r="AC98" s="1213"/>
      <c r="AD98" s="1213"/>
      <c r="AE98" s="1212"/>
      <c r="AF98" s="1213"/>
      <c r="AG98" s="1214"/>
      <c r="AH98" s="1212"/>
      <c r="AI98" s="1213"/>
      <c r="AJ98" s="1214"/>
      <c r="AK98" s="197"/>
      <c r="AM98" s="34"/>
      <c r="AN98" s="34"/>
    </row>
    <row r="99" spans="1:40" s="126" customFormat="1" ht="20.149999999999999" customHeight="1">
      <c r="A99" s="3"/>
      <c r="B99" s="1057" t="s">
        <v>685</v>
      </c>
      <c r="C99" s="1058"/>
      <c r="D99" s="1059"/>
      <c r="E99" s="1180"/>
      <c r="F99" s="1181"/>
      <c r="G99" s="1186"/>
      <c r="H99" s="1180"/>
      <c r="I99" s="1181"/>
      <c r="J99" s="1186"/>
      <c r="K99" s="1180"/>
      <c r="L99" s="1181"/>
      <c r="M99" s="1186"/>
      <c r="N99" s="1180"/>
      <c r="O99" s="1181"/>
      <c r="P99" s="1186"/>
      <c r="Q99" s="1191"/>
      <c r="R99" s="1192"/>
      <c r="S99" s="1193"/>
      <c r="T99" s="1495" t="str">
        <f>IF(SUM(G99,J99,M99,P99)&gt;0,SUM(G99,J99,M99,P99),"（　）")</f>
        <v>（　）</v>
      </c>
      <c r="U99" s="1496"/>
      <c r="V99" s="1497"/>
      <c r="W99" s="1057">
        <v>0</v>
      </c>
      <c r="X99" s="1058"/>
      <c r="Y99" s="1059"/>
      <c r="Z99" s="1630">
        <f>IF(AND(ISERR(T99+T100),T100=0),0,(T100)/W99)</f>
        <v>0</v>
      </c>
      <c r="AA99" s="1631"/>
      <c r="AB99" s="1209"/>
      <c r="AC99" s="1210"/>
      <c r="AD99" s="1210"/>
      <c r="AE99" s="1209"/>
      <c r="AF99" s="1210"/>
      <c r="AG99" s="1211"/>
      <c r="AH99" s="1209"/>
      <c r="AI99" s="1210"/>
      <c r="AJ99" s="1211"/>
      <c r="AK99" s="197"/>
      <c r="AM99" s="34"/>
      <c r="AN99" s="34"/>
    </row>
    <row r="100" spans="1:40" s="126" customFormat="1" ht="20.149999999999999" customHeight="1">
      <c r="A100" s="3"/>
      <c r="B100" s="1060"/>
      <c r="C100" s="1061"/>
      <c r="D100" s="1062"/>
      <c r="E100" s="1182"/>
      <c r="F100" s="1183"/>
      <c r="G100" s="1187"/>
      <c r="H100" s="1182"/>
      <c r="I100" s="1183"/>
      <c r="J100" s="1187"/>
      <c r="K100" s="1182"/>
      <c r="L100" s="1183"/>
      <c r="M100" s="1187"/>
      <c r="N100" s="1182"/>
      <c r="O100" s="1183"/>
      <c r="P100" s="1187"/>
      <c r="Q100" s="1194"/>
      <c r="R100" s="1195"/>
      <c r="S100" s="1196"/>
      <c r="T100" s="1182">
        <f>SUM(E99,H99,K99,N99)</f>
        <v>0</v>
      </c>
      <c r="U100" s="1183"/>
      <c r="V100" s="1474"/>
      <c r="W100" s="1060"/>
      <c r="X100" s="1061"/>
      <c r="Y100" s="1062"/>
      <c r="Z100" s="1632"/>
      <c r="AA100" s="1633"/>
      <c r="AB100" s="1212"/>
      <c r="AC100" s="1213"/>
      <c r="AD100" s="1213"/>
      <c r="AE100" s="1212"/>
      <c r="AF100" s="1213"/>
      <c r="AG100" s="1214"/>
      <c r="AH100" s="1212"/>
      <c r="AI100" s="1213"/>
      <c r="AJ100" s="1214"/>
      <c r="AK100" s="197"/>
      <c r="AM100" s="34"/>
      <c r="AN100" s="34"/>
    </row>
    <row r="101" spans="1:40" s="126" customFormat="1" ht="20.149999999999999" customHeight="1">
      <c r="A101" s="3"/>
      <c r="B101" s="1057" t="s">
        <v>686</v>
      </c>
      <c r="C101" s="1058"/>
      <c r="D101" s="1059"/>
      <c r="E101" s="1180"/>
      <c r="F101" s="1181"/>
      <c r="G101" s="1186"/>
      <c r="H101" s="1180"/>
      <c r="I101" s="1181"/>
      <c r="J101" s="1186"/>
      <c r="K101" s="1180"/>
      <c r="L101" s="1181"/>
      <c r="M101" s="1186"/>
      <c r="N101" s="1180"/>
      <c r="O101" s="1181"/>
      <c r="P101" s="1186"/>
      <c r="Q101" s="1191"/>
      <c r="R101" s="1192"/>
      <c r="S101" s="1193"/>
      <c r="T101" s="1495" t="str">
        <f>IF(SUM(G101,J101,M101,P101)&gt;0,SUM(G101,J101,M101,P101),"（　）")</f>
        <v>（　）</v>
      </c>
      <c r="U101" s="1496"/>
      <c r="V101" s="1497"/>
      <c r="W101" s="1057">
        <v>0</v>
      </c>
      <c r="X101" s="1058"/>
      <c r="Y101" s="1059"/>
      <c r="Z101" s="1630">
        <f>IF(AND(ISERR(T101+T102),T102=0),0,(T102)/W101)</f>
        <v>0</v>
      </c>
      <c r="AA101" s="1631"/>
      <c r="AB101" s="1209"/>
      <c r="AC101" s="1210"/>
      <c r="AD101" s="1210"/>
      <c r="AE101" s="1209"/>
      <c r="AF101" s="1210"/>
      <c r="AG101" s="1211"/>
      <c r="AH101" s="1209"/>
      <c r="AI101" s="1210"/>
      <c r="AJ101" s="1211"/>
      <c r="AK101" s="197"/>
      <c r="AM101" s="34"/>
      <c r="AN101" s="34"/>
    </row>
    <row r="102" spans="1:40" s="126" customFormat="1" ht="20.149999999999999" customHeight="1">
      <c r="A102" s="3"/>
      <c r="B102" s="1244"/>
      <c r="C102" s="1106"/>
      <c r="D102" s="1245"/>
      <c r="E102" s="1182"/>
      <c r="F102" s="1183"/>
      <c r="G102" s="1187"/>
      <c r="H102" s="1182"/>
      <c r="I102" s="1183"/>
      <c r="J102" s="1187"/>
      <c r="K102" s="1182"/>
      <c r="L102" s="1183"/>
      <c r="M102" s="1187"/>
      <c r="N102" s="1182"/>
      <c r="O102" s="1183"/>
      <c r="P102" s="1187"/>
      <c r="Q102" s="1194"/>
      <c r="R102" s="1195"/>
      <c r="S102" s="1196"/>
      <c r="T102" s="1182">
        <f>SUM(E101,H101,K101,N101)</f>
        <v>0</v>
      </c>
      <c r="U102" s="1183"/>
      <c r="V102" s="1474"/>
      <c r="W102" s="1060"/>
      <c r="X102" s="1061"/>
      <c r="Y102" s="1062"/>
      <c r="Z102" s="1632"/>
      <c r="AA102" s="1633"/>
      <c r="AB102" s="1212"/>
      <c r="AC102" s="1213"/>
      <c r="AD102" s="1213"/>
      <c r="AE102" s="1212"/>
      <c r="AF102" s="1213"/>
      <c r="AG102" s="1214"/>
      <c r="AH102" s="1212"/>
      <c r="AI102" s="1213"/>
      <c r="AJ102" s="1214"/>
      <c r="AK102" s="197"/>
      <c r="AM102" s="34"/>
      <c r="AN102" s="34"/>
    </row>
    <row r="103" spans="1:40" s="126" customFormat="1" ht="20.149999999999999" customHeight="1">
      <c r="A103" s="3"/>
      <c r="B103" s="1057" t="s">
        <v>687</v>
      </c>
      <c r="C103" s="1058"/>
      <c r="D103" s="1059"/>
      <c r="E103" s="1180"/>
      <c r="F103" s="1181"/>
      <c r="G103" s="1186"/>
      <c r="H103" s="1180"/>
      <c r="I103" s="1181"/>
      <c r="J103" s="1186"/>
      <c r="K103" s="1180"/>
      <c r="L103" s="1181"/>
      <c r="M103" s="1186"/>
      <c r="N103" s="1180"/>
      <c r="O103" s="1181"/>
      <c r="P103" s="1186"/>
      <c r="Q103" s="1191"/>
      <c r="R103" s="1192"/>
      <c r="S103" s="1193"/>
      <c r="T103" s="1495" t="str">
        <f>IF(SUM(G103,J103,M103,P103)&gt;0,SUM(G103,J103,M103,P103),"（　）")</f>
        <v>（　）</v>
      </c>
      <c r="U103" s="1496"/>
      <c r="V103" s="1497"/>
      <c r="W103" s="1057">
        <v>0</v>
      </c>
      <c r="X103" s="1058"/>
      <c r="Y103" s="1059"/>
      <c r="Z103" s="1630">
        <f>IF(AND(ISERR(T103+T104),T104=0),0,(T104)/W103)</f>
        <v>0</v>
      </c>
      <c r="AA103" s="1631"/>
      <c r="AB103" s="1209"/>
      <c r="AC103" s="1210"/>
      <c r="AD103" s="1210"/>
      <c r="AE103" s="1209"/>
      <c r="AF103" s="1210"/>
      <c r="AG103" s="1211"/>
      <c r="AH103" s="1209"/>
      <c r="AI103" s="1210"/>
      <c r="AJ103" s="1211"/>
      <c r="AK103" s="197"/>
      <c r="AM103" s="34"/>
      <c r="AN103" s="34"/>
    </row>
    <row r="104" spans="1:40" s="126" customFormat="1" ht="20.149999999999999" customHeight="1">
      <c r="A104" s="3"/>
      <c r="B104" s="1244"/>
      <c r="C104" s="1106"/>
      <c r="D104" s="1245"/>
      <c r="E104" s="1182"/>
      <c r="F104" s="1183"/>
      <c r="G104" s="1187"/>
      <c r="H104" s="1182"/>
      <c r="I104" s="1183"/>
      <c r="J104" s="1187"/>
      <c r="K104" s="1182"/>
      <c r="L104" s="1183"/>
      <c r="M104" s="1187"/>
      <c r="N104" s="1182"/>
      <c r="O104" s="1183"/>
      <c r="P104" s="1187"/>
      <c r="Q104" s="1194"/>
      <c r="R104" s="1195"/>
      <c r="S104" s="1196"/>
      <c r="T104" s="1182">
        <f>SUM(E103,H103,K103,N103)</f>
        <v>0</v>
      </c>
      <c r="U104" s="1183"/>
      <c r="V104" s="1474"/>
      <c r="W104" s="1060"/>
      <c r="X104" s="1061"/>
      <c r="Y104" s="1062"/>
      <c r="Z104" s="1632"/>
      <c r="AA104" s="1633"/>
      <c r="AB104" s="1212"/>
      <c r="AC104" s="1213"/>
      <c r="AD104" s="1213"/>
      <c r="AE104" s="1212"/>
      <c r="AF104" s="1213"/>
      <c r="AG104" s="1214"/>
      <c r="AH104" s="1212"/>
      <c r="AI104" s="1213"/>
      <c r="AJ104" s="1214"/>
      <c r="AK104" s="197"/>
      <c r="AM104" s="34"/>
      <c r="AN104" s="34"/>
    </row>
    <row r="105" spans="1:40" s="126" customFormat="1" ht="20.149999999999999" customHeight="1">
      <c r="A105" s="3"/>
      <c r="B105" s="1057" t="s">
        <v>688</v>
      </c>
      <c r="C105" s="1058"/>
      <c r="D105" s="1059"/>
      <c r="E105" s="1180"/>
      <c r="F105" s="1181"/>
      <c r="G105" s="1186"/>
      <c r="H105" s="1180"/>
      <c r="I105" s="1181"/>
      <c r="J105" s="1186"/>
      <c r="K105" s="1180"/>
      <c r="L105" s="1181"/>
      <c r="M105" s="1186"/>
      <c r="N105" s="1180"/>
      <c r="O105" s="1181"/>
      <c r="P105" s="1186"/>
      <c r="Q105" s="1191"/>
      <c r="R105" s="1192"/>
      <c r="S105" s="1193"/>
      <c r="T105" s="1495" t="str">
        <f>IF(SUM(G105,J105,M105,P105)&gt;0,SUM(G105,J105,M105,P105),"（　）")</f>
        <v>（　）</v>
      </c>
      <c r="U105" s="1496"/>
      <c r="V105" s="1497"/>
      <c r="W105" s="1057">
        <v>0</v>
      </c>
      <c r="X105" s="1058"/>
      <c r="Y105" s="1059"/>
      <c r="Z105" s="1630">
        <f>IF(AND(ISERR(T105+T106),T106=0),0,(T106)/W105)</f>
        <v>0</v>
      </c>
      <c r="AA105" s="1631"/>
      <c r="AB105" s="1209"/>
      <c r="AC105" s="1210"/>
      <c r="AD105" s="1210"/>
      <c r="AE105" s="1209"/>
      <c r="AF105" s="1210"/>
      <c r="AG105" s="1211"/>
      <c r="AH105" s="1209"/>
      <c r="AI105" s="1210"/>
      <c r="AJ105" s="1211"/>
      <c r="AK105" s="197"/>
      <c r="AM105" s="34"/>
      <c r="AN105" s="34"/>
    </row>
    <row r="106" spans="1:40" s="126" customFormat="1" ht="20.149999999999999" customHeight="1">
      <c r="A106" s="3"/>
      <c r="B106" s="1060"/>
      <c r="C106" s="1061"/>
      <c r="D106" s="1062"/>
      <c r="E106" s="1182"/>
      <c r="F106" s="1183"/>
      <c r="G106" s="1187"/>
      <c r="H106" s="1182"/>
      <c r="I106" s="1183"/>
      <c r="J106" s="1187"/>
      <c r="K106" s="1182"/>
      <c r="L106" s="1183"/>
      <c r="M106" s="1187"/>
      <c r="N106" s="1182"/>
      <c r="O106" s="1183"/>
      <c r="P106" s="1187"/>
      <c r="Q106" s="1194"/>
      <c r="R106" s="1195"/>
      <c r="S106" s="1196"/>
      <c r="T106" s="1182">
        <f>SUM(E105,H105,K105,N105)</f>
        <v>0</v>
      </c>
      <c r="U106" s="1183"/>
      <c r="V106" s="1474"/>
      <c r="W106" s="1060"/>
      <c r="X106" s="1061"/>
      <c r="Y106" s="1062"/>
      <c r="Z106" s="1632"/>
      <c r="AA106" s="1633"/>
      <c r="AB106" s="1212"/>
      <c r="AC106" s="1213"/>
      <c r="AD106" s="1213"/>
      <c r="AE106" s="1212"/>
      <c r="AF106" s="1213"/>
      <c r="AG106" s="1214"/>
      <c r="AH106" s="1212"/>
      <c r="AI106" s="1213"/>
      <c r="AJ106" s="1214"/>
      <c r="AK106" s="197"/>
      <c r="AM106" s="34"/>
      <c r="AN106" s="34"/>
    </row>
    <row r="107" spans="1:40" s="126" customFormat="1" ht="20.149999999999999" customHeight="1">
      <c r="A107" s="3"/>
      <c r="B107" s="1057" t="s">
        <v>689</v>
      </c>
      <c r="C107" s="1058"/>
      <c r="D107" s="1059"/>
      <c r="E107" s="1180"/>
      <c r="F107" s="1181"/>
      <c r="G107" s="1186"/>
      <c r="H107" s="1180"/>
      <c r="I107" s="1181"/>
      <c r="J107" s="1186"/>
      <c r="K107" s="1180"/>
      <c r="L107" s="1181"/>
      <c r="M107" s="1186"/>
      <c r="N107" s="1180"/>
      <c r="O107" s="1181"/>
      <c r="P107" s="1186"/>
      <c r="Q107" s="1191"/>
      <c r="R107" s="1192"/>
      <c r="S107" s="1193"/>
      <c r="T107" s="1495" t="str">
        <f>IF(SUM(G107,J107,M107,P107)&gt;0,SUM(G107,J107,M107,P107),"（　）")</f>
        <v>（　）</v>
      </c>
      <c r="U107" s="1496"/>
      <c r="V107" s="1497"/>
      <c r="W107" s="1057">
        <v>0</v>
      </c>
      <c r="X107" s="1058"/>
      <c r="Y107" s="1059"/>
      <c r="Z107" s="1630">
        <f>IF(AND(ISERR(T107+T108),T108=0),0,(T108)/W107)</f>
        <v>0</v>
      </c>
      <c r="AA107" s="1631"/>
      <c r="AB107" s="1209"/>
      <c r="AC107" s="1210"/>
      <c r="AD107" s="1210"/>
      <c r="AE107" s="712"/>
      <c r="AF107" s="713"/>
      <c r="AG107" s="714"/>
      <c r="AH107" s="1209"/>
      <c r="AI107" s="1210"/>
      <c r="AJ107" s="1211"/>
      <c r="AK107" s="197"/>
      <c r="AM107" s="34"/>
      <c r="AN107" s="34"/>
    </row>
    <row r="108" spans="1:40" s="126" customFormat="1" ht="20.149999999999999" customHeight="1">
      <c r="A108" s="3"/>
      <c r="B108" s="1244"/>
      <c r="C108" s="1106"/>
      <c r="D108" s="1245"/>
      <c r="E108" s="1182"/>
      <c r="F108" s="1183"/>
      <c r="G108" s="1187"/>
      <c r="H108" s="1182"/>
      <c r="I108" s="1183"/>
      <c r="J108" s="1187"/>
      <c r="K108" s="1182"/>
      <c r="L108" s="1183"/>
      <c r="M108" s="1187"/>
      <c r="N108" s="1182"/>
      <c r="O108" s="1183"/>
      <c r="P108" s="1187"/>
      <c r="Q108" s="1194"/>
      <c r="R108" s="1195"/>
      <c r="S108" s="1196"/>
      <c r="T108" s="1182">
        <f>SUM(E107,H107,K107,N107)</f>
        <v>0</v>
      </c>
      <c r="U108" s="1183"/>
      <c r="V108" s="1474"/>
      <c r="W108" s="1060"/>
      <c r="X108" s="1061"/>
      <c r="Y108" s="1062"/>
      <c r="Z108" s="1632"/>
      <c r="AA108" s="1633"/>
      <c r="AB108" s="1212"/>
      <c r="AC108" s="1213"/>
      <c r="AD108" s="1213"/>
      <c r="AE108" s="707"/>
      <c r="AF108" s="708"/>
      <c r="AG108" s="711"/>
      <c r="AH108" s="1212"/>
      <c r="AI108" s="1213"/>
      <c r="AJ108" s="1214"/>
      <c r="AK108" s="197"/>
      <c r="AM108" s="34"/>
      <c r="AN108" s="34"/>
    </row>
    <row r="109" spans="1:40" s="126" customFormat="1" ht="20.149999999999999" customHeight="1">
      <c r="A109" s="3"/>
      <c r="B109" s="1057" t="s">
        <v>680</v>
      </c>
      <c r="C109" s="1058"/>
      <c r="D109" s="1059"/>
      <c r="E109" s="1180"/>
      <c r="F109" s="1181"/>
      <c r="G109" s="1186"/>
      <c r="H109" s="1180"/>
      <c r="I109" s="1181"/>
      <c r="J109" s="1186"/>
      <c r="K109" s="1180"/>
      <c r="L109" s="1181"/>
      <c r="M109" s="1186"/>
      <c r="N109" s="1180"/>
      <c r="O109" s="1181"/>
      <c r="P109" s="1186"/>
      <c r="Q109" s="1191"/>
      <c r="R109" s="1192"/>
      <c r="S109" s="1193"/>
      <c r="T109" s="1495" t="str">
        <f>IF(SUM(G109,J109,M109,P109)&gt;0,SUM(G109,J109,M109,P109),"（　）")</f>
        <v>（　）</v>
      </c>
      <c r="U109" s="1496"/>
      <c r="V109" s="1497"/>
      <c r="W109" s="1057">
        <v>0</v>
      </c>
      <c r="X109" s="1058"/>
      <c r="Y109" s="1059"/>
      <c r="Z109" s="1630">
        <f>IF(AND(ISERR(T109+T110),T110=0),0,(T110)/W109)</f>
        <v>0</v>
      </c>
      <c r="AA109" s="1631"/>
      <c r="AB109" s="1209"/>
      <c r="AC109" s="1210"/>
      <c r="AD109" s="1210"/>
      <c r="AE109" s="703"/>
      <c r="AF109" s="704"/>
      <c r="AG109" s="709"/>
      <c r="AH109" s="1209"/>
      <c r="AI109" s="1210"/>
      <c r="AJ109" s="1211"/>
      <c r="AK109" s="197"/>
      <c r="AM109" s="34"/>
      <c r="AN109" s="34"/>
    </row>
    <row r="110" spans="1:40" s="126" customFormat="1" ht="20.149999999999999" customHeight="1">
      <c r="A110" s="3"/>
      <c r="B110" s="1060"/>
      <c r="C110" s="1061"/>
      <c r="D110" s="1062"/>
      <c r="E110" s="1182"/>
      <c r="F110" s="1183"/>
      <c r="G110" s="1187"/>
      <c r="H110" s="1182"/>
      <c r="I110" s="1183"/>
      <c r="J110" s="1187"/>
      <c r="K110" s="1182"/>
      <c r="L110" s="1183"/>
      <c r="M110" s="1187"/>
      <c r="N110" s="1182"/>
      <c r="O110" s="1183"/>
      <c r="P110" s="1187"/>
      <c r="Q110" s="1194"/>
      <c r="R110" s="1195"/>
      <c r="S110" s="1196"/>
      <c r="T110" s="1182">
        <f>SUM(E109,H109,K109,N109)</f>
        <v>0</v>
      </c>
      <c r="U110" s="1183"/>
      <c r="V110" s="1474"/>
      <c r="W110" s="1060"/>
      <c r="X110" s="1061"/>
      <c r="Y110" s="1062"/>
      <c r="Z110" s="1632"/>
      <c r="AA110" s="1633"/>
      <c r="AB110" s="1212"/>
      <c r="AC110" s="1213"/>
      <c r="AD110" s="1213"/>
      <c r="AE110" s="705"/>
      <c r="AF110" s="706"/>
      <c r="AG110" s="710"/>
      <c r="AH110" s="1212"/>
      <c r="AI110" s="1213"/>
      <c r="AJ110" s="1214"/>
      <c r="AK110" s="197"/>
      <c r="AM110" s="34"/>
      <c r="AN110" s="34"/>
    </row>
    <row r="111" spans="1:40" s="126" customFormat="1" ht="20.149999999999999" customHeight="1">
      <c r="A111" s="3"/>
      <c r="B111" s="1057" t="s">
        <v>690</v>
      </c>
      <c r="C111" s="1058"/>
      <c r="D111" s="1059"/>
      <c r="E111" s="1180"/>
      <c r="F111" s="1181"/>
      <c r="G111" s="1186"/>
      <c r="H111" s="1180"/>
      <c r="I111" s="1181"/>
      <c r="J111" s="1186"/>
      <c r="K111" s="1180"/>
      <c r="L111" s="1181"/>
      <c r="M111" s="1186"/>
      <c r="N111" s="1180"/>
      <c r="O111" s="1181"/>
      <c r="P111" s="1186"/>
      <c r="Q111" s="1191"/>
      <c r="R111" s="1192"/>
      <c r="S111" s="1193"/>
      <c r="T111" s="1495" t="str">
        <f>IF(SUM(G111,J111,M111,P111)&gt;0,SUM(G111,J111,M111,P111),"（　）")</f>
        <v>（　）</v>
      </c>
      <c r="U111" s="1496"/>
      <c r="V111" s="1497"/>
      <c r="W111" s="1057">
        <v>0</v>
      </c>
      <c r="X111" s="1058"/>
      <c r="Y111" s="1059"/>
      <c r="Z111" s="1630">
        <f>IF(AND(ISERR(T111+T112),T112=0),0,(T112)/W111)</f>
        <v>0</v>
      </c>
      <c r="AA111" s="1631"/>
      <c r="AB111" s="1209"/>
      <c r="AC111" s="1210"/>
      <c r="AD111" s="1210"/>
      <c r="AE111" s="703"/>
      <c r="AF111" s="704"/>
      <c r="AG111" s="709"/>
      <c r="AH111" s="1209"/>
      <c r="AI111" s="1210"/>
      <c r="AJ111" s="1211"/>
      <c r="AK111" s="197"/>
      <c r="AM111" s="34"/>
      <c r="AN111" s="34"/>
    </row>
    <row r="112" spans="1:40" s="126" customFormat="1" ht="20.149999999999999" customHeight="1">
      <c r="A112" s="3"/>
      <c r="B112" s="1060"/>
      <c r="C112" s="1061"/>
      <c r="D112" s="1062"/>
      <c r="E112" s="1182"/>
      <c r="F112" s="1183"/>
      <c r="G112" s="1187"/>
      <c r="H112" s="1182"/>
      <c r="I112" s="1183"/>
      <c r="J112" s="1187"/>
      <c r="K112" s="1182"/>
      <c r="L112" s="1183"/>
      <c r="M112" s="1187"/>
      <c r="N112" s="1182"/>
      <c r="O112" s="1183"/>
      <c r="P112" s="1187"/>
      <c r="Q112" s="1194"/>
      <c r="R112" s="1195"/>
      <c r="S112" s="1196"/>
      <c r="T112" s="1182">
        <f>SUM(E111,H111,K111,N111)</f>
        <v>0</v>
      </c>
      <c r="U112" s="1183"/>
      <c r="V112" s="1474"/>
      <c r="W112" s="1060"/>
      <c r="X112" s="1061"/>
      <c r="Y112" s="1062"/>
      <c r="Z112" s="1632"/>
      <c r="AA112" s="1633"/>
      <c r="AB112" s="1212"/>
      <c r="AC112" s="1213"/>
      <c r="AD112" s="1213"/>
      <c r="AE112" s="705"/>
      <c r="AF112" s="706"/>
      <c r="AG112" s="710"/>
      <c r="AH112" s="1212"/>
      <c r="AI112" s="1213"/>
      <c r="AJ112" s="1214"/>
      <c r="AK112" s="197"/>
      <c r="AM112" s="34"/>
      <c r="AN112" s="34"/>
    </row>
    <row r="113" spans="1:40" s="126" customFormat="1" ht="20.149999999999999" customHeight="1">
      <c r="A113" s="3"/>
      <c r="B113" s="1263" t="s">
        <v>691</v>
      </c>
      <c r="C113" s="1264"/>
      <c r="D113" s="1265"/>
      <c r="E113" s="1180"/>
      <c r="F113" s="1181"/>
      <c r="G113" s="1186"/>
      <c r="H113" s="1180"/>
      <c r="I113" s="1181"/>
      <c r="J113" s="1186"/>
      <c r="K113" s="1180"/>
      <c r="L113" s="1181"/>
      <c r="M113" s="1186"/>
      <c r="N113" s="1180"/>
      <c r="O113" s="1181"/>
      <c r="P113" s="1186"/>
      <c r="Q113" s="1191"/>
      <c r="R113" s="1192"/>
      <c r="S113" s="1193"/>
      <c r="T113" s="1495" t="str">
        <f>IF(SUM(G113,J113,M113,P113)&gt;0,SUM(G113,J113,M113,P113),"（　）")</f>
        <v>（　）</v>
      </c>
      <c r="U113" s="1496"/>
      <c r="V113" s="1497"/>
      <c r="W113" s="1057">
        <v>0</v>
      </c>
      <c r="X113" s="1058"/>
      <c r="Y113" s="1059"/>
      <c r="Z113" s="1630">
        <f>IF(AND(ISERR(T113+T114),T114=0),0,(T114)/W113)</f>
        <v>0</v>
      </c>
      <c r="AA113" s="1631"/>
      <c r="AB113" s="1209"/>
      <c r="AC113" s="1210"/>
      <c r="AD113" s="1210"/>
      <c r="AE113" s="712"/>
      <c r="AF113" s="713"/>
      <c r="AG113" s="714"/>
      <c r="AH113" s="1209"/>
      <c r="AI113" s="1210"/>
      <c r="AJ113" s="1211"/>
      <c r="AK113" s="197"/>
      <c r="AM113" s="34"/>
      <c r="AN113" s="34"/>
    </row>
    <row r="114" spans="1:40" s="126" customFormat="1" ht="20.149999999999999" customHeight="1" thickBot="1">
      <c r="A114" s="3"/>
      <c r="B114" s="1539"/>
      <c r="C114" s="1540"/>
      <c r="D114" s="1541"/>
      <c r="E114" s="1182"/>
      <c r="F114" s="1183"/>
      <c r="G114" s="1187"/>
      <c r="H114" s="1182"/>
      <c r="I114" s="1183"/>
      <c r="J114" s="1187"/>
      <c r="K114" s="1182"/>
      <c r="L114" s="1183"/>
      <c r="M114" s="1187"/>
      <c r="N114" s="1182"/>
      <c r="O114" s="1183"/>
      <c r="P114" s="1187"/>
      <c r="Q114" s="1194"/>
      <c r="R114" s="1195"/>
      <c r="S114" s="1196"/>
      <c r="T114" s="1182">
        <f>SUM(E113,H113,K113,N113)</f>
        <v>0</v>
      </c>
      <c r="U114" s="1183"/>
      <c r="V114" s="1474"/>
      <c r="W114" s="1060"/>
      <c r="X114" s="1061"/>
      <c r="Y114" s="1062"/>
      <c r="Z114" s="1632"/>
      <c r="AA114" s="1633"/>
      <c r="AB114" s="1212"/>
      <c r="AC114" s="1213"/>
      <c r="AD114" s="1213"/>
      <c r="AE114" s="715"/>
      <c r="AF114" s="716"/>
      <c r="AG114" s="717"/>
      <c r="AH114" s="1667"/>
      <c r="AI114" s="1668"/>
      <c r="AJ114" s="1669"/>
      <c r="AK114" s="197"/>
      <c r="AM114" s="34"/>
      <c r="AN114" s="34"/>
    </row>
    <row r="115" spans="1:40" s="126" customFormat="1" ht="20.149999999999999" customHeight="1" thickTop="1">
      <c r="A115" s="3"/>
      <c r="B115" s="1536" t="s">
        <v>14</v>
      </c>
      <c r="C115" s="1537"/>
      <c r="D115" s="1538"/>
      <c r="E115" s="1201">
        <f>SUM(E91:F114)</f>
        <v>0</v>
      </c>
      <c r="F115" s="1202"/>
      <c r="G115" s="1199" t="str">
        <f>IF(SUM(G91,G93,G95,G97,G99,G101,G103,G105,G107,G109,G111,G113)&gt;0,SUM(G91,G93,G95,G97,G99,G101,G103,G105,G107,G109,G111,G113),"( )")</f>
        <v>( )</v>
      </c>
      <c r="H115" s="1201">
        <f>+H91+H93+H95+H97+H99+H101+H103+H105+H107+H109+H111+H113</f>
        <v>0</v>
      </c>
      <c r="I115" s="1202"/>
      <c r="J115" s="1199" t="str">
        <f>IF(SUM(J91,J93,J95,J97,J99,J101,J103,J105,J107,J109,J111,J113)&gt;0,SUM(J91,J93,J95,J97,J99,J101,J103,J105,J107,J109,J111,J113),"( )")</f>
        <v>( )</v>
      </c>
      <c r="K115" s="1201">
        <f>+K91+K93+K95+K97+K99+K101+K103+K105+K107+K109+K111+K113</f>
        <v>0</v>
      </c>
      <c r="L115" s="1202"/>
      <c r="M115" s="1199" t="str">
        <f>IF(SUM(M91,M93,M95,M97,M99,M101,M103,M105,M107,M109,M111,M113)&gt;0,SUM(M91,M93,M95,M97,M99,M101,M103,M105,M107,M109,M111,M113),"( )")</f>
        <v>( )</v>
      </c>
      <c r="N115" s="1201">
        <f>+N91+N93+N95+N97+N99+N101+N103+N105+N107+N109+N111+N113</f>
        <v>0</v>
      </c>
      <c r="O115" s="1202"/>
      <c r="P115" s="1199" t="str">
        <f>IF(SUM(P91,P93,P95,P97,P99,P101,P103,P105,P107,P109,P111,P113)&gt;0,SUM(P91,P93,P95,P97,P99,P101,P103,P105,P107,P109,P111,P113),"( )")</f>
        <v>( )</v>
      </c>
      <c r="Q115" s="1509" t="str">
        <f>IF(SUM(Q91:S114)&gt;0,SUM(Q91:S114),"｢  ｣")</f>
        <v>｢  ｣</v>
      </c>
      <c r="R115" s="1510"/>
      <c r="S115" s="1511"/>
      <c r="T115" s="1506" t="str">
        <f>IF(SUM(G115,J115,M115,P115)&gt;0,SUM(G115,J115,M115,P115),"（　）")</f>
        <v>（　）</v>
      </c>
      <c r="U115" s="1507"/>
      <c r="V115" s="1508"/>
      <c r="W115" s="1498">
        <f>SUM(W91:Y114)</f>
        <v>0</v>
      </c>
      <c r="X115" s="1499"/>
      <c r="Y115" s="1499"/>
      <c r="Z115" s="1502"/>
      <c r="AA115" s="1503"/>
      <c r="AB115" s="1515"/>
      <c r="AC115" s="1516"/>
      <c r="AD115" s="1517"/>
      <c r="AE115" s="1515"/>
      <c r="AF115" s="1516"/>
      <c r="AG115" s="1517"/>
      <c r="AH115" s="1515"/>
      <c r="AI115" s="1516"/>
      <c r="AJ115" s="1517"/>
      <c r="AK115" s="197"/>
      <c r="AM115" s="34"/>
      <c r="AN115" s="34"/>
    </row>
    <row r="116" spans="1:40" s="126" customFormat="1" ht="20.149999999999999" customHeight="1">
      <c r="A116" s="3"/>
      <c r="B116" s="1060"/>
      <c r="C116" s="1061"/>
      <c r="D116" s="1062"/>
      <c r="E116" s="1182"/>
      <c r="F116" s="1183"/>
      <c r="G116" s="1200"/>
      <c r="H116" s="1182"/>
      <c r="I116" s="1183"/>
      <c r="J116" s="1200"/>
      <c r="K116" s="1182"/>
      <c r="L116" s="1183"/>
      <c r="M116" s="1200"/>
      <c r="N116" s="1182"/>
      <c r="O116" s="1183"/>
      <c r="P116" s="1200"/>
      <c r="Q116" s="1512"/>
      <c r="R116" s="1513"/>
      <c r="S116" s="1514"/>
      <c r="T116" s="1182">
        <f>SUM(E115,H115,K115,N115)</f>
        <v>0</v>
      </c>
      <c r="U116" s="1183"/>
      <c r="V116" s="1474"/>
      <c r="W116" s="1500"/>
      <c r="X116" s="1501"/>
      <c r="Y116" s="1501"/>
      <c r="Z116" s="1504"/>
      <c r="AA116" s="1505"/>
      <c r="AB116" s="1518"/>
      <c r="AC116" s="1519"/>
      <c r="AD116" s="1520"/>
      <c r="AE116" s="1518"/>
      <c r="AF116" s="1519"/>
      <c r="AG116" s="1520"/>
      <c r="AH116" s="1518"/>
      <c r="AI116" s="1519"/>
      <c r="AJ116" s="1520"/>
      <c r="AK116" s="197"/>
      <c r="AM116" s="34"/>
      <c r="AN116" s="34"/>
    </row>
    <row r="117" spans="1:40" s="126" customFormat="1" ht="20.149999999999999" customHeight="1">
      <c r="A117" s="3"/>
      <c r="B117" s="52" t="s">
        <v>559</v>
      </c>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666" t="e">
        <f>T116/W115*100</f>
        <v>#DIV/0!</v>
      </c>
      <c r="AC117" s="1666"/>
      <c r="AD117" s="1666"/>
      <c r="AE117" s="1666"/>
      <c r="AF117" s="1666"/>
      <c r="AG117" s="1666"/>
      <c r="AH117" s="1666"/>
      <c r="AI117" s="159" t="s">
        <v>349</v>
      </c>
      <c r="AJ117" s="5"/>
      <c r="AK117" s="30"/>
      <c r="AM117" s="34"/>
      <c r="AN117" s="34"/>
    </row>
    <row r="118" spans="1:40" s="128" customFormat="1" ht="14" customHeight="1">
      <c r="A118" s="1013" t="s">
        <v>670</v>
      </c>
      <c r="B118" s="1013"/>
      <c r="C118" s="511">
        <v>1</v>
      </c>
      <c r="D118" s="509" t="s">
        <v>1471</v>
      </c>
      <c r="E118" s="510"/>
      <c r="F118" s="510"/>
      <c r="G118" s="510"/>
      <c r="H118" s="510"/>
      <c r="I118" s="510"/>
      <c r="J118" s="510"/>
      <c r="K118" s="510"/>
      <c r="L118" s="510"/>
      <c r="M118" s="510"/>
      <c r="N118" s="510"/>
      <c r="O118" s="510"/>
      <c r="P118" s="510"/>
      <c r="Q118" s="510"/>
      <c r="R118" s="510"/>
      <c r="S118" s="510"/>
      <c r="T118" s="510"/>
      <c r="U118" s="510"/>
      <c r="V118" s="510"/>
      <c r="W118" s="510"/>
      <c r="X118" s="510"/>
      <c r="Y118" s="510"/>
      <c r="Z118" s="510"/>
      <c r="AA118" s="510"/>
      <c r="AB118" s="510"/>
      <c r="AC118" s="510"/>
      <c r="AD118" s="510"/>
      <c r="AE118" s="510"/>
      <c r="AF118" s="510"/>
      <c r="AG118" s="510"/>
      <c r="AH118" s="510"/>
      <c r="AI118" s="510"/>
      <c r="AJ118" s="510"/>
      <c r="AK118" s="195"/>
      <c r="AM118" s="34"/>
      <c r="AN118" s="34"/>
    </row>
    <row r="119" spans="1:40" s="128" customFormat="1" ht="14" customHeight="1">
      <c r="A119" s="34"/>
      <c r="B119" s="34"/>
      <c r="C119" s="59">
        <v>2</v>
      </c>
      <c r="D119" s="34" t="s">
        <v>1472</v>
      </c>
      <c r="E119" s="34"/>
      <c r="F119" s="78"/>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M119" s="34"/>
      <c r="AN119" s="34"/>
    </row>
    <row r="120" spans="1:40" s="128" customFormat="1" ht="14" customHeight="1">
      <c r="A120" s="34"/>
      <c r="B120" s="34" t="s">
        <v>1473</v>
      </c>
      <c r="C120" s="34"/>
      <c r="D120" s="34" t="s">
        <v>1474</v>
      </c>
      <c r="E120" s="34"/>
      <c r="F120" s="78"/>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M120" s="34"/>
      <c r="AN120" s="34"/>
    </row>
    <row r="121" spans="1:40" s="128" customFormat="1" ht="14" customHeight="1">
      <c r="A121" s="34"/>
      <c r="B121" s="34"/>
      <c r="C121" s="59"/>
      <c r="D121" s="34" t="s">
        <v>2099</v>
      </c>
      <c r="E121" s="34"/>
      <c r="F121" s="78"/>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M121" s="34"/>
      <c r="AN121" s="34"/>
    </row>
    <row r="122" spans="1:40" s="128" customFormat="1" ht="14" customHeight="1">
      <c r="A122" s="34"/>
      <c r="B122" s="34"/>
      <c r="C122" s="59">
        <v>3</v>
      </c>
      <c r="D122" s="34" t="s">
        <v>2098</v>
      </c>
      <c r="E122" s="34"/>
      <c r="F122" s="78"/>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M122" s="34"/>
      <c r="AN122" s="34"/>
    </row>
    <row r="123" spans="1:40" s="128" customFormat="1" ht="14" customHeight="1">
      <c r="A123" s="34"/>
      <c r="B123" s="34"/>
      <c r="C123" s="59">
        <v>4</v>
      </c>
      <c r="D123" s="34" t="s">
        <v>1475</v>
      </c>
      <c r="E123" s="34"/>
      <c r="F123" s="78"/>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M123" s="34"/>
      <c r="AN123" s="34"/>
    </row>
    <row r="124" spans="1:40" s="128" customFormat="1" ht="14" customHeight="1">
      <c r="A124" s="34"/>
      <c r="B124" s="34" t="s">
        <v>1477</v>
      </c>
      <c r="D124" s="512" t="s">
        <v>1478</v>
      </c>
      <c r="E124" s="34" t="s">
        <v>1476</v>
      </c>
      <c r="F124" s="78"/>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M124" s="34"/>
      <c r="AN124" s="34"/>
    </row>
    <row r="125" spans="1:40" s="128" customFormat="1" ht="14" customHeight="1">
      <c r="A125" s="34"/>
      <c r="B125" s="34" t="s">
        <v>1479</v>
      </c>
      <c r="C125" s="59"/>
      <c r="D125" s="34"/>
      <c r="E125" s="34" t="s">
        <v>1480</v>
      </c>
      <c r="F125" s="78"/>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M125" s="34"/>
      <c r="AN125" s="34"/>
    </row>
    <row r="126" spans="1:40" s="128" customFormat="1" ht="14" customHeight="1">
      <c r="A126" s="34"/>
      <c r="B126" s="34" t="s">
        <v>1482</v>
      </c>
      <c r="C126" s="59"/>
      <c r="D126" s="59" t="s">
        <v>1483</v>
      </c>
      <c r="E126" s="34" t="s">
        <v>1481</v>
      </c>
      <c r="F126" s="78"/>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M126" s="34"/>
      <c r="AN126" s="34"/>
    </row>
    <row r="127" spans="1:40" s="128" customFormat="1" ht="14" customHeight="1">
      <c r="A127" s="34"/>
      <c r="B127" s="34"/>
      <c r="C127" s="59">
        <v>5</v>
      </c>
      <c r="D127" s="34" t="s">
        <v>2139</v>
      </c>
      <c r="E127" s="34"/>
      <c r="F127" s="78"/>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M127" s="34"/>
      <c r="AN127" s="34"/>
    </row>
    <row r="128" spans="1:40" s="128" customFormat="1" ht="14" customHeight="1">
      <c r="A128" s="34"/>
      <c r="B128" s="34"/>
      <c r="C128" s="718"/>
      <c r="D128"/>
      <c r="E128"/>
      <c r="F128"/>
      <c r="G128"/>
      <c r="H128"/>
      <c r="I128"/>
      <c r="J128"/>
      <c r="K128"/>
      <c r="L128"/>
      <c r="M128"/>
      <c r="N128"/>
      <c r="O128"/>
      <c r="P128"/>
      <c r="Q128"/>
      <c r="R128"/>
      <c r="S128"/>
      <c r="T128"/>
      <c r="U128"/>
      <c r="V128"/>
      <c r="W128"/>
      <c r="X128"/>
      <c r="Y128" s="34"/>
      <c r="Z128" s="34"/>
      <c r="AA128" s="34"/>
      <c r="AB128" s="34" t="str">
        <f>表紙!D28</f>
        <v>　　　　　　保育所（園）　   　</v>
      </c>
      <c r="AC128" s="34"/>
      <c r="AD128" s="34"/>
      <c r="AE128" s="34"/>
      <c r="AF128" s="34"/>
      <c r="AG128" s="34"/>
      <c r="AH128" s="34"/>
      <c r="AI128" s="34"/>
      <c r="AJ128" s="34"/>
      <c r="AK128" s="34"/>
      <c r="AM128" s="34"/>
      <c r="AN128" s="34"/>
    </row>
    <row r="129" spans="1:40" s="125" customFormat="1" ht="20.149999999999999" customHeight="1">
      <c r="A129" s="2"/>
      <c r="B129" s="2" t="s">
        <v>1939</v>
      </c>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0" t="s">
        <v>254</v>
      </c>
      <c r="AK129" s="20"/>
      <c r="AM129" s="34"/>
      <c r="AN129" s="34"/>
    </row>
    <row r="130" spans="1:40" s="126" customFormat="1" ht="24" customHeight="1">
      <c r="B130" s="1489" t="s">
        <v>305</v>
      </c>
      <c r="C130" s="1490"/>
      <c r="D130" s="1491"/>
      <c r="E130" s="1014" t="s">
        <v>404</v>
      </c>
      <c r="F130" s="1015"/>
      <c r="G130" s="1015"/>
      <c r="H130" s="1015"/>
      <c r="I130" s="1015"/>
      <c r="J130" s="1015"/>
      <c r="K130" s="1015"/>
      <c r="L130" s="1015"/>
      <c r="M130" s="1015"/>
      <c r="N130" s="1015"/>
      <c r="O130" s="1015"/>
      <c r="P130" s="1015"/>
      <c r="Q130" s="1015"/>
      <c r="R130" s="1015"/>
      <c r="S130" s="1015"/>
      <c r="T130" s="1015"/>
      <c r="U130" s="1015"/>
      <c r="V130" s="1016"/>
      <c r="W130" s="982" t="s">
        <v>373</v>
      </c>
      <c r="X130" s="983"/>
      <c r="Y130" s="984"/>
      <c r="Z130" s="1626" t="s">
        <v>38</v>
      </c>
      <c r="AA130" s="1627"/>
      <c r="AB130" s="1622" t="s">
        <v>405</v>
      </c>
      <c r="AC130" s="1623"/>
      <c r="AD130" s="1623"/>
      <c r="AE130" s="1623"/>
      <c r="AF130" s="1623"/>
      <c r="AG130" s="1624"/>
      <c r="AH130" s="1660" t="s">
        <v>2097</v>
      </c>
      <c r="AI130" s="1661"/>
      <c r="AJ130" s="1662"/>
      <c r="AM130" s="34"/>
      <c r="AN130" s="34"/>
    </row>
    <row r="131" spans="1:40" s="126" customFormat="1" ht="32" customHeight="1">
      <c r="A131" s="3"/>
      <c r="B131" s="1492" t="s">
        <v>354</v>
      </c>
      <c r="C131" s="1493"/>
      <c r="D131" s="1494"/>
      <c r="E131" s="1014" t="s">
        <v>406</v>
      </c>
      <c r="F131" s="1015"/>
      <c r="G131" s="1015"/>
      <c r="H131" s="1014" t="s">
        <v>407</v>
      </c>
      <c r="I131" s="1015"/>
      <c r="J131" s="1015"/>
      <c r="K131" s="1014" t="s">
        <v>408</v>
      </c>
      <c r="L131" s="1015"/>
      <c r="M131" s="1016"/>
      <c r="N131" s="1015" t="s">
        <v>555</v>
      </c>
      <c r="O131" s="1015"/>
      <c r="P131" s="1016"/>
      <c r="Q131" s="1622" t="s">
        <v>2096</v>
      </c>
      <c r="R131" s="1449"/>
      <c r="S131" s="1450"/>
      <c r="T131" s="1014" t="s">
        <v>410</v>
      </c>
      <c r="U131" s="1015"/>
      <c r="V131" s="1016"/>
      <c r="W131" s="985"/>
      <c r="X131" s="986"/>
      <c r="Y131" s="987"/>
      <c r="Z131" s="1628"/>
      <c r="AA131" s="1629"/>
      <c r="AB131" s="1014" t="s">
        <v>355</v>
      </c>
      <c r="AC131" s="1015"/>
      <c r="AD131" s="1016"/>
      <c r="AE131" s="1014" t="s">
        <v>356</v>
      </c>
      <c r="AF131" s="1015"/>
      <c r="AG131" s="1016"/>
      <c r="AH131" s="1663"/>
      <c r="AI131" s="1664"/>
      <c r="AJ131" s="1665"/>
      <c r="AM131" s="34"/>
      <c r="AN131" s="34"/>
    </row>
    <row r="132" spans="1:40" s="126" customFormat="1" ht="20.149999999999999" customHeight="1">
      <c r="A132" s="3"/>
      <c r="B132" s="1057" t="s">
        <v>681</v>
      </c>
      <c r="C132" s="1058"/>
      <c r="D132" s="1059"/>
      <c r="E132" s="1180"/>
      <c r="F132" s="1181"/>
      <c r="G132" s="1186"/>
      <c r="H132" s="1180"/>
      <c r="I132" s="1181"/>
      <c r="J132" s="1186"/>
      <c r="K132" s="1180"/>
      <c r="L132" s="1181"/>
      <c r="M132" s="1186"/>
      <c r="N132" s="1180"/>
      <c r="O132" s="1181"/>
      <c r="P132" s="1186"/>
      <c r="Q132" s="1191"/>
      <c r="R132" s="1192"/>
      <c r="S132" s="1193"/>
      <c r="T132" s="1495" t="str">
        <f>IF(SUM(G132,J132,M132,P132)&gt;0,SUM(G132,J132,M132,P132),"（　）")</f>
        <v>（　）</v>
      </c>
      <c r="U132" s="1496"/>
      <c r="V132" s="1497"/>
      <c r="W132" s="1209"/>
      <c r="X132" s="1210"/>
      <c r="Y132" s="1211"/>
      <c r="Z132" s="1020">
        <f>IF(AND(ISERR(T132+T133),T133=0),0,(T133)/W132)</f>
        <v>0</v>
      </c>
      <c r="AA132" s="1021"/>
      <c r="AB132" s="1209"/>
      <c r="AC132" s="1210"/>
      <c r="AD132" s="1210"/>
      <c r="AE132" s="1209"/>
      <c r="AF132" s="1210"/>
      <c r="AG132" s="1211"/>
      <c r="AH132" s="1209"/>
      <c r="AI132" s="1210"/>
      <c r="AJ132" s="1211"/>
      <c r="AM132" s="34"/>
      <c r="AN132" s="34"/>
    </row>
    <row r="133" spans="1:40" s="126" customFormat="1" ht="20.149999999999999" customHeight="1">
      <c r="A133" s="3"/>
      <c r="B133" s="1244"/>
      <c r="C133" s="1106"/>
      <c r="D133" s="1245"/>
      <c r="E133" s="1182"/>
      <c r="F133" s="1183"/>
      <c r="G133" s="1187"/>
      <c r="H133" s="1182"/>
      <c r="I133" s="1183"/>
      <c r="J133" s="1187"/>
      <c r="K133" s="1182"/>
      <c r="L133" s="1183"/>
      <c r="M133" s="1187"/>
      <c r="N133" s="1182"/>
      <c r="O133" s="1183"/>
      <c r="P133" s="1187"/>
      <c r="Q133" s="1194"/>
      <c r="R133" s="1195"/>
      <c r="S133" s="1196"/>
      <c r="T133" s="1182">
        <f>SUM(E132,H132,K132,N132)</f>
        <v>0</v>
      </c>
      <c r="U133" s="1183"/>
      <c r="V133" s="1474"/>
      <c r="W133" s="1212"/>
      <c r="X133" s="1213"/>
      <c r="Y133" s="1214"/>
      <c r="Z133" s="1022"/>
      <c r="AA133" s="1023"/>
      <c r="AB133" s="1212"/>
      <c r="AC133" s="1213"/>
      <c r="AD133" s="1213"/>
      <c r="AE133" s="1212"/>
      <c r="AF133" s="1213"/>
      <c r="AG133" s="1214"/>
      <c r="AH133" s="1212"/>
      <c r="AI133" s="1213"/>
      <c r="AJ133" s="1214"/>
      <c r="AM133" s="34"/>
      <c r="AN133" s="34"/>
    </row>
    <row r="134" spans="1:40" s="126" customFormat="1" ht="20.149999999999999" customHeight="1">
      <c r="A134" s="3"/>
      <c r="B134" s="1057" t="s">
        <v>682</v>
      </c>
      <c r="C134" s="1058"/>
      <c r="D134" s="1059"/>
      <c r="E134" s="1180"/>
      <c r="F134" s="1181"/>
      <c r="G134" s="1186"/>
      <c r="H134" s="1180"/>
      <c r="I134" s="1181"/>
      <c r="J134" s="1186"/>
      <c r="K134" s="1180"/>
      <c r="L134" s="1181"/>
      <c r="M134" s="1186"/>
      <c r="N134" s="1180"/>
      <c r="O134" s="1181"/>
      <c r="P134" s="1186"/>
      <c r="Q134" s="1191"/>
      <c r="R134" s="1192"/>
      <c r="S134" s="1193"/>
      <c r="T134" s="1495" t="str">
        <f>IF(SUM(G134,J134,M134,P134)&gt;0,SUM(G134,J134,M134,P134),"（　）")</f>
        <v>（　）</v>
      </c>
      <c r="U134" s="1496"/>
      <c r="V134" s="1497"/>
      <c r="W134" s="1209"/>
      <c r="X134" s="1210"/>
      <c r="Y134" s="1211"/>
      <c r="Z134" s="1020">
        <f>IF(AND(ISERR(T134+T135),T135=0),0,(T135)/W134)</f>
        <v>0</v>
      </c>
      <c r="AA134" s="1021"/>
      <c r="AB134" s="1209"/>
      <c r="AC134" s="1210"/>
      <c r="AD134" s="1210"/>
      <c r="AE134" s="1209"/>
      <c r="AF134" s="1210"/>
      <c r="AG134" s="1211"/>
      <c r="AH134" s="1209"/>
      <c r="AI134" s="1210"/>
      <c r="AJ134" s="1211"/>
      <c r="AM134" s="34"/>
      <c r="AN134" s="34"/>
    </row>
    <row r="135" spans="1:40" s="126" customFormat="1" ht="20.149999999999999" customHeight="1">
      <c r="A135" s="3"/>
      <c r="B135" s="1060"/>
      <c r="C135" s="1061"/>
      <c r="D135" s="1062"/>
      <c r="E135" s="1182"/>
      <c r="F135" s="1183"/>
      <c r="G135" s="1187"/>
      <c r="H135" s="1182"/>
      <c r="I135" s="1183"/>
      <c r="J135" s="1187"/>
      <c r="K135" s="1182"/>
      <c r="L135" s="1183"/>
      <c r="M135" s="1187"/>
      <c r="N135" s="1182"/>
      <c r="O135" s="1183"/>
      <c r="P135" s="1187"/>
      <c r="Q135" s="1194"/>
      <c r="R135" s="1195"/>
      <c r="S135" s="1196"/>
      <c r="T135" s="1182">
        <f>SUM(E134,H134,K134,N134)</f>
        <v>0</v>
      </c>
      <c r="U135" s="1183"/>
      <c r="V135" s="1474"/>
      <c r="W135" s="1212"/>
      <c r="X135" s="1213"/>
      <c r="Y135" s="1214"/>
      <c r="Z135" s="1022"/>
      <c r="AA135" s="1023"/>
      <c r="AB135" s="1212"/>
      <c r="AC135" s="1213"/>
      <c r="AD135" s="1213"/>
      <c r="AE135" s="1212"/>
      <c r="AF135" s="1213"/>
      <c r="AG135" s="1214"/>
      <c r="AH135" s="1212"/>
      <c r="AI135" s="1213"/>
      <c r="AJ135" s="1214"/>
      <c r="AM135" s="34"/>
      <c r="AN135" s="34"/>
    </row>
    <row r="136" spans="1:40" s="126" customFormat="1" ht="20.149999999999999" customHeight="1">
      <c r="A136" s="3"/>
      <c r="B136" s="1057" t="s">
        <v>683</v>
      </c>
      <c r="C136" s="1058"/>
      <c r="D136" s="1059"/>
      <c r="E136" s="1180"/>
      <c r="F136" s="1181"/>
      <c r="G136" s="1186"/>
      <c r="H136" s="1180"/>
      <c r="I136" s="1181"/>
      <c r="J136" s="1186"/>
      <c r="K136" s="1180"/>
      <c r="L136" s="1181"/>
      <c r="M136" s="1186"/>
      <c r="N136" s="1180"/>
      <c r="O136" s="1181"/>
      <c r="P136" s="1186"/>
      <c r="Q136" s="1191"/>
      <c r="R136" s="1192"/>
      <c r="S136" s="1193"/>
      <c r="T136" s="1495" t="str">
        <f>IF(SUM(G136,J136,M136,P136)&gt;0,SUM(G136,J136,M136,P136),"（　）")</f>
        <v>（　）</v>
      </c>
      <c r="U136" s="1496"/>
      <c r="V136" s="1497"/>
      <c r="W136" s="1209"/>
      <c r="X136" s="1210"/>
      <c r="Y136" s="1211"/>
      <c r="Z136" s="1020">
        <f>IF(AND(ISERR(T136+T137),T137=0),0,(T137)/W136)</f>
        <v>0</v>
      </c>
      <c r="AA136" s="1021"/>
      <c r="AB136" s="1209"/>
      <c r="AC136" s="1210"/>
      <c r="AD136" s="1210"/>
      <c r="AE136" s="1209"/>
      <c r="AF136" s="1210"/>
      <c r="AG136" s="1211"/>
      <c r="AH136" s="1209"/>
      <c r="AI136" s="1210"/>
      <c r="AJ136" s="1211"/>
      <c r="AM136" s="34"/>
      <c r="AN136" s="34"/>
    </row>
    <row r="137" spans="1:40" s="126" customFormat="1" ht="20.149999999999999" customHeight="1">
      <c r="A137" s="3"/>
      <c r="B137" s="1244"/>
      <c r="C137" s="1106"/>
      <c r="D137" s="1245"/>
      <c r="E137" s="1182"/>
      <c r="F137" s="1183"/>
      <c r="G137" s="1187"/>
      <c r="H137" s="1182"/>
      <c r="I137" s="1183"/>
      <c r="J137" s="1187"/>
      <c r="K137" s="1182"/>
      <c r="L137" s="1183"/>
      <c r="M137" s="1187"/>
      <c r="N137" s="1182"/>
      <c r="O137" s="1183"/>
      <c r="P137" s="1187"/>
      <c r="Q137" s="1194"/>
      <c r="R137" s="1195"/>
      <c r="S137" s="1196"/>
      <c r="T137" s="1182">
        <f>SUM(E136,H136,K136,N136)</f>
        <v>0</v>
      </c>
      <c r="U137" s="1183"/>
      <c r="V137" s="1474"/>
      <c r="W137" s="1212"/>
      <c r="X137" s="1213"/>
      <c r="Y137" s="1214"/>
      <c r="Z137" s="1022"/>
      <c r="AA137" s="1023"/>
      <c r="AB137" s="1212"/>
      <c r="AC137" s="1213"/>
      <c r="AD137" s="1213"/>
      <c r="AE137" s="1212"/>
      <c r="AF137" s="1213"/>
      <c r="AG137" s="1214"/>
      <c r="AH137" s="1212"/>
      <c r="AI137" s="1213"/>
      <c r="AJ137" s="1214"/>
      <c r="AM137" s="34"/>
      <c r="AN137" s="34"/>
    </row>
    <row r="138" spans="1:40" s="126" customFormat="1" ht="20.149999999999999" customHeight="1">
      <c r="A138" s="3"/>
      <c r="B138" s="1057" t="s">
        <v>684</v>
      </c>
      <c r="C138" s="1058"/>
      <c r="D138" s="1059"/>
      <c r="E138" s="1180"/>
      <c r="F138" s="1181"/>
      <c r="G138" s="1186"/>
      <c r="H138" s="1180"/>
      <c r="I138" s="1181"/>
      <c r="J138" s="1186"/>
      <c r="K138" s="1180"/>
      <c r="L138" s="1181"/>
      <c r="M138" s="1186"/>
      <c r="N138" s="1180"/>
      <c r="O138" s="1181"/>
      <c r="P138" s="1186"/>
      <c r="Q138" s="1191"/>
      <c r="R138" s="1192"/>
      <c r="S138" s="1193"/>
      <c r="T138" s="1495" t="str">
        <f>IF(SUM(G138,J138,M138,P138)&gt;0,SUM(G138,J138,M138,P138),"（　）")</f>
        <v>（　）</v>
      </c>
      <c r="U138" s="1496"/>
      <c r="V138" s="1497"/>
      <c r="W138" s="1209"/>
      <c r="X138" s="1210"/>
      <c r="Y138" s="1211"/>
      <c r="Z138" s="1020">
        <f>IF(AND(ISERR(T138+T139),T139=0),0,(T139)/W138)</f>
        <v>0</v>
      </c>
      <c r="AA138" s="1021"/>
      <c r="AB138" s="1209"/>
      <c r="AC138" s="1210"/>
      <c r="AD138" s="1210"/>
      <c r="AE138" s="1209"/>
      <c r="AF138" s="1210"/>
      <c r="AG138" s="1211"/>
      <c r="AH138" s="1209"/>
      <c r="AI138" s="1210"/>
      <c r="AJ138" s="1211"/>
      <c r="AM138" s="34"/>
      <c r="AN138" s="34"/>
    </row>
    <row r="139" spans="1:40" s="126" customFormat="1" ht="20.149999999999999" customHeight="1">
      <c r="A139" s="3"/>
      <c r="B139" s="1244"/>
      <c r="C139" s="1106"/>
      <c r="D139" s="1245"/>
      <c r="E139" s="1182"/>
      <c r="F139" s="1183"/>
      <c r="G139" s="1187"/>
      <c r="H139" s="1182"/>
      <c r="I139" s="1183"/>
      <c r="J139" s="1187"/>
      <c r="K139" s="1182"/>
      <c r="L139" s="1183"/>
      <c r="M139" s="1187"/>
      <c r="N139" s="1182"/>
      <c r="O139" s="1183"/>
      <c r="P139" s="1187"/>
      <c r="Q139" s="1194"/>
      <c r="R139" s="1195"/>
      <c r="S139" s="1196"/>
      <c r="T139" s="1182">
        <f>SUM(E138,H138,K138,N138)</f>
        <v>0</v>
      </c>
      <c r="U139" s="1183"/>
      <c r="V139" s="1474"/>
      <c r="W139" s="1212"/>
      <c r="X139" s="1213"/>
      <c r="Y139" s="1214"/>
      <c r="Z139" s="1022"/>
      <c r="AA139" s="1023"/>
      <c r="AB139" s="1212"/>
      <c r="AC139" s="1213"/>
      <c r="AD139" s="1213"/>
      <c r="AE139" s="1212"/>
      <c r="AF139" s="1213"/>
      <c r="AG139" s="1214"/>
      <c r="AH139" s="1212"/>
      <c r="AI139" s="1213"/>
      <c r="AJ139" s="1214"/>
      <c r="AM139" s="34"/>
      <c r="AN139" s="34"/>
    </row>
    <row r="140" spans="1:40" s="126" customFormat="1" ht="20.149999999999999" customHeight="1">
      <c r="A140" s="3"/>
      <c r="B140" s="1057" t="s">
        <v>685</v>
      </c>
      <c r="C140" s="1058"/>
      <c r="D140" s="1059"/>
      <c r="E140" s="1180"/>
      <c r="F140" s="1181"/>
      <c r="G140" s="1186"/>
      <c r="H140" s="1180"/>
      <c r="I140" s="1181"/>
      <c r="J140" s="1186"/>
      <c r="K140" s="1180"/>
      <c r="L140" s="1181"/>
      <c r="M140" s="1186"/>
      <c r="N140" s="1180"/>
      <c r="O140" s="1181"/>
      <c r="P140" s="1186"/>
      <c r="Q140" s="1191"/>
      <c r="R140" s="1192"/>
      <c r="S140" s="1193"/>
      <c r="T140" s="1495" t="str">
        <f>IF(SUM(G140,J140,M140,P140)&gt;0,SUM(G140,J140,M140,P140),"（　）")</f>
        <v>（　）</v>
      </c>
      <c r="U140" s="1496"/>
      <c r="V140" s="1497"/>
      <c r="W140" s="1209"/>
      <c r="X140" s="1210"/>
      <c r="Y140" s="1211"/>
      <c r="Z140" s="1020">
        <f>IF(AND(ISERR(T140+T141),T141=0),0,(T141)/W140)</f>
        <v>0</v>
      </c>
      <c r="AA140" s="1021"/>
      <c r="AB140" s="1209"/>
      <c r="AC140" s="1210"/>
      <c r="AD140" s="1210"/>
      <c r="AE140" s="1209"/>
      <c r="AF140" s="1210"/>
      <c r="AG140" s="1211"/>
      <c r="AH140" s="1209"/>
      <c r="AI140" s="1210"/>
      <c r="AJ140" s="1211"/>
      <c r="AM140" s="34"/>
      <c r="AN140" s="34"/>
    </row>
    <row r="141" spans="1:40" s="126" customFormat="1" ht="20.149999999999999" customHeight="1">
      <c r="A141" s="3"/>
      <c r="B141" s="1060"/>
      <c r="C141" s="1061"/>
      <c r="D141" s="1062"/>
      <c r="E141" s="1182"/>
      <c r="F141" s="1183"/>
      <c r="G141" s="1187"/>
      <c r="H141" s="1182"/>
      <c r="I141" s="1183"/>
      <c r="J141" s="1187"/>
      <c r="K141" s="1182"/>
      <c r="L141" s="1183"/>
      <c r="M141" s="1187"/>
      <c r="N141" s="1182"/>
      <c r="O141" s="1183"/>
      <c r="P141" s="1187"/>
      <c r="Q141" s="1194"/>
      <c r="R141" s="1195"/>
      <c r="S141" s="1196"/>
      <c r="T141" s="1182">
        <f>SUM(E140,H140,K140,N140)</f>
        <v>0</v>
      </c>
      <c r="U141" s="1183"/>
      <c r="V141" s="1474"/>
      <c r="W141" s="1212"/>
      <c r="X141" s="1213"/>
      <c r="Y141" s="1214"/>
      <c r="Z141" s="1022"/>
      <c r="AA141" s="1023"/>
      <c r="AB141" s="1212"/>
      <c r="AC141" s="1213"/>
      <c r="AD141" s="1213"/>
      <c r="AE141" s="1212"/>
      <c r="AF141" s="1213"/>
      <c r="AG141" s="1214"/>
      <c r="AH141" s="1212"/>
      <c r="AI141" s="1213"/>
      <c r="AJ141" s="1214"/>
      <c r="AM141" s="34"/>
      <c r="AN141" s="34"/>
    </row>
    <row r="142" spans="1:40" s="126" customFormat="1" ht="20.149999999999999" customHeight="1">
      <c r="A142" s="3"/>
      <c r="B142" s="1057" t="s">
        <v>686</v>
      </c>
      <c r="C142" s="1058"/>
      <c r="D142" s="1059"/>
      <c r="E142" s="1180"/>
      <c r="F142" s="1181"/>
      <c r="G142" s="1186"/>
      <c r="H142" s="1180"/>
      <c r="I142" s="1181"/>
      <c r="J142" s="1186"/>
      <c r="K142" s="1180"/>
      <c r="L142" s="1181"/>
      <c r="M142" s="1186"/>
      <c r="N142" s="1180"/>
      <c r="O142" s="1181"/>
      <c r="P142" s="1186"/>
      <c r="Q142" s="1191"/>
      <c r="R142" s="1192"/>
      <c r="S142" s="1193"/>
      <c r="T142" s="1495" t="str">
        <f>IF(SUM(G142,J142,M142,P142)&gt;0,SUM(G142,J142,M142,P142),"（　）")</f>
        <v>（　）</v>
      </c>
      <c r="U142" s="1496"/>
      <c r="V142" s="1497"/>
      <c r="W142" s="1209"/>
      <c r="X142" s="1210"/>
      <c r="Y142" s="1211"/>
      <c r="Z142" s="1020">
        <f>IF(AND(ISERR(T142+T143),T143=0),0,(T143)/W142)</f>
        <v>0</v>
      </c>
      <c r="AA142" s="1021"/>
      <c r="AB142" s="1209"/>
      <c r="AC142" s="1210"/>
      <c r="AD142" s="1210"/>
      <c r="AE142" s="1209"/>
      <c r="AF142" s="1210"/>
      <c r="AG142" s="1211"/>
      <c r="AH142" s="1209"/>
      <c r="AI142" s="1210"/>
      <c r="AJ142" s="1211"/>
      <c r="AM142" s="34"/>
      <c r="AN142" s="34"/>
    </row>
    <row r="143" spans="1:40" s="126" customFormat="1" ht="20.149999999999999" customHeight="1">
      <c r="A143" s="3"/>
      <c r="B143" s="1244"/>
      <c r="C143" s="1106"/>
      <c r="D143" s="1245"/>
      <c r="E143" s="1182"/>
      <c r="F143" s="1183"/>
      <c r="G143" s="1187"/>
      <c r="H143" s="1182"/>
      <c r="I143" s="1183"/>
      <c r="J143" s="1187"/>
      <c r="K143" s="1182"/>
      <c r="L143" s="1183"/>
      <c r="M143" s="1187"/>
      <c r="N143" s="1182"/>
      <c r="O143" s="1183"/>
      <c r="P143" s="1187"/>
      <c r="Q143" s="1194"/>
      <c r="R143" s="1195"/>
      <c r="S143" s="1196"/>
      <c r="T143" s="1182">
        <f>SUM(E142,H142,K142,N142)</f>
        <v>0</v>
      </c>
      <c r="U143" s="1183"/>
      <c r="V143" s="1474"/>
      <c r="W143" s="1212"/>
      <c r="X143" s="1213"/>
      <c r="Y143" s="1214"/>
      <c r="Z143" s="1022"/>
      <c r="AA143" s="1023"/>
      <c r="AB143" s="1212"/>
      <c r="AC143" s="1213"/>
      <c r="AD143" s="1213"/>
      <c r="AE143" s="1212"/>
      <c r="AF143" s="1213"/>
      <c r="AG143" s="1214"/>
      <c r="AH143" s="1212"/>
      <c r="AI143" s="1213"/>
      <c r="AJ143" s="1214"/>
      <c r="AM143" s="34"/>
      <c r="AN143" s="34"/>
    </row>
    <row r="144" spans="1:40" s="126" customFormat="1" ht="20.149999999999999" customHeight="1">
      <c r="A144" s="3"/>
      <c r="B144" s="1057" t="s">
        <v>687</v>
      </c>
      <c r="C144" s="1058"/>
      <c r="D144" s="1059"/>
      <c r="E144" s="1180"/>
      <c r="F144" s="1181"/>
      <c r="G144" s="1186"/>
      <c r="H144" s="1180"/>
      <c r="I144" s="1181"/>
      <c r="J144" s="1186"/>
      <c r="K144" s="1180"/>
      <c r="L144" s="1181"/>
      <c r="M144" s="1186"/>
      <c r="N144" s="1180"/>
      <c r="O144" s="1181"/>
      <c r="P144" s="1186"/>
      <c r="Q144" s="1191"/>
      <c r="R144" s="1192"/>
      <c r="S144" s="1193"/>
      <c r="T144" s="1495" t="str">
        <f>IF(SUM(G144,J144,M144,P144)&gt;0,SUM(G144,J144,M144,P144),"（　）")</f>
        <v>（　）</v>
      </c>
      <c r="U144" s="1496"/>
      <c r="V144" s="1497"/>
      <c r="W144" s="1209"/>
      <c r="X144" s="1210"/>
      <c r="Y144" s="1211"/>
      <c r="Z144" s="1020">
        <f>IF(AND(ISERR(T144+T145),T145=0),0,(T145)/W144)</f>
        <v>0</v>
      </c>
      <c r="AA144" s="1021"/>
      <c r="AB144" s="1209"/>
      <c r="AC144" s="1210"/>
      <c r="AD144" s="1210"/>
      <c r="AE144" s="1209"/>
      <c r="AF144" s="1210"/>
      <c r="AG144" s="1211"/>
      <c r="AH144" s="1209"/>
      <c r="AI144" s="1210"/>
      <c r="AJ144" s="1211"/>
      <c r="AM144" s="34"/>
      <c r="AN144" s="34"/>
    </row>
    <row r="145" spans="1:40" s="126" customFormat="1" ht="20.149999999999999" customHeight="1">
      <c r="A145" s="3"/>
      <c r="B145" s="1244"/>
      <c r="C145" s="1106"/>
      <c r="D145" s="1245"/>
      <c r="E145" s="1182"/>
      <c r="F145" s="1183"/>
      <c r="G145" s="1187"/>
      <c r="H145" s="1182"/>
      <c r="I145" s="1183"/>
      <c r="J145" s="1187"/>
      <c r="K145" s="1182"/>
      <c r="L145" s="1183"/>
      <c r="M145" s="1187"/>
      <c r="N145" s="1182"/>
      <c r="O145" s="1183"/>
      <c r="P145" s="1187"/>
      <c r="Q145" s="1194"/>
      <c r="R145" s="1195"/>
      <c r="S145" s="1196"/>
      <c r="T145" s="1182">
        <f>SUM(E144,H144,K144,N144)</f>
        <v>0</v>
      </c>
      <c r="U145" s="1183"/>
      <c r="V145" s="1474"/>
      <c r="W145" s="1212"/>
      <c r="X145" s="1213"/>
      <c r="Y145" s="1214"/>
      <c r="Z145" s="1022"/>
      <c r="AA145" s="1023"/>
      <c r="AB145" s="1212"/>
      <c r="AC145" s="1213"/>
      <c r="AD145" s="1213"/>
      <c r="AE145" s="1212"/>
      <c r="AF145" s="1213"/>
      <c r="AG145" s="1214"/>
      <c r="AH145" s="1212"/>
      <c r="AI145" s="1213"/>
      <c r="AJ145" s="1214"/>
      <c r="AM145" s="34"/>
      <c r="AN145" s="34"/>
    </row>
    <row r="146" spans="1:40" s="126" customFormat="1" ht="20.149999999999999" customHeight="1">
      <c r="A146" s="3"/>
      <c r="B146" s="1057" t="s">
        <v>688</v>
      </c>
      <c r="C146" s="1058"/>
      <c r="D146" s="1059"/>
      <c r="E146" s="1180"/>
      <c r="F146" s="1181"/>
      <c r="G146" s="1186"/>
      <c r="H146" s="1180"/>
      <c r="I146" s="1181"/>
      <c r="J146" s="1186"/>
      <c r="K146" s="1180"/>
      <c r="L146" s="1181"/>
      <c r="M146" s="1186"/>
      <c r="N146" s="1180"/>
      <c r="O146" s="1181"/>
      <c r="P146" s="1186"/>
      <c r="Q146" s="1191"/>
      <c r="R146" s="1192"/>
      <c r="S146" s="1193"/>
      <c r="T146" s="1495" t="str">
        <f>IF(SUM(G146,J146,M146,P146)&gt;0,SUM(G146,J146,M146,P146),"（　）")</f>
        <v>（　）</v>
      </c>
      <c r="U146" s="1496"/>
      <c r="V146" s="1497"/>
      <c r="W146" s="1209"/>
      <c r="X146" s="1210"/>
      <c r="Y146" s="1211"/>
      <c r="Z146" s="1020">
        <f>IF(AND(ISERR(T146+T147),T147=0),0,(T147)/W146)</f>
        <v>0</v>
      </c>
      <c r="AA146" s="1021"/>
      <c r="AB146" s="1209"/>
      <c r="AC146" s="1210"/>
      <c r="AD146" s="1210"/>
      <c r="AE146" s="1209"/>
      <c r="AF146" s="1210"/>
      <c r="AG146" s="1211"/>
      <c r="AH146" s="1209"/>
      <c r="AI146" s="1210"/>
      <c r="AJ146" s="1211"/>
      <c r="AM146" s="34"/>
      <c r="AN146" s="34"/>
    </row>
    <row r="147" spans="1:40" s="126" customFormat="1" ht="20.149999999999999" customHeight="1">
      <c r="A147" s="3"/>
      <c r="B147" s="1060"/>
      <c r="C147" s="1061"/>
      <c r="D147" s="1062"/>
      <c r="E147" s="1182"/>
      <c r="F147" s="1183"/>
      <c r="G147" s="1187"/>
      <c r="H147" s="1182"/>
      <c r="I147" s="1183"/>
      <c r="J147" s="1187"/>
      <c r="K147" s="1182"/>
      <c r="L147" s="1183"/>
      <c r="M147" s="1187"/>
      <c r="N147" s="1182"/>
      <c r="O147" s="1183"/>
      <c r="P147" s="1187"/>
      <c r="Q147" s="1194"/>
      <c r="R147" s="1195"/>
      <c r="S147" s="1196"/>
      <c r="T147" s="1182">
        <f>SUM(E146,H146,K146,N146)</f>
        <v>0</v>
      </c>
      <c r="U147" s="1183"/>
      <c r="V147" s="1474"/>
      <c r="W147" s="1212"/>
      <c r="X147" s="1213"/>
      <c r="Y147" s="1214"/>
      <c r="Z147" s="1022"/>
      <c r="AA147" s="1023"/>
      <c r="AB147" s="1212"/>
      <c r="AC147" s="1213"/>
      <c r="AD147" s="1213"/>
      <c r="AE147" s="1212"/>
      <c r="AF147" s="1213"/>
      <c r="AG147" s="1214"/>
      <c r="AH147" s="1212"/>
      <c r="AI147" s="1213"/>
      <c r="AJ147" s="1214"/>
      <c r="AM147" s="34"/>
      <c r="AN147" s="34"/>
    </row>
    <row r="148" spans="1:40" s="126" customFormat="1" ht="20.149999999999999" customHeight="1">
      <c r="A148" s="3"/>
      <c r="B148" s="1057" t="s">
        <v>689</v>
      </c>
      <c r="C148" s="1058"/>
      <c r="D148" s="1059"/>
      <c r="E148" s="1180"/>
      <c r="F148" s="1181"/>
      <c r="G148" s="1186"/>
      <c r="H148" s="1180"/>
      <c r="I148" s="1181"/>
      <c r="J148" s="1186"/>
      <c r="K148" s="1180"/>
      <c r="L148" s="1181"/>
      <c r="M148" s="1186"/>
      <c r="N148" s="1180"/>
      <c r="O148" s="1181"/>
      <c r="P148" s="1186"/>
      <c r="Q148" s="1191"/>
      <c r="R148" s="1192"/>
      <c r="S148" s="1193"/>
      <c r="T148" s="1495" t="str">
        <f>IF(SUM(G148,J148,M148,P148)&gt;0,SUM(G148,J148,M148,P148),"（　）")</f>
        <v>（　）</v>
      </c>
      <c r="U148" s="1496"/>
      <c r="V148" s="1497"/>
      <c r="W148" s="1209"/>
      <c r="X148" s="1210"/>
      <c r="Y148" s="1211"/>
      <c r="Z148" s="1020">
        <f>IF(AND(ISERR(T148+T149),T149=0),0,(T149)/W148)</f>
        <v>0</v>
      </c>
      <c r="AA148" s="1021"/>
      <c r="AB148" s="1209"/>
      <c r="AC148" s="1210"/>
      <c r="AD148" s="1210"/>
      <c r="AE148" s="1209"/>
      <c r="AF148" s="1210"/>
      <c r="AG148" s="1211"/>
      <c r="AH148" s="1209"/>
      <c r="AI148" s="1210"/>
      <c r="AJ148" s="1211"/>
      <c r="AM148" s="34"/>
      <c r="AN148" s="34"/>
    </row>
    <row r="149" spans="1:40" s="126" customFormat="1" ht="20.149999999999999" customHeight="1">
      <c r="A149" s="3"/>
      <c r="B149" s="1060"/>
      <c r="C149" s="1061"/>
      <c r="D149" s="1062"/>
      <c r="E149" s="1182"/>
      <c r="F149" s="1183"/>
      <c r="G149" s="1187"/>
      <c r="H149" s="1182"/>
      <c r="I149" s="1183"/>
      <c r="J149" s="1187"/>
      <c r="K149" s="1182"/>
      <c r="L149" s="1183"/>
      <c r="M149" s="1187"/>
      <c r="N149" s="1182"/>
      <c r="O149" s="1183"/>
      <c r="P149" s="1187"/>
      <c r="Q149" s="1194"/>
      <c r="R149" s="1195"/>
      <c r="S149" s="1196"/>
      <c r="T149" s="1182">
        <f>SUM(E148,H148,K148,N148)</f>
        <v>0</v>
      </c>
      <c r="U149" s="1183"/>
      <c r="V149" s="1474"/>
      <c r="W149" s="1212"/>
      <c r="X149" s="1213"/>
      <c r="Y149" s="1214"/>
      <c r="Z149" s="1022"/>
      <c r="AA149" s="1023"/>
      <c r="AB149" s="1212"/>
      <c r="AC149" s="1213"/>
      <c r="AD149" s="1213"/>
      <c r="AE149" s="1212"/>
      <c r="AF149" s="1213"/>
      <c r="AG149" s="1214"/>
      <c r="AH149" s="1212"/>
      <c r="AI149" s="1213"/>
      <c r="AJ149" s="1214"/>
      <c r="AM149" s="34"/>
      <c r="AN149" s="34"/>
    </row>
    <row r="150" spans="1:40" s="128" customFormat="1" ht="14" customHeight="1">
      <c r="A150" s="34"/>
      <c r="B150" s="60" t="s">
        <v>643</v>
      </c>
      <c r="C150" s="34" t="s">
        <v>662</v>
      </c>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M150" s="34"/>
      <c r="AN150" s="34"/>
    </row>
    <row r="151" spans="1:40" s="128" customFormat="1" ht="14" customHeight="1">
      <c r="A151" s="1013"/>
      <c r="B151" s="1013"/>
      <c r="C151" s="597">
        <v>1</v>
      </c>
      <c r="D151" s="34" t="s">
        <v>1471</v>
      </c>
      <c r="E151" s="719"/>
      <c r="F151" s="719"/>
      <c r="G151" s="719"/>
      <c r="H151" s="719"/>
      <c r="I151" s="719"/>
      <c r="J151" s="719"/>
      <c r="K151" s="719"/>
      <c r="L151" s="719"/>
      <c r="M151" s="719"/>
      <c r="N151" s="719"/>
      <c r="O151" s="719"/>
      <c r="P151" s="719"/>
      <c r="Q151" s="719"/>
      <c r="R151" s="719"/>
      <c r="S151" s="719"/>
      <c r="T151" s="719"/>
      <c r="U151" s="719"/>
      <c r="V151" s="719"/>
      <c r="W151" s="719"/>
      <c r="X151" s="719"/>
      <c r="Y151" s="719"/>
      <c r="Z151" s="719"/>
      <c r="AA151" s="719"/>
      <c r="AB151" s="719"/>
      <c r="AC151" s="719"/>
      <c r="AD151" s="719"/>
      <c r="AE151" s="719"/>
      <c r="AF151" s="719"/>
      <c r="AG151" s="719"/>
      <c r="AH151" s="719"/>
      <c r="AI151" s="719"/>
      <c r="AJ151" s="719"/>
      <c r="AK151" s="195"/>
      <c r="AM151" s="34"/>
      <c r="AN151" s="34"/>
    </row>
    <row r="152" spans="1:40" s="128" customFormat="1" ht="14" customHeight="1">
      <c r="A152" s="34"/>
      <c r="B152" s="34"/>
      <c r="C152" s="59">
        <v>2</v>
      </c>
      <c r="D152" s="34" t="s">
        <v>1472</v>
      </c>
      <c r="E152" s="34"/>
      <c r="F152" s="78"/>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M152" s="34"/>
      <c r="AN152" s="34"/>
    </row>
    <row r="153" spans="1:40" s="128" customFormat="1" ht="14" customHeight="1">
      <c r="A153" s="34"/>
      <c r="B153" s="34" t="s">
        <v>1473</v>
      </c>
      <c r="C153" s="34"/>
      <c r="D153" s="34" t="s">
        <v>1474</v>
      </c>
      <c r="E153" s="34"/>
      <c r="F153" s="78"/>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M153" s="34"/>
      <c r="AN153" s="34"/>
    </row>
    <row r="154" spans="1:40" s="128" customFormat="1" ht="14" customHeight="1">
      <c r="A154" s="34"/>
      <c r="B154" s="34"/>
      <c r="C154" s="59"/>
      <c r="D154" s="34" t="s">
        <v>2099</v>
      </c>
      <c r="E154" s="34"/>
      <c r="F154" s="78"/>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M154" s="34"/>
      <c r="AN154" s="34"/>
    </row>
    <row r="155" spans="1:40" s="128" customFormat="1" ht="14" customHeight="1">
      <c r="A155" s="34"/>
      <c r="B155" s="34"/>
      <c r="C155" s="59">
        <v>3</v>
      </c>
      <c r="D155" s="34" t="s">
        <v>2098</v>
      </c>
      <c r="E155" s="34"/>
      <c r="F155" s="78"/>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M155" s="34"/>
      <c r="AN155" s="34"/>
    </row>
    <row r="156" spans="1:40" s="128" customFormat="1" ht="14" customHeight="1">
      <c r="A156" s="34"/>
      <c r="B156" s="34"/>
      <c r="C156" s="59">
        <v>4</v>
      </c>
      <c r="D156" s="34" t="s">
        <v>1475</v>
      </c>
      <c r="E156" s="34"/>
      <c r="F156" s="78"/>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M156" s="34"/>
      <c r="AN156" s="34"/>
    </row>
    <row r="157" spans="1:40" s="128" customFormat="1" ht="14" customHeight="1">
      <c r="A157" s="34"/>
      <c r="B157" s="34" t="s">
        <v>1477</v>
      </c>
      <c r="D157" s="512" t="s">
        <v>1478</v>
      </c>
      <c r="E157" s="34" t="s">
        <v>1476</v>
      </c>
      <c r="F157" s="78"/>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M157" s="34"/>
      <c r="AN157" s="34"/>
    </row>
    <row r="158" spans="1:40" s="128" customFormat="1" ht="14" customHeight="1">
      <c r="A158" s="34"/>
      <c r="B158" s="34" t="s">
        <v>1479</v>
      </c>
      <c r="C158" s="59"/>
      <c r="D158" s="34"/>
      <c r="E158" s="34" t="s">
        <v>1480</v>
      </c>
      <c r="F158" s="78"/>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M158" s="34"/>
      <c r="AN158" s="34"/>
    </row>
    <row r="159" spans="1:40" s="128" customFormat="1" ht="14" customHeight="1">
      <c r="A159" s="34"/>
      <c r="B159" s="34" t="s">
        <v>1482</v>
      </c>
      <c r="C159" s="59"/>
      <c r="D159" s="59" t="s">
        <v>1483</v>
      </c>
      <c r="E159" s="34" t="s">
        <v>1481</v>
      </c>
      <c r="F159" s="78"/>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M159" s="34"/>
      <c r="AN159" s="34"/>
    </row>
    <row r="160" spans="1:40" s="128" customFormat="1" ht="14" customHeight="1">
      <c r="A160" s="34"/>
      <c r="B160" s="34"/>
      <c r="C160" s="59">
        <v>5</v>
      </c>
      <c r="D160" s="34" t="s">
        <v>2139</v>
      </c>
      <c r="E160" s="34"/>
      <c r="F160" s="78"/>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M160" s="34"/>
      <c r="AN160" s="34"/>
    </row>
    <row r="161" spans="1:40" s="126" customFormat="1" ht="10" customHeight="1">
      <c r="A161" s="3"/>
      <c r="B161" s="34"/>
      <c r="C161" s="1240"/>
      <c r="D161" s="1240"/>
      <c r="E161" s="1240"/>
      <c r="F161" s="1240"/>
      <c r="G161" s="1240"/>
      <c r="H161" s="1240"/>
      <c r="I161" s="1240"/>
      <c r="J161" s="1240"/>
      <c r="K161" s="1240"/>
      <c r="L161" s="1240"/>
      <c r="M161" s="1240"/>
      <c r="N161" s="1240"/>
      <c r="O161" s="1240"/>
      <c r="P161" s="1240"/>
      <c r="Q161" s="1240"/>
      <c r="R161" s="1240"/>
      <c r="S161" s="1240"/>
      <c r="T161" s="1240"/>
      <c r="U161" s="1240"/>
      <c r="V161" s="1240"/>
      <c r="W161" s="1240"/>
      <c r="X161" s="1240"/>
      <c r="Y161" s="1240"/>
      <c r="Z161" s="1240"/>
      <c r="AA161" s="1240"/>
      <c r="AB161" s="1240"/>
      <c r="AC161" s="1240"/>
      <c r="AD161" s="1240"/>
      <c r="AE161" s="1240"/>
      <c r="AF161" s="1240"/>
      <c r="AG161" s="1240"/>
      <c r="AH161" s="1240"/>
      <c r="AI161" s="1240"/>
      <c r="AJ161" s="1240"/>
      <c r="AK161" s="195"/>
      <c r="AM161" s="34"/>
      <c r="AN161" s="34"/>
    </row>
    <row r="162" spans="1:40" s="19" customFormat="1" ht="20.149999999999999" customHeight="1">
      <c r="B162" s="3" t="s">
        <v>238</v>
      </c>
      <c r="C162" s="77"/>
      <c r="D162" s="77"/>
      <c r="E162" s="77"/>
      <c r="F162" s="77"/>
      <c r="G162" s="77"/>
      <c r="H162" s="77"/>
      <c r="I162" s="77"/>
      <c r="J162" s="77"/>
      <c r="K162" s="77"/>
      <c r="L162" s="77"/>
      <c r="M162" s="77"/>
      <c r="N162" s="77"/>
      <c r="O162" s="77"/>
      <c r="P162" s="77"/>
      <c r="Q162" s="77"/>
      <c r="R162" s="77"/>
      <c r="S162" s="77"/>
      <c r="T162" s="77"/>
      <c r="U162" s="77"/>
      <c r="V162" s="77"/>
      <c r="W162" s="77"/>
      <c r="X162" s="77"/>
      <c r="Y162" s="77"/>
      <c r="Z162" s="77"/>
      <c r="AA162" s="77"/>
      <c r="AB162" s="77"/>
      <c r="AC162" s="77"/>
      <c r="AD162" s="77"/>
      <c r="AE162" s="77"/>
      <c r="AF162" s="77"/>
      <c r="AG162" s="77"/>
      <c r="AH162" s="77"/>
      <c r="AI162" s="77"/>
      <c r="AJ162" s="77"/>
      <c r="AK162" s="77"/>
      <c r="AM162" s="34"/>
      <c r="AN162" s="34"/>
    </row>
    <row r="163" spans="1:40" s="19" customFormat="1" ht="20.149999999999999" customHeight="1">
      <c r="B163" s="3"/>
      <c r="C163" s="59" t="s">
        <v>1682</v>
      </c>
      <c r="D163" s="3" t="s">
        <v>2218</v>
      </c>
      <c r="AF163" s="77"/>
      <c r="AG163" s="77"/>
      <c r="AH163" s="77"/>
      <c r="AI163" s="77"/>
      <c r="AJ163" s="77"/>
      <c r="AK163" s="77"/>
      <c r="AM163" s="34"/>
      <c r="AN163" s="34"/>
    </row>
    <row r="164" spans="1:40" s="19" customFormat="1" ht="20.149999999999999" customHeight="1">
      <c r="B164" s="3"/>
      <c r="C164" s="59"/>
      <c r="D164" s="186"/>
      <c r="E164" s="186"/>
      <c r="F164" s="186"/>
      <c r="G164" s="186"/>
      <c r="H164" s="186"/>
      <c r="I164" s="186"/>
      <c r="J164" s="186"/>
      <c r="K164" s="186"/>
      <c r="L164" s="186"/>
      <c r="M164" s="186"/>
      <c r="N164" s="186"/>
      <c r="O164" s="186"/>
      <c r="P164" s="186"/>
      <c r="Q164" s="186"/>
      <c r="R164" s="186"/>
      <c r="S164" s="186"/>
      <c r="T164" s="186"/>
      <c r="U164" s="186"/>
      <c r="V164" s="186"/>
      <c r="W164" s="186"/>
      <c r="X164" s="186"/>
      <c r="Z164" s="50" t="s">
        <v>140</v>
      </c>
      <c r="AA164" s="1065" t="s">
        <v>1687</v>
      </c>
      <c r="AB164" s="1065"/>
      <c r="AC164" s="1065"/>
      <c r="AD164" s="1065"/>
      <c r="AE164" s="1065"/>
      <c r="AF164" s="1065"/>
      <c r="AG164" s="1065"/>
      <c r="AH164" s="1065"/>
      <c r="AI164" s="1065"/>
      <c r="AJ164" s="1065"/>
      <c r="AK164" s="50" t="s">
        <v>28</v>
      </c>
      <c r="AM164" s="34"/>
      <c r="AN164" s="34"/>
    </row>
    <row r="165" spans="1:40" s="126" customFormat="1" ht="20.149999999999999" customHeight="1">
      <c r="A165" s="3"/>
      <c r="B165" s="34"/>
      <c r="C165" s="50" t="s">
        <v>1686</v>
      </c>
      <c r="D165" s="3" t="s">
        <v>1950</v>
      </c>
      <c r="E165" s="192"/>
      <c r="F165" s="192"/>
      <c r="G165" s="192"/>
      <c r="H165" s="192"/>
      <c r="I165" s="192"/>
      <c r="J165" s="192"/>
      <c r="K165" s="192"/>
      <c r="L165" s="192"/>
      <c r="M165" s="192"/>
      <c r="N165" s="192"/>
      <c r="O165" s="192"/>
      <c r="P165" s="192"/>
      <c r="Q165" s="192"/>
      <c r="R165" s="192"/>
      <c r="S165" s="192"/>
      <c r="T165" s="192"/>
      <c r="U165" s="192"/>
      <c r="V165" s="192"/>
      <c r="W165" s="192"/>
      <c r="X165" s="192"/>
      <c r="Y165" s="192"/>
      <c r="Z165" s="192"/>
      <c r="AA165" s="192"/>
      <c r="AB165" s="192"/>
      <c r="AC165" s="192"/>
      <c r="AE165" s="50" t="s">
        <v>140</v>
      </c>
      <c r="AF165" s="1039" t="s">
        <v>556</v>
      </c>
      <c r="AG165" s="1039"/>
      <c r="AH165" s="1039"/>
      <c r="AI165" s="1039"/>
      <c r="AJ165" s="1039"/>
      <c r="AK165" s="50" t="s">
        <v>28</v>
      </c>
      <c r="AM165" s="34"/>
      <c r="AN165" s="34"/>
    </row>
    <row r="166" spans="1:40" s="126" customFormat="1" ht="20.149999999999999" customHeight="1">
      <c r="A166" s="3"/>
      <c r="B166" s="34"/>
      <c r="E166" s="615" t="s">
        <v>2048</v>
      </c>
      <c r="F166" s="1341" t="s">
        <v>2047</v>
      </c>
      <c r="G166" s="1341"/>
      <c r="H166" s="1341"/>
      <c r="I166" s="1341"/>
      <c r="J166" s="1341"/>
      <c r="K166" s="1341"/>
      <c r="L166" s="1341"/>
      <c r="M166" s="1341"/>
      <c r="N166" s="1341"/>
      <c r="O166" s="1341"/>
      <c r="P166" s="1341"/>
      <c r="Q166" s="1341"/>
      <c r="R166" s="1341"/>
      <c r="S166" s="1341"/>
      <c r="T166" s="1341"/>
      <c r="U166" s="1341"/>
      <c r="V166" s="1341"/>
      <c r="W166" s="1341"/>
      <c r="X166" s="1341"/>
      <c r="Y166" s="1341"/>
      <c r="Z166" s="1341"/>
      <c r="AA166" s="1341"/>
      <c r="AB166" s="1341"/>
      <c r="AC166" s="1341"/>
      <c r="AD166" s="1341"/>
      <c r="AE166" s="192"/>
      <c r="AF166" s="3"/>
      <c r="AG166" s="3"/>
      <c r="AH166" s="3"/>
      <c r="AI166" s="3"/>
      <c r="AJ166" s="3"/>
      <c r="AK166" s="50"/>
      <c r="AM166" s="34"/>
      <c r="AN166" s="34"/>
    </row>
    <row r="167" spans="1:40" s="126" customFormat="1" ht="20.149999999999999" customHeight="1">
      <c r="A167" s="3"/>
      <c r="B167" s="34"/>
      <c r="C167" s="30" t="s">
        <v>1683</v>
      </c>
      <c r="D167" s="3" t="s">
        <v>1684</v>
      </c>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E167" s="50" t="s">
        <v>140</v>
      </c>
      <c r="AF167" s="1004" t="s">
        <v>556</v>
      </c>
      <c r="AG167" s="1004"/>
      <c r="AH167" s="1004"/>
      <c r="AI167" s="1004"/>
      <c r="AJ167" s="1004"/>
      <c r="AK167" s="50" t="s">
        <v>28</v>
      </c>
      <c r="AM167" s="34"/>
      <c r="AN167" s="34"/>
    </row>
    <row r="168" spans="1:40" s="126" customFormat="1" ht="20.149999999999999" customHeight="1">
      <c r="A168" s="3"/>
      <c r="B168" s="34"/>
      <c r="C168" s="30" t="s">
        <v>1690</v>
      </c>
      <c r="D168" s="3" t="s">
        <v>1685</v>
      </c>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M168" s="34"/>
      <c r="AN168" s="34"/>
    </row>
    <row r="169" spans="1:40" s="126" customFormat="1" ht="20.149999999999999" customHeight="1">
      <c r="A169" s="3"/>
      <c r="B169" s="34"/>
      <c r="C169" s="3"/>
      <c r="D169" s="1625"/>
      <c r="E169" s="1417"/>
      <c r="F169" s="1417"/>
      <c r="G169" s="1417"/>
      <c r="H169" s="1417"/>
      <c r="I169" s="1417"/>
      <c r="J169" s="1417"/>
      <c r="K169" s="1417"/>
      <c r="L169" s="1417"/>
      <c r="M169" s="1417"/>
      <c r="N169" s="1417"/>
      <c r="O169" s="1417"/>
      <c r="P169" s="1417"/>
      <c r="Q169" s="1417"/>
      <c r="R169" s="1417"/>
      <c r="S169" s="1417"/>
      <c r="T169" s="1417"/>
      <c r="U169" s="1417"/>
      <c r="V169" s="1417"/>
      <c r="W169" s="1417"/>
      <c r="X169" s="1417"/>
      <c r="Y169" s="1417"/>
      <c r="Z169" s="1417"/>
      <c r="AA169" s="1417"/>
      <c r="AB169" s="1417"/>
      <c r="AC169" s="1417"/>
      <c r="AD169" s="1417"/>
      <c r="AE169" s="1417"/>
      <c r="AF169" s="1417"/>
      <c r="AG169" s="1417"/>
      <c r="AH169" s="1417"/>
      <c r="AI169" s="1417"/>
      <c r="AJ169" s="1418"/>
      <c r="AK169" s="152"/>
      <c r="AM169" s="34"/>
      <c r="AN169" s="34"/>
    </row>
    <row r="170" spans="1:40" s="126" customFormat="1" ht="20.149999999999999" customHeight="1">
      <c r="A170" s="3"/>
      <c r="B170" s="34"/>
      <c r="C170" s="3"/>
      <c r="D170" s="1419"/>
      <c r="E170" s="1323"/>
      <c r="F170" s="1323"/>
      <c r="G170" s="1323"/>
      <c r="H170" s="1323"/>
      <c r="I170" s="1323"/>
      <c r="J170" s="1323"/>
      <c r="K170" s="1323"/>
      <c r="L170" s="1323"/>
      <c r="M170" s="1323"/>
      <c r="N170" s="1323"/>
      <c r="O170" s="1323"/>
      <c r="P170" s="1323"/>
      <c r="Q170" s="1323"/>
      <c r="R170" s="1323"/>
      <c r="S170" s="1323"/>
      <c r="T170" s="1323"/>
      <c r="U170" s="1323"/>
      <c r="V170" s="1323"/>
      <c r="W170" s="1323"/>
      <c r="X170" s="1323"/>
      <c r="Y170" s="1323"/>
      <c r="Z170" s="1323"/>
      <c r="AA170" s="1323"/>
      <c r="AB170" s="1323"/>
      <c r="AC170" s="1323"/>
      <c r="AD170" s="1323"/>
      <c r="AE170" s="1323"/>
      <c r="AF170" s="1323"/>
      <c r="AG170" s="1323"/>
      <c r="AH170" s="1323"/>
      <c r="AI170" s="1323"/>
      <c r="AJ170" s="1420"/>
      <c r="AK170" s="152"/>
      <c r="AM170" s="34"/>
      <c r="AN170" s="34"/>
    </row>
    <row r="171" spans="1:40" s="126" customFormat="1" ht="20.149999999999999" customHeight="1">
      <c r="A171" s="3"/>
      <c r="B171" s="34"/>
      <c r="C171" s="3"/>
      <c r="D171" s="1421"/>
      <c r="E171" s="1422"/>
      <c r="F171" s="1422"/>
      <c r="G171" s="1422"/>
      <c r="H171" s="1422"/>
      <c r="I171" s="1422"/>
      <c r="J171" s="1422"/>
      <c r="K171" s="1422"/>
      <c r="L171" s="1422"/>
      <c r="M171" s="1422"/>
      <c r="N171" s="1422"/>
      <c r="O171" s="1422"/>
      <c r="P171" s="1422"/>
      <c r="Q171" s="1422"/>
      <c r="R171" s="1422"/>
      <c r="S171" s="1422"/>
      <c r="T171" s="1422"/>
      <c r="U171" s="1422"/>
      <c r="V171" s="1422"/>
      <c r="W171" s="1422"/>
      <c r="X171" s="1422"/>
      <c r="Y171" s="1422"/>
      <c r="Z171" s="1422"/>
      <c r="AA171" s="1422"/>
      <c r="AB171" s="1422"/>
      <c r="AC171" s="1422"/>
      <c r="AD171" s="1422"/>
      <c r="AE171" s="1422"/>
      <c r="AF171" s="1422"/>
      <c r="AG171" s="1422"/>
      <c r="AH171" s="1422"/>
      <c r="AI171" s="1422"/>
      <c r="AJ171" s="1423"/>
      <c r="AK171" s="152"/>
      <c r="AM171" s="34"/>
      <c r="AN171" s="34"/>
    </row>
    <row r="172" spans="1:40" s="126" customFormat="1" ht="20.149999999999999" customHeight="1">
      <c r="A172" s="3"/>
      <c r="B172" s="34"/>
      <c r="C172" s="30" t="s">
        <v>1691</v>
      </c>
      <c r="D172" s="9" t="s">
        <v>1688</v>
      </c>
      <c r="E172" s="152"/>
      <c r="F172" s="152"/>
      <c r="G172" s="152"/>
      <c r="H172" s="152"/>
      <c r="I172" s="152"/>
      <c r="J172" s="152"/>
      <c r="K172" s="152"/>
      <c r="L172" s="152"/>
      <c r="M172" s="152"/>
      <c r="N172" s="152"/>
      <c r="O172" s="152"/>
      <c r="P172" s="152"/>
      <c r="Q172" s="152"/>
      <c r="R172" s="152"/>
      <c r="S172" s="152"/>
      <c r="T172" s="152"/>
      <c r="U172" s="152"/>
      <c r="V172" s="152"/>
      <c r="W172" s="152"/>
      <c r="X172" s="152"/>
      <c r="Y172" s="152"/>
      <c r="Z172" s="152"/>
      <c r="AA172" s="152"/>
      <c r="AB172" s="152"/>
      <c r="AC172" s="152"/>
      <c r="AE172" s="50" t="s">
        <v>140</v>
      </c>
      <c r="AF172" s="1066" t="s">
        <v>556</v>
      </c>
      <c r="AG172" s="1066"/>
      <c r="AH172" s="1066"/>
      <c r="AI172" s="1066"/>
      <c r="AJ172" s="1066"/>
      <c r="AK172" s="50" t="s">
        <v>28</v>
      </c>
      <c r="AM172" s="34"/>
      <c r="AN172" s="34"/>
    </row>
    <row r="173" spans="1:40" s="126" customFormat="1" ht="20.149999999999999" customHeight="1">
      <c r="A173" s="3"/>
      <c r="B173" s="34"/>
      <c r="C173" s="30" t="s">
        <v>1692</v>
      </c>
      <c r="D173" s="9" t="s">
        <v>1689</v>
      </c>
      <c r="E173" s="152"/>
      <c r="F173" s="152"/>
      <c r="G173" s="152"/>
      <c r="H173" s="152"/>
      <c r="I173" s="152"/>
      <c r="J173" s="152"/>
      <c r="K173" s="152"/>
      <c r="L173" s="152"/>
      <c r="M173" s="152"/>
      <c r="N173" s="152"/>
      <c r="O173" s="152"/>
      <c r="P173" s="152"/>
      <c r="Q173" s="152"/>
      <c r="R173" s="152"/>
      <c r="S173" s="152"/>
      <c r="T173" s="152"/>
      <c r="U173" s="152"/>
      <c r="V173" s="152"/>
      <c r="W173" s="152"/>
      <c r="X173" s="192"/>
      <c r="Y173"/>
      <c r="Z173"/>
      <c r="AA173"/>
      <c r="AB173"/>
      <c r="AC173"/>
      <c r="AE173" s="50" t="s">
        <v>140</v>
      </c>
      <c r="AF173" s="1004" t="s">
        <v>556</v>
      </c>
      <c r="AG173" s="1004"/>
      <c r="AH173" s="1004"/>
      <c r="AI173" s="1004"/>
      <c r="AJ173" s="1004"/>
      <c r="AK173" s="50" t="s">
        <v>28</v>
      </c>
      <c r="AM173" s="34"/>
      <c r="AN173" s="34"/>
    </row>
    <row r="174" spans="1:40" s="126" customFormat="1" ht="20.149999999999999" customHeight="1">
      <c r="A174" s="3"/>
      <c r="B174" s="34"/>
      <c r="C174" s="3"/>
      <c r="D174" s="152"/>
      <c r="E174" s="152"/>
      <c r="F174" s="152"/>
      <c r="G174" s="152"/>
      <c r="H174" s="152"/>
      <c r="I174" s="152"/>
      <c r="J174" s="152"/>
      <c r="K174" s="152"/>
      <c r="L174" s="152"/>
      <c r="M174" s="152"/>
      <c r="N174" s="152"/>
      <c r="O174" s="152"/>
      <c r="P174" s="152"/>
      <c r="Q174" s="152"/>
      <c r="R174" s="152"/>
      <c r="S174" s="152"/>
      <c r="T174" s="152"/>
      <c r="U174" s="152"/>
      <c r="V174" s="152"/>
      <c r="W174" s="152"/>
      <c r="X174" s="152"/>
      <c r="Y174" s="152"/>
      <c r="Z174" s="152"/>
      <c r="AA174" s="152"/>
      <c r="AB174" s="152"/>
      <c r="AC174" s="152"/>
      <c r="AD174" s="152"/>
      <c r="AE174" s="152"/>
      <c r="AF174" s="152"/>
      <c r="AG174" s="152"/>
      <c r="AH174" s="152"/>
      <c r="AI174" s="152"/>
      <c r="AJ174" s="152"/>
      <c r="AK174" s="152"/>
      <c r="AM174" s="34"/>
      <c r="AN174" s="34"/>
    </row>
    <row r="175" spans="1:40" s="125" customFormat="1" ht="20.149999999999999" customHeight="1">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t="str">
        <f>表紙!D28</f>
        <v>　　　　　　保育所（園）　   　</v>
      </c>
      <c r="AC175" s="2"/>
      <c r="AD175" s="2"/>
      <c r="AE175" s="2"/>
      <c r="AF175" s="2"/>
      <c r="AG175" s="2"/>
      <c r="AH175" s="2"/>
      <c r="AI175" s="2"/>
      <c r="AJ175" s="20"/>
      <c r="AK175" s="20"/>
      <c r="AM175" s="34"/>
      <c r="AN175" s="34"/>
    </row>
    <row r="176" spans="1:40" s="125" customFormat="1" ht="20.149999999999999" customHeight="1">
      <c r="A176" s="641" t="s">
        <v>1930</v>
      </c>
      <c r="B176" s="2" t="s">
        <v>1940</v>
      </c>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0"/>
      <c r="AK176" s="20"/>
      <c r="AM176" s="34"/>
      <c r="AN176" s="34"/>
    </row>
    <row r="177" spans="1:40" s="151" customFormat="1" ht="24" customHeight="1">
      <c r="A177" s="3"/>
      <c r="B177" s="1093" t="s">
        <v>467</v>
      </c>
      <c r="C177" s="1094"/>
      <c r="D177" s="1094"/>
      <c r="E177" s="1094"/>
      <c r="F177" s="1095"/>
      <c r="G177" s="982" t="s">
        <v>57</v>
      </c>
      <c r="H177" s="983"/>
      <c r="I177" s="984"/>
      <c r="J177" s="269" t="s">
        <v>90</v>
      </c>
      <c r="K177" s="270"/>
      <c r="L177" s="270"/>
      <c r="M177" s="270"/>
      <c r="N177" s="270"/>
      <c r="O177" s="270"/>
      <c r="P177" s="271"/>
      <c r="Q177" s="1622" t="s">
        <v>411</v>
      </c>
      <c r="R177" s="1623"/>
      <c r="S177" s="1623"/>
      <c r="T177" s="1624"/>
      <c r="U177" s="1014" t="s">
        <v>370</v>
      </c>
      <c r="V177" s="1015"/>
      <c r="W177" s="1015"/>
      <c r="X177" s="1015"/>
      <c r="Y177" s="1015"/>
      <c r="Z177" s="1015"/>
      <c r="AA177" s="1015"/>
      <c r="AB177" s="1015"/>
      <c r="AC177" s="1015"/>
      <c r="AD177" s="1015"/>
      <c r="AE177" s="1015"/>
      <c r="AF177" s="1015"/>
      <c r="AG177" s="1015"/>
      <c r="AH177" s="1015"/>
      <c r="AI177" s="1015"/>
      <c r="AJ177" s="1016"/>
      <c r="AK177" s="203"/>
      <c r="AM177" s="758"/>
      <c r="AN177" s="758"/>
    </row>
    <row r="178" spans="1:40" s="151" customFormat="1" ht="24" customHeight="1">
      <c r="A178" s="3"/>
      <c r="B178" s="1099"/>
      <c r="C178" s="1100"/>
      <c r="D178" s="1100"/>
      <c r="E178" s="1100"/>
      <c r="F178" s="1101"/>
      <c r="G178" s="985"/>
      <c r="H178" s="986"/>
      <c r="I178" s="987"/>
      <c r="J178" s="985" t="s">
        <v>462</v>
      </c>
      <c r="K178" s="986"/>
      <c r="L178" s="1100"/>
      <c r="M178" s="1014" t="s">
        <v>59</v>
      </c>
      <c r="N178" s="1016"/>
      <c r="O178" s="1100" t="s">
        <v>34</v>
      </c>
      <c r="P178" s="1101"/>
      <c r="Q178" s="272" t="s">
        <v>355</v>
      </c>
      <c r="R178" s="272"/>
      <c r="S178" s="272" t="s">
        <v>356</v>
      </c>
      <c r="T178" s="272"/>
      <c r="U178" s="269" t="s">
        <v>68</v>
      </c>
      <c r="V178" s="270"/>
      <c r="W178" s="270"/>
      <c r="X178" s="271"/>
      <c r="Y178" s="1014" t="s">
        <v>371</v>
      </c>
      <c r="Z178" s="1015"/>
      <c r="AA178" s="1015"/>
      <c r="AB178" s="1015"/>
      <c r="AC178" s="1015"/>
      <c r="AD178" s="1015"/>
      <c r="AE178" s="1015"/>
      <c r="AF178" s="1015"/>
      <c r="AG178" s="1015"/>
      <c r="AH178" s="1015"/>
      <c r="AI178" s="1015"/>
      <c r="AJ178" s="1016"/>
      <c r="AK178" s="203"/>
      <c r="AM178" s="758"/>
      <c r="AN178" s="758"/>
    </row>
    <row r="179" spans="1:40" s="126" customFormat="1" ht="18.899999999999999" customHeight="1">
      <c r="A179" s="3"/>
      <c r="B179" s="1459" t="s">
        <v>520</v>
      </c>
      <c r="C179" s="1462" t="s">
        <v>448</v>
      </c>
      <c r="D179" s="1463"/>
      <c r="E179" s="1463"/>
      <c r="F179" s="1464"/>
      <c r="G179" s="158" t="s">
        <v>374</v>
      </c>
      <c r="H179" s="1197" t="s">
        <v>58</v>
      </c>
      <c r="I179" s="1198"/>
      <c r="J179" s="158" t="s">
        <v>374</v>
      </c>
      <c r="K179" s="1197" t="s">
        <v>58</v>
      </c>
      <c r="L179" s="1198"/>
      <c r="M179" s="1481">
        <v>8</v>
      </c>
      <c r="N179" s="1482"/>
      <c r="O179" s="1483">
        <f>SUM(M179:N181)</f>
        <v>11</v>
      </c>
      <c r="P179" s="1484"/>
      <c r="Q179" s="1475"/>
      <c r="R179" s="1476"/>
      <c r="S179" s="1475"/>
      <c r="T179" s="1476"/>
      <c r="U179" s="1215" t="s">
        <v>69</v>
      </c>
      <c r="V179" s="1216"/>
      <c r="W179" s="1216"/>
      <c r="X179" s="1311"/>
      <c r="Y179" s="1017" t="s">
        <v>158</v>
      </c>
      <c r="Z179" s="1018"/>
      <c r="AA179" s="1018"/>
      <c r="AB179" s="1019"/>
      <c r="AC179" s="1017"/>
      <c r="AD179" s="1018"/>
      <c r="AE179" s="1018"/>
      <c r="AF179" s="1019"/>
      <c r="AG179" s="1017"/>
      <c r="AH179" s="1018"/>
      <c r="AI179" s="1018"/>
      <c r="AJ179" s="1019"/>
      <c r="AK179" s="30"/>
      <c r="AM179" s="34"/>
      <c r="AN179" s="34"/>
    </row>
    <row r="180" spans="1:40" s="126" customFormat="1" ht="18.899999999999999" customHeight="1">
      <c r="A180" s="3"/>
      <c r="B180" s="1460"/>
      <c r="C180" s="1465"/>
      <c r="D180" s="1466"/>
      <c r="E180" s="1466"/>
      <c r="F180" s="1467"/>
      <c r="G180" s="158"/>
      <c r="H180" s="1197" t="s">
        <v>58</v>
      </c>
      <c r="I180" s="1198"/>
      <c r="J180" s="158" t="s">
        <v>375</v>
      </c>
      <c r="K180" s="1197" t="s">
        <v>58</v>
      </c>
      <c r="L180" s="1198"/>
      <c r="M180" s="1481">
        <v>3</v>
      </c>
      <c r="N180" s="1482"/>
      <c r="O180" s="1485"/>
      <c r="P180" s="1486"/>
      <c r="Q180" s="1477"/>
      <c r="R180" s="1478"/>
      <c r="S180" s="1477"/>
      <c r="T180" s="1478"/>
      <c r="U180" s="1217"/>
      <c r="V180" s="1218"/>
      <c r="W180" s="1218"/>
      <c r="X180" s="1312"/>
      <c r="Y180" s="97"/>
      <c r="Z180" s="155"/>
      <c r="AA180" s="155"/>
      <c r="AB180" s="145"/>
      <c r="AC180" s="97"/>
      <c r="AD180" s="155"/>
      <c r="AE180" s="155"/>
      <c r="AF180" s="145"/>
      <c r="AG180" s="97"/>
      <c r="AH180" s="155"/>
      <c r="AI180" s="155"/>
      <c r="AJ180" s="145"/>
      <c r="AK180" s="30"/>
      <c r="AM180" s="34"/>
      <c r="AN180" s="34"/>
    </row>
    <row r="181" spans="1:40" s="126" customFormat="1" ht="18.899999999999999" customHeight="1">
      <c r="A181" s="3"/>
      <c r="B181" s="1460"/>
      <c r="C181" s="1465"/>
      <c r="D181" s="1466"/>
      <c r="E181" s="1466"/>
      <c r="F181" s="1467"/>
      <c r="G181" s="158"/>
      <c r="H181" s="1197" t="s">
        <v>58</v>
      </c>
      <c r="I181" s="1198"/>
      <c r="J181" s="158"/>
      <c r="K181" s="1197" t="s">
        <v>58</v>
      </c>
      <c r="L181" s="1198"/>
      <c r="M181" s="1481"/>
      <c r="N181" s="1482"/>
      <c r="O181" s="1485"/>
      <c r="P181" s="1486"/>
      <c r="Q181" s="1477"/>
      <c r="R181" s="1478"/>
      <c r="S181" s="1477"/>
      <c r="T181" s="1478"/>
      <c r="U181" s="110" t="s">
        <v>468</v>
      </c>
      <c r="V181" s="108"/>
      <c r="W181" s="108"/>
      <c r="X181" s="109"/>
      <c r="Y181" s="1017" t="s">
        <v>412</v>
      </c>
      <c r="Z181" s="1018"/>
      <c r="AA181" s="1018"/>
      <c r="AB181" s="1019"/>
      <c r="AC181" s="1471"/>
      <c r="AD181" s="1472"/>
      <c r="AE181" s="1472"/>
      <c r="AF181" s="1473"/>
      <c r="AG181" s="1471"/>
      <c r="AH181" s="1472"/>
      <c r="AI181" s="1472"/>
      <c r="AJ181" s="1473"/>
      <c r="AK181" s="9"/>
      <c r="AM181" s="34"/>
      <c r="AN181" s="34"/>
    </row>
    <row r="182" spans="1:40" s="126" customFormat="1" ht="18.899999999999999" customHeight="1">
      <c r="A182" s="3"/>
      <c r="B182" s="1461"/>
      <c r="C182" s="1468"/>
      <c r="D182" s="1469"/>
      <c r="E182" s="1469"/>
      <c r="F182" s="1470"/>
      <c r="G182" s="1203" t="s">
        <v>1417</v>
      </c>
      <c r="H182" s="1204"/>
      <c r="I182" s="1204"/>
      <c r="J182" s="1204"/>
      <c r="K182" s="1204"/>
      <c r="L182" s="1205"/>
      <c r="M182" s="1481">
        <v>1</v>
      </c>
      <c r="N182" s="1482"/>
      <c r="O182" s="1487"/>
      <c r="P182" s="1488"/>
      <c r="Q182" s="1479"/>
      <c r="R182" s="1480"/>
      <c r="S182" s="1479"/>
      <c r="T182" s="1480"/>
      <c r="U182" s="110" t="s">
        <v>67</v>
      </c>
      <c r="V182" s="108"/>
      <c r="W182" s="108"/>
      <c r="X182" s="109"/>
      <c r="Y182" s="1017" t="s">
        <v>159</v>
      </c>
      <c r="Z182" s="1018"/>
      <c r="AA182" s="1018"/>
      <c r="AB182" s="1019"/>
      <c r="AC182" s="1017"/>
      <c r="AD182" s="1018"/>
      <c r="AE182" s="1018"/>
      <c r="AF182" s="1019"/>
      <c r="AG182" s="1471"/>
      <c r="AH182" s="1472"/>
      <c r="AI182" s="1472"/>
      <c r="AJ182" s="1473"/>
      <c r="AK182" s="9"/>
      <c r="AM182" s="34"/>
      <c r="AN182" s="34"/>
    </row>
    <row r="183" spans="1:40" s="126" customFormat="1" ht="18.899999999999999" customHeight="1">
      <c r="A183" s="3"/>
      <c r="B183" s="1152"/>
      <c r="C183" s="1153"/>
      <c r="D183" s="1153"/>
      <c r="E183" s="1153"/>
      <c r="F183" s="1154"/>
      <c r="G183" s="153"/>
      <c r="H183" s="1161" t="s">
        <v>58</v>
      </c>
      <c r="I183" s="1162"/>
      <c r="J183" s="153"/>
      <c r="K183" s="1161" t="s">
        <v>58</v>
      </c>
      <c r="L183" s="1162"/>
      <c r="M183" s="1127"/>
      <c r="N183" s="1128"/>
      <c r="O183" s="1163">
        <f>SUM(M183:N185)</f>
        <v>0</v>
      </c>
      <c r="P183" s="1164"/>
      <c r="Q183" s="1051"/>
      <c r="R183" s="1052"/>
      <c r="S183" s="1051"/>
      <c r="T183" s="1052"/>
      <c r="U183" s="1057" t="s">
        <v>69</v>
      </c>
      <c r="V183" s="1058"/>
      <c r="W183" s="1058"/>
      <c r="X183" s="1059"/>
      <c r="Y183" s="1048"/>
      <c r="Z183" s="1049"/>
      <c r="AA183" s="1049"/>
      <c r="AB183" s="1050"/>
      <c r="AC183" s="1048"/>
      <c r="AD183" s="1049"/>
      <c r="AE183" s="1049"/>
      <c r="AF183" s="1050"/>
      <c r="AG183" s="1048"/>
      <c r="AH183" s="1049"/>
      <c r="AI183" s="1049"/>
      <c r="AJ183" s="1050"/>
      <c r="AK183" s="9"/>
      <c r="AM183" s="34"/>
      <c r="AN183" s="34"/>
    </row>
    <row r="184" spans="1:40" s="126" customFormat="1" ht="18.899999999999999" customHeight="1">
      <c r="A184" s="3"/>
      <c r="B184" s="1155"/>
      <c r="C184" s="1156"/>
      <c r="D184" s="1156"/>
      <c r="E184" s="1156"/>
      <c r="F184" s="1157"/>
      <c r="G184" s="153"/>
      <c r="H184" s="1161" t="s">
        <v>58</v>
      </c>
      <c r="I184" s="1162"/>
      <c r="J184" s="153"/>
      <c r="K184" s="1161" t="s">
        <v>58</v>
      </c>
      <c r="L184" s="1162"/>
      <c r="M184" s="1127"/>
      <c r="N184" s="1128"/>
      <c r="O184" s="1165"/>
      <c r="P184" s="1166"/>
      <c r="Q184" s="1053"/>
      <c r="R184" s="1054"/>
      <c r="S184" s="1053"/>
      <c r="T184" s="1054"/>
      <c r="U184" s="1060"/>
      <c r="V184" s="1061"/>
      <c r="W184" s="1061"/>
      <c r="X184" s="1062"/>
      <c r="Y184" s="1048"/>
      <c r="Z184" s="1049"/>
      <c r="AA184" s="1049"/>
      <c r="AB184" s="1050"/>
      <c r="AC184" s="1048"/>
      <c r="AD184" s="1049"/>
      <c r="AE184" s="1049"/>
      <c r="AF184" s="1050"/>
      <c r="AG184" s="1048"/>
      <c r="AH184" s="1049"/>
      <c r="AI184" s="1049"/>
      <c r="AJ184" s="1050"/>
      <c r="AK184" s="9"/>
      <c r="AM184" s="34"/>
      <c r="AN184" s="34"/>
    </row>
    <row r="185" spans="1:40" s="126" customFormat="1" ht="18.899999999999999" customHeight="1">
      <c r="A185" s="3"/>
      <c r="B185" s="1155"/>
      <c r="C185" s="1156"/>
      <c r="D185" s="1156"/>
      <c r="E185" s="1156"/>
      <c r="F185" s="1157"/>
      <c r="G185" s="153"/>
      <c r="H185" s="1161" t="s">
        <v>58</v>
      </c>
      <c r="I185" s="1162"/>
      <c r="J185" s="153"/>
      <c r="K185" s="1161" t="s">
        <v>58</v>
      </c>
      <c r="L185" s="1162"/>
      <c r="M185" s="1127"/>
      <c r="N185" s="1128"/>
      <c r="O185" s="1165"/>
      <c r="P185" s="1166"/>
      <c r="Q185" s="1053"/>
      <c r="R185" s="1054"/>
      <c r="S185" s="1053"/>
      <c r="T185" s="1054"/>
      <c r="U185" s="26" t="s">
        <v>468</v>
      </c>
      <c r="V185" s="28"/>
      <c r="W185" s="28"/>
      <c r="X185" s="27"/>
      <c r="Y185" s="1048"/>
      <c r="Z185" s="1049"/>
      <c r="AA185" s="1049"/>
      <c r="AB185" s="1050"/>
      <c r="AC185" s="1048"/>
      <c r="AD185" s="1049"/>
      <c r="AE185" s="1049"/>
      <c r="AF185" s="1050"/>
      <c r="AG185" s="1048"/>
      <c r="AH185" s="1049"/>
      <c r="AI185" s="1049"/>
      <c r="AJ185" s="1050"/>
      <c r="AK185" s="9"/>
      <c r="AM185" s="34"/>
      <c r="AN185" s="34"/>
    </row>
    <row r="186" spans="1:40" s="126" customFormat="1" ht="18.899999999999999" customHeight="1">
      <c r="A186" s="3"/>
      <c r="B186" s="1158"/>
      <c r="C186" s="1159"/>
      <c r="D186" s="1159"/>
      <c r="E186" s="1159"/>
      <c r="F186" s="1160"/>
      <c r="G186" s="1169" t="s">
        <v>1450</v>
      </c>
      <c r="H186" s="1170"/>
      <c r="I186" s="1170"/>
      <c r="J186" s="1170"/>
      <c r="K186" s="1170"/>
      <c r="L186" s="1171"/>
      <c r="M186" s="1127"/>
      <c r="N186" s="1128"/>
      <c r="O186" s="1167"/>
      <c r="P186" s="1168"/>
      <c r="Q186" s="1055"/>
      <c r="R186" s="1056"/>
      <c r="S186" s="1055"/>
      <c r="T186" s="1056"/>
      <c r="U186" s="26" t="s">
        <v>67</v>
      </c>
      <c r="V186" s="28"/>
      <c r="W186" s="28"/>
      <c r="X186" s="27"/>
      <c r="Y186" s="1048"/>
      <c r="Z186" s="1049"/>
      <c r="AA186" s="1049"/>
      <c r="AB186" s="1050"/>
      <c r="AC186" s="1048"/>
      <c r="AD186" s="1049"/>
      <c r="AE186" s="1049"/>
      <c r="AF186" s="1050"/>
      <c r="AG186" s="1048"/>
      <c r="AH186" s="1049"/>
      <c r="AI186" s="1049"/>
      <c r="AJ186" s="1050"/>
      <c r="AK186" s="9"/>
      <c r="AM186" s="34"/>
      <c r="AN186" s="34"/>
    </row>
    <row r="187" spans="1:40" s="126" customFormat="1" ht="18.899999999999999" customHeight="1">
      <c r="A187" s="3"/>
      <c r="B187" s="1152"/>
      <c r="C187" s="1153"/>
      <c r="D187" s="1153"/>
      <c r="E187" s="1153"/>
      <c r="F187" s="1154"/>
      <c r="G187" s="153"/>
      <c r="H187" s="1161" t="s">
        <v>58</v>
      </c>
      <c r="I187" s="1162"/>
      <c r="J187" s="153"/>
      <c r="K187" s="1161" t="s">
        <v>58</v>
      </c>
      <c r="L187" s="1162"/>
      <c r="M187" s="1127"/>
      <c r="N187" s="1128"/>
      <c r="O187" s="1163">
        <f>SUM(M187:N189)</f>
        <v>0</v>
      </c>
      <c r="P187" s="1164"/>
      <c r="Q187" s="1051"/>
      <c r="R187" s="1052"/>
      <c r="S187" s="1051"/>
      <c r="T187" s="1052"/>
      <c r="U187" s="1057" t="s">
        <v>69</v>
      </c>
      <c r="V187" s="1058"/>
      <c r="W187" s="1058"/>
      <c r="X187" s="1059"/>
      <c r="Y187" s="1048"/>
      <c r="Z187" s="1049"/>
      <c r="AA187" s="1049"/>
      <c r="AB187" s="1050"/>
      <c r="AC187" s="1048"/>
      <c r="AD187" s="1049"/>
      <c r="AE187" s="1049"/>
      <c r="AF187" s="1050"/>
      <c r="AG187" s="1048"/>
      <c r="AH187" s="1049"/>
      <c r="AI187" s="1049"/>
      <c r="AJ187" s="1050"/>
      <c r="AK187" s="9"/>
      <c r="AM187" s="34"/>
      <c r="AN187" s="34"/>
    </row>
    <row r="188" spans="1:40" s="126" customFormat="1" ht="18.899999999999999" customHeight="1">
      <c r="A188" s="3"/>
      <c r="B188" s="1155"/>
      <c r="C188" s="1156"/>
      <c r="D188" s="1156"/>
      <c r="E188" s="1156"/>
      <c r="F188" s="1157"/>
      <c r="G188" s="153"/>
      <c r="H188" s="1161" t="s">
        <v>58</v>
      </c>
      <c r="I188" s="1162"/>
      <c r="J188" s="153"/>
      <c r="K188" s="1161" t="s">
        <v>58</v>
      </c>
      <c r="L188" s="1162"/>
      <c r="M188" s="1127"/>
      <c r="N188" s="1128"/>
      <c r="O188" s="1165"/>
      <c r="P188" s="1166"/>
      <c r="Q188" s="1053"/>
      <c r="R188" s="1054"/>
      <c r="S188" s="1053"/>
      <c r="T188" s="1054"/>
      <c r="U188" s="1060"/>
      <c r="V188" s="1061"/>
      <c r="W188" s="1061"/>
      <c r="X188" s="1062"/>
      <c r="Y188" s="1048"/>
      <c r="Z188" s="1049"/>
      <c r="AA188" s="1049"/>
      <c r="AB188" s="1050"/>
      <c r="AC188" s="1048"/>
      <c r="AD188" s="1049"/>
      <c r="AE188" s="1049"/>
      <c r="AF188" s="1050"/>
      <c r="AG188" s="1048"/>
      <c r="AH188" s="1049"/>
      <c r="AI188" s="1049"/>
      <c r="AJ188" s="1050"/>
      <c r="AK188" s="9"/>
      <c r="AM188" s="34"/>
      <c r="AN188" s="34"/>
    </row>
    <row r="189" spans="1:40" s="126" customFormat="1" ht="18.899999999999999" customHeight="1">
      <c r="A189" s="3"/>
      <c r="B189" s="1155"/>
      <c r="C189" s="1156"/>
      <c r="D189" s="1156"/>
      <c r="E189" s="1156"/>
      <c r="F189" s="1157"/>
      <c r="G189" s="153"/>
      <c r="H189" s="1161" t="s">
        <v>58</v>
      </c>
      <c r="I189" s="1162"/>
      <c r="J189" s="153"/>
      <c r="K189" s="1161" t="s">
        <v>58</v>
      </c>
      <c r="L189" s="1162"/>
      <c r="M189" s="1127"/>
      <c r="N189" s="1128"/>
      <c r="O189" s="1165"/>
      <c r="P189" s="1166"/>
      <c r="Q189" s="1053"/>
      <c r="R189" s="1054"/>
      <c r="S189" s="1053"/>
      <c r="T189" s="1054"/>
      <c r="U189" s="26" t="s">
        <v>468</v>
      </c>
      <c r="V189" s="28"/>
      <c r="W189" s="28"/>
      <c r="X189" s="27"/>
      <c r="Y189" s="1048"/>
      <c r="Z189" s="1049"/>
      <c r="AA189" s="1049"/>
      <c r="AB189" s="1050"/>
      <c r="AC189" s="1048"/>
      <c r="AD189" s="1049"/>
      <c r="AE189" s="1049"/>
      <c r="AF189" s="1050"/>
      <c r="AG189" s="1048"/>
      <c r="AH189" s="1049"/>
      <c r="AI189" s="1049"/>
      <c r="AJ189" s="1050"/>
      <c r="AK189" s="9"/>
      <c r="AM189" s="34"/>
      <c r="AN189" s="34"/>
    </row>
    <row r="190" spans="1:40" s="126" customFormat="1" ht="18.899999999999999" customHeight="1">
      <c r="A190" s="3"/>
      <c r="B190" s="1158"/>
      <c r="C190" s="1159"/>
      <c r="D190" s="1159"/>
      <c r="E190" s="1159"/>
      <c r="F190" s="1160"/>
      <c r="G190" s="1169" t="s">
        <v>1450</v>
      </c>
      <c r="H190" s="1170"/>
      <c r="I190" s="1170"/>
      <c r="J190" s="1170"/>
      <c r="K190" s="1170"/>
      <c r="L190" s="1171"/>
      <c r="M190" s="1127"/>
      <c r="N190" s="1128"/>
      <c r="O190" s="1167"/>
      <c r="P190" s="1168"/>
      <c r="Q190" s="1055"/>
      <c r="R190" s="1056"/>
      <c r="S190" s="1055"/>
      <c r="T190" s="1056"/>
      <c r="U190" s="26" t="s">
        <v>67</v>
      </c>
      <c r="V190" s="28"/>
      <c r="W190" s="28"/>
      <c r="X190" s="27"/>
      <c r="Y190" s="1048"/>
      <c r="Z190" s="1049"/>
      <c r="AA190" s="1049"/>
      <c r="AB190" s="1050"/>
      <c r="AC190" s="1048"/>
      <c r="AD190" s="1049"/>
      <c r="AE190" s="1049"/>
      <c r="AF190" s="1050"/>
      <c r="AG190" s="1048"/>
      <c r="AH190" s="1049"/>
      <c r="AI190" s="1049"/>
      <c r="AJ190" s="1050"/>
      <c r="AK190" s="9"/>
      <c r="AM190" s="34"/>
      <c r="AN190" s="34"/>
    </row>
    <row r="191" spans="1:40" s="126" customFormat="1" ht="18.899999999999999" customHeight="1">
      <c r="A191" s="3"/>
      <c r="B191" s="1152"/>
      <c r="C191" s="1153"/>
      <c r="D191" s="1153"/>
      <c r="E191" s="1153"/>
      <c r="F191" s="1154"/>
      <c r="G191" s="153"/>
      <c r="H191" s="1161" t="s">
        <v>58</v>
      </c>
      <c r="I191" s="1162"/>
      <c r="J191" s="153"/>
      <c r="K191" s="1161" t="s">
        <v>58</v>
      </c>
      <c r="L191" s="1162"/>
      <c r="M191" s="1127"/>
      <c r="N191" s="1128"/>
      <c r="O191" s="1163">
        <f>SUM(M191:N193)</f>
        <v>0</v>
      </c>
      <c r="P191" s="1164"/>
      <c r="Q191" s="1051"/>
      <c r="R191" s="1052"/>
      <c r="S191" s="1051"/>
      <c r="T191" s="1052"/>
      <c r="U191" s="1057" t="s">
        <v>69</v>
      </c>
      <c r="V191" s="1058"/>
      <c r="W191" s="1058"/>
      <c r="X191" s="1059"/>
      <c r="Y191" s="1048"/>
      <c r="Z191" s="1049"/>
      <c r="AA191" s="1049"/>
      <c r="AB191" s="1050"/>
      <c r="AC191" s="1048"/>
      <c r="AD191" s="1049"/>
      <c r="AE191" s="1049"/>
      <c r="AF191" s="1050"/>
      <c r="AG191" s="1048"/>
      <c r="AH191" s="1049"/>
      <c r="AI191" s="1049"/>
      <c r="AJ191" s="1050"/>
      <c r="AK191" s="9"/>
      <c r="AM191" s="34"/>
      <c r="AN191" s="34"/>
    </row>
    <row r="192" spans="1:40" s="126" customFormat="1" ht="18.899999999999999" customHeight="1">
      <c r="A192" s="3"/>
      <c r="B192" s="1155"/>
      <c r="C192" s="1156"/>
      <c r="D192" s="1156"/>
      <c r="E192" s="1156"/>
      <c r="F192" s="1157"/>
      <c r="G192" s="153"/>
      <c r="H192" s="1161" t="s">
        <v>58</v>
      </c>
      <c r="I192" s="1162"/>
      <c r="J192" s="153"/>
      <c r="K192" s="1161" t="s">
        <v>58</v>
      </c>
      <c r="L192" s="1162"/>
      <c r="M192" s="1127"/>
      <c r="N192" s="1128"/>
      <c r="O192" s="1165"/>
      <c r="P192" s="1166"/>
      <c r="Q192" s="1053"/>
      <c r="R192" s="1054"/>
      <c r="S192" s="1053"/>
      <c r="T192" s="1054"/>
      <c r="U192" s="1060"/>
      <c r="V192" s="1061"/>
      <c r="W192" s="1061"/>
      <c r="X192" s="1062"/>
      <c r="Y192" s="1048"/>
      <c r="Z192" s="1049"/>
      <c r="AA192" s="1049"/>
      <c r="AB192" s="1050"/>
      <c r="AC192" s="1048"/>
      <c r="AD192" s="1049"/>
      <c r="AE192" s="1049"/>
      <c r="AF192" s="1050"/>
      <c r="AG192" s="1048"/>
      <c r="AH192" s="1049"/>
      <c r="AI192" s="1049"/>
      <c r="AJ192" s="1050"/>
      <c r="AK192" s="9"/>
      <c r="AM192" s="34"/>
      <c r="AN192" s="34"/>
    </row>
    <row r="193" spans="1:40" s="126" customFormat="1" ht="18.899999999999999" customHeight="1">
      <c r="A193" s="3"/>
      <c r="B193" s="1155"/>
      <c r="C193" s="1156"/>
      <c r="D193" s="1156"/>
      <c r="E193" s="1156"/>
      <c r="F193" s="1157"/>
      <c r="G193" s="153"/>
      <c r="H193" s="1161" t="s">
        <v>58</v>
      </c>
      <c r="I193" s="1162"/>
      <c r="J193" s="153"/>
      <c r="K193" s="1161" t="s">
        <v>58</v>
      </c>
      <c r="L193" s="1162"/>
      <c r="M193" s="1127"/>
      <c r="N193" s="1128"/>
      <c r="O193" s="1165"/>
      <c r="P193" s="1166"/>
      <c r="Q193" s="1053"/>
      <c r="R193" s="1054"/>
      <c r="S193" s="1053"/>
      <c r="T193" s="1054"/>
      <c r="U193" s="26" t="s">
        <v>468</v>
      </c>
      <c r="V193" s="28"/>
      <c r="W193" s="28"/>
      <c r="X193" s="27"/>
      <c r="Y193" s="1048"/>
      <c r="Z193" s="1049"/>
      <c r="AA193" s="1049"/>
      <c r="AB193" s="1050"/>
      <c r="AC193" s="1048"/>
      <c r="AD193" s="1049"/>
      <c r="AE193" s="1049"/>
      <c r="AF193" s="1050"/>
      <c r="AG193" s="1048"/>
      <c r="AH193" s="1049"/>
      <c r="AI193" s="1049"/>
      <c r="AJ193" s="1050"/>
      <c r="AK193" s="9"/>
      <c r="AM193" s="34"/>
      <c r="AN193" s="34"/>
    </row>
    <row r="194" spans="1:40" s="126" customFormat="1" ht="18.899999999999999" customHeight="1">
      <c r="A194" s="3"/>
      <c r="B194" s="1158"/>
      <c r="C194" s="1159"/>
      <c r="D194" s="1159"/>
      <c r="E194" s="1159"/>
      <c r="F194" s="1160"/>
      <c r="G194" s="1169" t="s">
        <v>1450</v>
      </c>
      <c r="H194" s="1170"/>
      <c r="I194" s="1170"/>
      <c r="J194" s="1170"/>
      <c r="K194" s="1170"/>
      <c r="L194" s="1171"/>
      <c r="M194" s="1127"/>
      <c r="N194" s="1128"/>
      <c r="O194" s="1167"/>
      <c r="P194" s="1168"/>
      <c r="Q194" s="1055"/>
      <c r="R194" s="1056"/>
      <c r="S194" s="1055"/>
      <c r="T194" s="1056"/>
      <c r="U194" s="26" t="s">
        <v>67</v>
      </c>
      <c r="V194" s="28"/>
      <c r="W194" s="28"/>
      <c r="X194" s="27"/>
      <c r="Y194" s="1048"/>
      <c r="Z194" s="1049"/>
      <c r="AA194" s="1049"/>
      <c r="AB194" s="1050"/>
      <c r="AC194" s="1048"/>
      <c r="AD194" s="1049"/>
      <c r="AE194" s="1049"/>
      <c r="AF194" s="1050"/>
      <c r="AG194" s="1048"/>
      <c r="AH194" s="1049"/>
      <c r="AI194" s="1049"/>
      <c r="AJ194" s="1050"/>
      <c r="AK194" s="9"/>
      <c r="AM194" s="34"/>
      <c r="AN194" s="34"/>
    </row>
    <row r="195" spans="1:40" s="126" customFormat="1" ht="18.899999999999999" customHeight="1">
      <c r="A195" s="3"/>
      <c r="B195" s="1152"/>
      <c r="C195" s="1153"/>
      <c r="D195" s="1153"/>
      <c r="E195" s="1153"/>
      <c r="F195" s="1154"/>
      <c r="G195" s="153"/>
      <c r="H195" s="1161" t="s">
        <v>58</v>
      </c>
      <c r="I195" s="1162"/>
      <c r="J195" s="153"/>
      <c r="K195" s="1161" t="s">
        <v>58</v>
      </c>
      <c r="L195" s="1162"/>
      <c r="M195" s="1127"/>
      <c r="N195" s="1128"/>
      <c r="O195" s="1163">
        <f>SUM(M195:N197)</f>
        <v>0</v>
      </c>
      <c r="P195" s="1164"/>
      <c r="Q195" s="1051"/>
      <c r="R195" s="1052"/>
      <c r="S195" s="1051"/>
      <c r="T195" s="1052"/>
      <c r="U195" s="1057" t="s">
        <v>69</v>
      </c>
      <c r="V195" s="1058"/>
      <c r="W195" s="1058"/>
      <c r="X195" s="1059"/>
      <c r="Y195" s="1048"/>
      <c r="Z195" s="1049"/>
      <c r="AA195" s="1049"/>
      <c r="AB195" s="1050"/>
      <c r="AC195" s="1048"/>
      <c r="AD195" s="1049"/>
      <c r="AE195" s="1049"/>
      <c r="AF195" s="1050"/>
      <c r="AG195" s="1048"/>
      <c r="AH195" s="1049"/>
      <c r="AI195" s="1049"/>
      <c r="AJ195" s="1050"/>
      <c r="AK195" s="9"/>
      <c r="AM195" s="34"/>
      <c r="AN195" s="34"/>
    </row>
    <row r="196" spans="1:40" s="126" customFormat="1" ht="18.899999999999999" customHeight="1">
      <c r="A196" s="3"/>
      <c r="B196" s="1155"/>
      <c r="C196" s="1156"/>
      <c r="D196" s="1156"/>
      <c r="E196" s="1156"/>
      <c r="F196" s="1157"/>
      <c r="G196" s="153"/>
      <c r="H196" s="1161" t="s">
        <v>58</v>
      </c>
      <c r="I196" s="1162"/>
      <c r="J196" s="153"/>
      <c r="K196" s="1161" t="s">
        <v>58</v>
      </c>
      <c r="L196" s="1162"/>
      <c r="M196" s="1127"/>
      <c r="N196" s="1128"/>
      <c r="O196" s="1165"/>
      <c r="P196" s="1166"/>
      <c r="Q196" s="1053"/>
      <c r="R196" s="1054"/>
      <c r="S196" s="1053"/>
      <c r="T196" s="1054"/>
      <c r="U196" s="1060"/>
      <c r="V196" s="1061"/>
      <c r="W196" s="1061"/>
      <c r="X196" s="1062"/>
      <c r="Y196" s="1048"/>
      <c r="Z196" s="1049"/>
      <c r="AA196" s="1049"/>
      <c r="AB196" s="1050"/>
      <c r="AC196" s="1048"/>
      <c r="AD196" s="1049"/>
      <c r="AE196" s="1049"/>
      <c r="AF196" s="1050"/>
      <c r="AG196" s="1048"/>
      <c r="AH196" s="1049"/>
      <c r="AI196" s="1049"/>
      <c r="AJ196" s="1050"/>
      <c r="AK196" s="9"/>
      <c r="AM196" s="34"/>
      <c r="AN196" s="34"/>
    </row>
    <row r="197" spans="1:40" s="126" customFormat="1" ht="18.899999999999999" customHeight="1">
      <c r="A197" s="3"/>
      <c r="B197" s="1155"/>
      <c r="C197" s="1156"/>
      <c r="D197" s="1156"/>
      <c r="E197" s="1156"/>
      <c r="F197" s="1157"/>
      <c r="G197" s="153"/>
      <c r="H197" s="1161" t="s">
        <v>58</v>
      </c>
      <c r="I197" s="1162"/>
      <c r="J197" s="153"/>
      <c r="K197" s="1161" t="s">
        <v>58</v>
      </c>
      <c r="L197" s="1162"/>
      <c r="M197" s="1127"/>
      <c r="N197" s="1128"/>
      <c r="O197" s="1165"/>
      <c r="P197" s="1166"/>
      <c r="Q197" s="1053"/>
      <c r="R197" s="1054"/>
      <c r="S197" s="1053"/>
      <c r="T197" s="1054"/>
      <c r="U197" s="26" t="s">
        <v>468</v>
      </c>
      <c r="V197" s="28"/>
      <c r="W197" s="28"/>
      <c r="X197" s="27"/>
      <c r="Y197" s="1048"/>
      <c r="Z197" s="1049"/>
      <c r="AA197" s="1049"/>
      <c r="AB197" s="1050"/>
      <c r="AC197" s="1048"/>
      <c r="AD197" s="1049"/>
      <c r="AE197" s="1049"/>
      <c r="AF197" s="1050"/>
      <c r="AG197" s="1048"/>
      <c r="AH197" s="1049"/>
      <c r="AI197" s="1049"/>
      <c r="AJ197" s="1050"/>
      <c r="AK197" s="9"/>
      <c r="AM197" s="34"/>
      <c r="AN197" s="34"/>
    </row>
    <row r="198" spans="1:40" s="126" customFormat="1" ht="18.899999999999999" customHeight="1">
      <c r="A198" s="3"/>
      <c r="B198" s="1158"/>
      <c r="C198" s="1159"/>
      <c r="D198" s="1159"/>
      <c r="E198" s="1159"/>
      <c r="F198" s="1160"/>
      <c r="G198" s="1169" t="s">
        <v>1450</v>
      </c>
      <c r="H198" s="1170"/>
      <c r="I198" s="1170"/>
      <c r="J198" s="1170"/>
      <c r="K198" s="1170"/>
      <c r="L198" s="1171"/>
      <c r="M198" s="1127"/>
      <c r="N198" s="1128"/>
      <c r="O198" s="1167"/>
      <c r="P198" s="1168"/>
      <c r="Q198" s="1055"/>
      <c r="R198" s="1056"/>
      <c r="S198" s="1055"/>
      <c r="T198" s="1056"/>
      <c r="U198" s="26" t="s">
        <v>67</v>
      </c>
      <c r="V198" s="28"/>
      <c r="W198" s="28"/>
      <c r="X198" s="27"/>
      <c r="Y198" s="1048"/>
      <c r="Z198" s="1049"/>
      <c r="AA198" s="1049"/>
      <c r="AB198" s="1050"/>
      <c r="AC198" s="1048"/>
      <c r="AD198" s="1049"/>
      <c r="AE198" s="1049"/>
      <c r="AF198" s="1050"/>
      <c r="AG198" s="1048"/>
      <c r="AH198" s="1049"/>
      <c r="AI198" s="1049"/>
      <c r="AJ198" s="1050"/>
      <c r="AK198" s="9"/>
      <c r="AM198" s="34"/>
      <c r="AN198" s="34"/>
    </row>
    <row r="199" spans="1:40" s="126" customFormat="1" ht="18.899999999999999" customHeight="1">
      <c r="A199" s="3"/>
      <c r="B199" s="1152"/>
      <c r="C199" s="1153"/>
      <c r="D199" s="1153"/>
      <c r="E199" s="1153"/>
      <c r="F199" s="1154"/>
      <c r="G199" s="153"/>
      <c r="H199" s="1161" t="s">
        <v>58</v>
      </c>
      <c r="I199" s="1162"/>
      <c r="J199" s="153"/>
      <c r="K199" s="1161" t="s">
        <v>58</v>
      </c>
      <c r="L199" s="1162"/>
      <c r="M199" s="1127"/>
      <c r="N199" s="1128"/>
      <c r="O199" s="1163">
        <f>SUM(M199:N201)</f>
        <v>0</v>
      </c>
      <c r="P199" s="1164"/>
      <c r="Q199" s="1051"/>
      <c r="R199" s="1052"/>
      <c r="S199" s="1051"/>
      <c r="T199" s="1052"/>
      <c r="U199" s="1057" t="s">
        <v>69</v>
      </c>
      <c r="V199" s="1058"/>
      <c r="W199" s="1058"/>
      <c r="X199" s="1059"/>
      <c r="Y199" s="1048"/>
      <c r="Z199" s="1049"/>
      <c r="AA199" s="1049"/>
      <c r="AB199" s="1050"/>
      <c r="AC199" s="1048"/>
      <c r="AD199" s="1049"/>
      <c r="AE199" s="1049"/>
      <c r="AF199" s="1050"/>
      <c r="AG199" s="1048"/>
      <c r="AH199" s="1049"/>
      <c r="AI199" s="1049"/>
      <c r="AJ199" s="1050"/>
      <c r="AK199" s="9"/>
      <c r="AM199" s="34"/>
      <c r="AN199" s="34"/>
    </row>
    <row r="200" spans="1:40" s="126" customFormat="1" ht="18.899999999999999" customHeight="1">
      <c r="A200" s="3"/>
      <c r="B200" s="1155"/>
      <c r="C200" s="1156"/>
      <c r="D200" s="1156"/>
      <c r="E200" s="1156"/>
      <c r="F200" s="1157"/>
      <c r="G200" s="153"/>
      <c r="H200" s="1161" t="s">
        <v>58</v>
      </c>
      <c r="I200" s="1162"/>
      <c r="J200" s="153"/>
      <c r="K200" s="1161" t="s">
        <v>58</v>
      </c>
      <c r="L200" s="1162"/>
      <c r="M200" s="1127"/>
      <c r="N200" s="1128"/>
      <c r="O200" s="1165"/>
      <c r="P200" s="1166"/>
      <c r="Q200" s="1053"/>
      <c r="R200" s="1054"/>
      <c r="S200" s="1053"/>
      <c r="T200" s="1054"/>
      <c r="U200" s="1060"/>
      <c r="V200" s="1061"/>
      <c r="W200" s="1061"/>
      <c r="X200" s="1062"/>
      <c r="Y200" s="1048"/>
      <c r="Z200" s="1049"/>
      <c r="AA200" s="1049"/>
      <c r="AB200" s="1050"/>
      <c r="AC200" s="1048"/>
      <c r="AD200" s="1049"/>
      <c r="AE200" s="1049"/>
      <c r="AF200" s="1050"/>
      <c r="AG200" s="1048"/>
      <c r="AH200" s="1049"/>
      <c r="AI200" s="1049"/>
      <c r="AJ200" s="1050"/>
      <c r="AK200" s="9"/>
      <c r="AM200" s="34"/>
      <c r="AN200" s="34"/>
    </row>
    <row r="201" spans="1:40" s="126" customFormat="1" ht="18.899999999999999" customHeight="1">
      <c r="A201" s="3"/>
      <c r="B201" s="1155"/>
      <c r="C201" s="1156"/>
      <c r="D201" s="1156"/>
      <c r="E201" s="1156"/>
      <c r="F201" s="1157"/>
      <c r="G201" s="153"/>
      <c r="H201" s="1161" t="s">
        <v>58</v>
      </c>
      <c r="I201" s="1162"/>
      <c r="J201" s="153"/>
      <c r="K201" s="1161" t="s">
        <v>58</v>
      </c>
      <c r="L201" s="1162"/>
      <c r="M201" s="1127"/>
      <c r="N201" s="1128"/>
      <c r="O201" s="1165"/>
      <c r="P201" s="1166"/>
      <c r="Q201" s="1053"/>
      <c r="R201" s="1054"/>
      <c r="S201" s="1053"/>
      <c r="T201" s="1054"/>
      <c r="U201" s="26" t="s">
        <v>468</v>
      </c>
      <c r="V201" s="28"/>
      <c r="W201" s="28"/>
      <c r="X201" s="27"/>
      <c r="Y201" s="1048"/>
      <c r="Z201" s="1049"/>
      <c r="AA201" s="1049"/>
      <c r="AB201" s="1050"/>
      <c r="AC201" s="1048"/>
      <c r="AD201" s="1049"/>
      <c r="AE201" s="1049"/>
      <c r="AF201" s="1050"/>
      <c r="AG201" s="1048"/>
      <c r="AH201" s="1049"/>
      <c r="AI201" s="1049"/>
      <c r="AJ201" s="1050"/>
      <c r="AK201" s="9"/>
      <c r="AM201" s="34"/>
      <c r="AN201" s="34"/>
    </row>
    <row r="202" spans="1:40" s="126" customFormat="1" ht="18.899999999999999" customHeight="1">
      <c r="A202" s="3"/>
      <c r="B202" s="1158"/>
      <c r="C202" s="1159"/>
      <c r="D202" s="1159"/>
      <c r="E202" s="1159"/>
      <c r="F202" s="1160"/>
      <c r="G202" s="1169" t="s">
        <v>1450</v>
      </c>
      <c r="H202" s="1170"/>
      <c r="I202" s="1170"/>
      <c r="J202" s="1170"/>
      <c r="K202" s="1170"/>
      <c r="L202" s="1171"/>
      <c r="M202" s="1127"/>
      <c r="N202" s="1128"/>
      <c r="O202" s="1167"/>
      <c r="P202" s="1168"/>
      <c r="Q202" s="1055"/>
      <c r="R202" s="1056"/>
      <c r="S202" s="1055"/>
      <c r="T202" s="1056"/>
      <c r="U202" s="26" t="s">
        <v>67</v>
      </c>
      <c r="V202" s="28"/>
      <c r="W202" s="28"/>
      <c r="X202" s="27"/>
      <c r="Y202" s="1048"/>
      <c r="Z202" s="1049"/>
      <c r="AA202" s="1049"/>
      <c r="AB202" s="1050"/>
      <c r="AC202" s="1048"/>
      <c r="AD202" s="1049"/>
      <c r="AE202" s="1049"/>
      <c r="AF202" s="1050"/>
      <c r="AG202" s="1048"/>
      <c r="AH202" s="1049"/>
      <c r="AI202" s="1049"/>
      <c r="AJ202" s="1050"/>
      <c r="AK202" s="9"/>
      <c r="AM202" s="34"/>
      <c r="AN202" s="34"/>
    </row>
    <row r="203" spans="1:40" s="126" customFormat="1" ht="18.899999999999999" customHeight="1">
      <c r="A203" s="3"/>
      <c r="B203" s="1152"/>
      <c r="C203" s="1153"/>
      <c r="D203" s="1153"/>
      <c r="E203" s="1153"/>
      <c r="F203" s="1154"/>
      <c r="G203" s="153"/>
      <c r="H203" s="1161" t="s">
        <v>58</v>
      </c>
      <c r="I203" s="1162"/>
      <c r="J203" s="153"/>
      <c r="K203" s="1161" t="s">
        <v>58</v>
      </c>
      <c r="L203" s="1162"/>
      <c r="M203" s="1127"/>
      <c r="N203" s="1128"/>
      <c r="O203" s="1163">
        <f>SUM(M203:N205)</f>
        <v>0</v>
      </c>
      <c r="P203" s="1164"/>
      <c r="Q203" s="1051"/>
      <c r="R203" s="1052"/>
      <c r="S203" s="1051"/>
      <c r="T203" s="1052"/>
      <c r="U203" s="1057" t="s">
        <v>69</v>
      </c>
      <c r="V203" s="1058"/>
      <c r="W203" s="1058"/>
      <c r="X203" s="1059"/>
      <c r="Y203" s="1048"/>
      <c r="Z203" s="1049"/>
      <c r="AA203" s="1049"/>
      <c r="AB203" s="1050"/>
      <c r="AC203" s="1048"/>
      <c r="AD203" s="1049"/>
      <c r="AE203" s="1049"/>
      <c r="AF203" s="1050"/>
      <c r="AG203" s="1048"/>
      <c r="AH203" s="1049"/>
      <c r="AI203" s="1049"/>
      <c r="AJ203" s="1050"/>
      <c r="AK203" s="9"/>
      <c r="AM203" s="34"/>
      <c r="AN203" s="34"/>
    </row>
    <row r="204" spans="1:40" s="126" customFormat="1" ht="18.899999999999999" customHeight="1">
      <c r="A204" s="3"/>
      <c r="B204" s="1155"/>
      <c r="C204" s="1156"/>
      <c r="D204" s="1156"/>
      <c r="E204" s="1156"/>
      <c r="F204" s="1157"/>
      <c r="G204" s="153"/>
      <c r="H204" s="1161" t="s">
        <v>58</v>
      </c>
      <c r="I204" s="1162"/>
      <c r="J204" s="153"/>
      <c r="K204" s="1161" t="s">
        <v>58</v>
      </c>
      <c r="L204" s="1162"/>
      <c r="M204" s="1127"/>
      <c r="N204" s="1128"/>
      <c r="O204" s="1165"/>
      <c r="P204" s="1166"/>
      <c r="Q204" s="1053"/>
      <c r="R204" s="1054"/>
      <c r="S204" s="1053"/>
      <c r="T204" s="1054"/>
      <c r="U204" s="1060"/>
      <c r="V204" s="1061"/>
      <c r="W204" s="1061"/>
      <c r="X204" s="1062"/>
      <c r="Y204" s="1048"/>
      <c r="Z204" s="1049"/>
      <c r="AA204" s="1049"/>
      <c r="AB204" s="1050"/>
      <c r="AC204" s="1048"/>
      <c r="AD204" s="1049"/>
      <c r="AE204" s="1049"/>
      <c r="AF204" s="1050"/>
      <c r="AG204" s="1048"/>
      <c r="AH204" s="1049"/>
      <c r="AI204" s="1049"/>
      <c r="AJ204" s="1050"/>
      <c r="AK204" s="9"/>
      <c r="AM204" s="34"/>
      <c r="AN204" s="34"/>
    </row>
    <row r="205" spans="1:40" s="126" customFormat="1" ht="18.899999999999999" customHeight="1">
      <c r="A205" s="3"/>
      <c r="B205" s="1155"/>
      <c r="C205" s="1156"/>
      <c r="D205" s="1156"/>
      <c r="E205" s="1156"/>
      <c r="F205" s="1157"/>
      <c r="G205" s="153"/>
      <c r="H205" s="1161" t="s">
        <v>58</v>
      </c>
      <c r="I205" s="1162"/>
      <c r="J205" s="153"/>
      <c r="K205" s="1161" t="s">
        <v>58</v>
      </c>
      <c r="L205" s="1162"/>
      <c r="M205" s="1127"/>
      <c r="N205" s="1128"/>
      <c r="O205" s="1165"/>
      <c r="P205" s="1166"/>
      <c r="Q205" s="1053"/>
      <c r="R205" s="1054"/>
      <c r="S205" s="1053"/>
      <c r="T205" s="1054"/>
      <c r="U205" s="26" t="s">
        <v>468</v>
      </c>
      <c r="V205" s="28"/>
      <c r="W205" s="28"/>
      <c r="X205" s="27"/>
      <c r="Y205" s="1048"/>
      <c r="Z205" s="1049"/>
      <c r="AA205" s="1049"/>
      <c r="AB205" s="1050"/>
      <c r="AC205" s="1048"/>
      <c r="AD205" s="1049"/>
      <c r="AE205" s="1049"/>
      <c r="AF205" s="1050"/>
      <c r="AG205" s="1048"/>
      <c r="AH205" s="1049"/>
      <c r="AI205" s="1049"/>
      <c r="AJ205" s="1050"/>
      <c r="AK205" s="9"/>
      <c r="AM205" s="34"/>
      <c r="AN205" s="34"/>
    </row>
    <row r="206" spans="1:40" s="126" customFormat="1" ht="18.899999999999999" customHeight="1">
      <c r="A206" s="3"/>
      <c r="B206" s="1158"/>
      <c r="C206" s="1159"/>
      <c r="D206" s="1159"/>
      <c r="E206" s="1159"/>
      <c r="F206" s="1160"/>
      <c r="G206" s="1169" t="s">
        <v>1450</v>
      </c>
      <c r="H206" s="1170"/>
      <c r="I206" s="1170"/>
      <c r="J206" s="1170"/>
      <c r="K206" s="1170"/>
      <c r="L206" s="1171"/>
      <c r="M206" s="1127"/>
      <c r="N206" s="1128"/>
      <c r="O206" s="1167"/>
      <c r="P206" s="1168"/>
      <c r="Q206" s="1055"/>
      <c r="R206" s="1056"/>
      <c r="S206" s="1055"/>
      <c r="T206" s="1056"/>
      <c r="U206" s="26" t="s">
        <v>67</v>
      </c>
      <c r="V206" s="28"/>
      <c r="W206" s="28"/>
      <c r="X206" s="27"/>
      <c r="Y206" s="1048"/>
      <c r="Z206" s="1049"/>
      <c r="AA206" s="1049"/>
      <c r="AB206" s="1050"/>
      <c r="AC206" s="1048"/>
      <c r="AD206" s="1049"/>
      <c r="AE206" s="1049"/>
      <c r="AF206" s="1050"/>
      <c r="AG206" s="1048"/>
      <c r="AH206" s="1049"/>
      <c r="AI206" s="1049"/>
      <c r="AJ206" s="1050"/>
      <c r="AK206" s="9"/>
      <c r="AM206" s="34"/>
      <c r="AN206" s="34"/>
    </row>
    <row r="207" spans="1:40" s="126" customFormat="1" ht="18.899999999999999" customHeight="1">
      <c r="A207" s="3"/>
      <c r="B207" s="1152"/>
      <c r="C207" s="1153"/>
      <c r="D207" s="1153"/>
      <c r="E207" s="1153"/>
      <c r="F207" s="1154"/>
      <c r="G207" s="153"/>
      <c r="H207" s="1161" t="s">
        <v>58</v>
      </c>
      <c r="I207" s="1162"/>
      <c r="J207" s="153"/>
      <c r="K207" s="1161" t="s">
        <v>58</v>
      </c>
      <c r="L207" s="1162"/>
      <c r="M207" s="1127"/>
      <c r="N207" s="1128"/>
      <c r="O207" s="1163">
        <f>SUM(M207:N209)</f>
        <v>0</v>
      </c>
      <c r="P207" s="1164"/>
      <c r="Q207" s="1051"/>
      <c r="R207" s="1052"/>
      <c r="S207" s="1051"/>
      <c r="T207" s="1052"/>
      <c r="U207" s="1057" t="s">
        <v>69</v>
      </c>
      <c r="V207" s="1058"/>
      <c r="W207" s="1058"/>
      <c r="X207" s="1059"/>
      <c r="Y207" s="1048"/>
      <c r="Z207" s="1049"/>
      <c r="AA207" s="1049"/>
      <c r="AB207" s="1050"/>
      <c r="AC207" s="1048"/>
      <c r="AD207" s="1049"/>
      <c r="AE207" s="1049"/>
      <c r="AF207" s="1050"/>
      <c r="AG207" s="1048"/>
      <c r="AH207" s="1049"/>
      <c r="AI207" s="1049"/>
      <c r="AJ207" s="1050"/>
      <c r="AK207" s="9"/>
      <c r="AM207" s="34"/>
      <c r="AN207" s="34"/>
    </row>
    <row r="208" spans="1:40" s="126" customFormat="1" ht="18.899999999999999" customHeight="1">
      <c r="A208" s="3"/>
      <c r="B208" s="1155"/>
      <c r="C208" s="1156"/>
      <c r="D208" s="1156"/>
      <c r="E208" s="1156"/>
      <c r="F208" s="1157"/>
      <c r="G208" s="153"/>
      <c r="H208" s="1161" t="s">
        <v>58</v>
      </c>
      <c r="I208" s="1162"/>
      <c r="J208" s="153"/>
      <c r="K208" s="1161" t="s">
        <v>58</v>
      </c>
      <c r="L208" s="1162"/>
      <c r="M208" s="1127"/>
      <c r="N208" s="1128"/>
      <c r="O208" s="1165"/>
      <c r="P208" s="1166"/>
      <c r="Q208" s="1053"/>
      <c r="R208" s="1054"/>
      <c r="S208" s="1053"/>
      <c r="T208" s="1054"/>
      <c r="U208" s="1060"/>
      <c r="V208" s="1061"/>
      <c r="W208" s="1061"/>
      <c r="X208" s="1062"/>
      <c r="Y208" s="1048"/>
      <c r="Z208" s="1049"/>
      <c r="AA208" s="1049"/>
      <c r="AB208" s="1050"/>
      <c r="AC208" s="1048"/>
      <c r="AD208" s="1049"/>
      <c r="AE208" s="1049"/>
      <c r="AF208" s="1050"/>
      <c r="AG208" s="1048"/>
      <c r="AH208" s="1049"/>
      <c r="AI208" s="1049"/>
      <c r="AJ208" s="1050"/>
      <c r="AK208" s="9"/>
      <c r="AM208" s="34"/>
      <c r="AN208" s="34"/>
    </row>
    <row r="209" spans="1:40" s="126" customFormat="1" ht="18.899999999999999" customHeight="1">
      <c r="A209" s="3"/>
      <c r="B209" s="1155"/>
      <c r="C209" s="1156"/>
      <c r="D209" s="1156"/>
      <c r="E209" s="1156"/>
      <c r="F209" s="1157"/>
      <c r="G209" s="153"/>
      <c r="H209" s="1161" t="s">
        <v>58</v>
      </c>
      <c r="I209" s="1162"/>
      <c r="J209" s="153"/>
      <c r="K209" s="1161" t="s">
        <v>58</v>
      </c>
      <c r="L209" s="1162"/>
      <c r="M209" s="1127"/>
      <c r="N209" s="1128"/>
      <c r="O209" s="1165"/>
      <c r="P209" s="1166"/>
      <c r="Q209" s="1053"/>
      <c r="R209" s="1054"/>
      <c r="S209" s="1053"/>
      <c r="T209" s="1054"/>
      <c r="U209" s="26" t="s">
        <v>468</v>
      </c>
      <c r="V209" s="28"/>
      <c r="W209" s="28"/>
      <c r="X209" s="27"/>
      <c r="Y209" s="1048"/>
      <c r="Z209" s="1049"/>
      <c r="AA209" s="1049"/>
      <c r="AB209" s="1050"/>
      <c r="AC209" s="1048"/>
      <c r="AD209" s="1049"/>
      <c r="AE209" s="1049"/>
      <c r="AF209" s="1050"/>
      <c r="AG209" s="1048"/>
      <c r="AH209" s="1049"/>
      <c r="AI209" s="1049"/>
      <c r="AJ209" s="1050"/>
      <c r="AK209" s="9"/>
      <c r="AM209" s="34"/>
      <c r="AN209" s="34"/>
    </row>
    <row r="210" spans="1:40" s="126" customFormat="1" ht="18.899999999999999" customHeight="1">
      <c r="A210" s="3"/>
      <c r="B210" s="1158"/>
      <c r="C210" s="1159"/>
      <c r="D210" s="1159"/>
      <c r="E210" s="1159"/>
      <c r="F210" s="1160"/>
      <c r="G210" s="1169" t="s">
        <v>1450</v>
      </c>
      <c r="H210" s="1170"/>
      <c r="I210" s="1170"/>
      <c r="J210" s="1170"/>
      <c r="K210" s="1170"/>
      <c r="L210" s="1171"/>
      <c r="M210" s="1127"/>
      <c r="N210" s="1128"/>
      <c r="O210" s="1167"/>
      <c r="P210" s="1168"/>
      <c r="Q210" s="1055"/>
      <c r="R210" s="1056"/>
      <c r="S210" s="1055"/>
      <c r="T210" s="1056"/>
      <c r="U210" s="26" t="s">
        <v>67</v>
      </c>
      <c r="V210" s="28"/>
      <c r="W210" s="28"/>
      <c r="X210" s="27"/>
      <c r="Y210" s="1048"/>
      <c r="Z210" s="1049"/>
      <c r="AA210" s="1049"/>
      <c r="AB210" s="1050"/>
      <c r="AC210" s="1048"/>
      <c r="AD210" s="1049"/>
      <c r="AE210" s="1049"/>
      <c r="AF210" s="1050"/>
      <c r="AG210" s="1048"/>
      <c r="AH210" s="1049"/>
      <c r="AI210" s="1049"/>
      <c r="AJ210" s="1050"/>
      <c r="AK210" s="9"/>
      <c r="AM210" s="34"/>
      <c r="AN210" s="34"/>
    </row>
    <row r="211" spans="1:40" s="126" customFormat="1" ht="18.899999999999999" customHeight="1">
      <c r="A211" s="3"/>
      <c r="B211" s="1152"/>
      <c r="C211" s="1153"/>
      <c r="D211" s="1153"/>
      <c r="E211" s="1153"/>
      <c r="F211" s="1154"/>
      <c r="G211" s="153"/>
      <c r="H211" s="1161" t="s">
        <v>58</v>
      </c>
      <c r="I211" s="1162"/>
      <c r="J211" s="153"/>
      <c r="K211" s="1161" t="s">
        <v>58</v>
      </c>
      <c r="L211" s="1162"/>
      <c r="M211" s="1127"/>
      <c r="N211" s="1128"/>
      <c r="O211" s="1163">
        <f>SUM(M211:N213)</f>
        <v>0</v>
      </c>
      <c r="P211" s="1164"/>
      <c r="Q211" s="1051"/>
      <c r="R211" s="1052"/>
      <c r="S211" s="1051"/>
      <c r="T211" s="1052"/>
      <c r="U211" s="1057" t="s">
        <v>69</v>
      </c>
      <c r="V211" s="1058"/>
      <c r="W211" s="1058"/>
      <c r="X211" s="1059"/>
      <c r="Y211" s="1048"/>
      <c r="Z211" s="1049"/>
      <c r="AA211" s="1049"/>
      <c r="AB211" s="1050"/>
      <c r="AC211" s="1048"/>
      <c r="AD211" s="1049"/>
      <c r="AE211" s="1049"/>
      <c r="AF211" s="1050"/>
      <c r="AG211" s="1048"/>
      <c r="AH211" s="1049"/>
      <c r="AI211" s="1049"/>
      <c r="AJ211" s="1050"/>
      <c r="AK211" s="9"/>
      <c r="AM211" s="34"/>
      <c r="AN211" s="34"/>
    </row>
    <row r="212" spans="1:40" s="126" customFormat="1" ht="18.899999999999999" customHeight="1">
      <c r="A212" s="3"/>
      <c r="B212" s="1155"/>
      <c r="C212" s="1156"/>
      <c r="D212" s="1156"/>
      <c r="E212" s="1156"/>
      <c r="F212" s="1157"/>
      <c r="G212" s="153"/>
      <c r="H212" s="1161" t="s">
        <v>58</v>
      </c>
      <c r="I212" s="1162"/>
      <c r="J212" s="153"/>
      <c r="K212" s="1161" t="s">
        <v>58</v>
      </c>
      <c r="L212" s="1162"/>
      <c r="M212" s="1127"/>
      <c r="N212" s="1128"/>
      <c r="O212" s="1165"/>
      <c r="P212" s="1166"/>
      <c r="Q212" s="1053"/>
      <c r="R212" s="1054"/>
      <c r="S212" s="1053"/>
      <c r="T212" s="1054"/>
      <c r="U212" s="1060"/>
      <c r="V212" s="1061"/>
      <c r="W212" s="1061"/>
      <c r="X212" s="1062"/>
      <c r="Y212" s="1048"/>
      <c r="Z212" s="1049"/>
      <c r="AA212" s="1049"/>
      <c r="AB212" s="1050"/>
      <c r="AC212" s="1048"/>
      <c r="AD212" s="1049"/>
      <c r="AE212" s="1049"/>
      <c r="AF212" s="1050"/>
      <c r="AG212" s="1048"/>
      <c r="AH212" s="1049"/>
      <c r="AI212" s="1049"/>
      <c r="AJ212" s="1050"/>
      <c r="AK212" s="9"/>
      <c r="AM212" s="34"/>
      <c r="AN212" s="34"/>
    </row>
    <row r="213" spans="1:40" s="126" customFormat="1" ht="18.899999999999999" customHeight="1">
      <c r="A213" s="3"/>
      <c r="B213" s="1155"/>
      <c r="C213" s="1156"/>
      <c r="D213" s="1156"/>
      <c r="E213" s="1156"/>
      <c r="F213" s="1157"/>
      <c r="G213" s="153"/>
      <c r="H213" s="1161" t="s">
        <v>58</v>
      </c>
      <c r="I213" s="1162"/>
      <c r="J213" s="153"/>
      <c r="K213" s="1161" t="s">
        <v>58</v>
      </c>
      <c r="L213" s="1162"/>
      <c r="M213" s="1127"/>
      <c r="N213" s="1128"/>
      <c r="O213" s="1165"/>
      <c r="P213" s="1166"/>
      <c r="Q213" s="1053"/>
      <c r="R213" s="1054"/>
      <c r="S213" s="1053"/>
      <c r="T213" s="1054"/>
      <c r="U213" s="26" t="s">
        <v>468</v>
      </c>
      <c r="V213" s="28"/>
      <c r="W213" s="28"/>
      <c r="X213" s="27"/>
      <c r="Y213" s="1048"/>
      <c r="Z213" s="1049"/>
      <c r="AA213" s="1049"/>
      <c r="AB213" s="1050"/>
      <c r="AC213" s="1048"/>
      <c r="AD213" s="1049"/>
      <c r="AE213" s="1049"/>
      <c r="AF213" s="1050"/>
      <c r="AG213" s="1048"/>
      <c r="AH213" s="1049"/>
      <c r="AI213" s="1049"/>
      <c r="AJ213" s="1050"/>
      <c r="AK213" s="9"/>
      <c r="AM213" s="34"/>
      <c r="AN213" s="34"/>
    </row>
    <row r="214" spans="1:40" s="126" customFormat="1" ht="18.899999999999999" customHeight="1">
      <c r="A214" s="3"/>
      <c r="B214" s="1158"/>
      <c r="C214" s="1159"/>
      <c r="D214" s="1159"/>
      <c r="E214" s="1159"/>
      <c r="F214" s="1160"/>
      <c r="G214" s="1169" t="s">
        <v>1450</v>
      </c>
      <c r="H214" s="1170"/>
      <c r="I214" s="1170"/>
      <c r="J214" s="1170"/>
      <c r="K214" s="1170"/>
      <c r="L214" s="1171"/>
      <c r="M214" s="1127"/>
      <c r="N214" s="1128"/>
      <c r="O214" s="1167"/>
      <c r="P214" s="1168"/>
      <c r="Q214" s="1055"/>
      <c r="R214" s="1056"/>
      <c r="S214" s="1055"/>
      <c r="T214" s="1056"/>
      <c r="U214" s="26" t="s">
        <v>67</v>
      </c>
      <c r="V214" s="28"/>
      <c r="W214" s="28"/>
      <c r="X214" s="27"/>
      <c r="Y214" s="1048"/>
      <c r="Z214" s="1049"/>
      <c r="AA214" s="1049"/>
      <c r="AB214" s="1050"/>
      <c r="AC214" s="1048"/>
      <c r="AD214" s="1049"/>
      <c r="AE214" s="1049"/>
      <c r="AF214" s="1050"/>
      <c r="AG214" s="1048"/>
      <c r="AH214" s="1049"/>
      <c r="AI214" s="1049"/>
      <c r="AJ214" s="1050"/>
      <c r="AK214" s="9"/>
      <c r="AM214" s="34"/>
      <c r="AN214" s="34"/>
    </row>
    <row r="215" spans="1:40" s="128" customFormat="1" ht="14.15" customHeight="1">
      <c r="A215" s="1013" t="s">
        <v>670</v>
      </c>
      <c r="B215" s="1013"/>
      <c r="C215" s="59">
        <v>1</v>
      </c>
      <c r="D215" s="34" t="s">
        <v>1469</v>
      </c>
      <c r="E215" s="34"/>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M215" s="34"/>
      <c r="AN215" s="34"/>
    </row>
    <row r="216" spans="1:40" s="128" customFormat="1" ht="14.15" customHeight="1">
      <c r="A216" s="34"/>
      <c r="B216" s="40"/>
      <c r="C216" s="59">
        <v>2</v>
      </c>
      <c r="D216" s="34" t="s">
        <v>1484</v>
      </c>
      <c r="E216" s="34"/>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M216" s="34"/>
      <c r="AN216" s="34"/>
    </row>
    <row r="217" spans="1:40" s="128" customFormat="1" ht="14.15" customHeight="1">
      <c r="A217" s="34"/>
      <c r="B217" s="40"/>
      <c r="C217" s="59">
        <v>3</v>
      </c>
      <c r="D217" s="34" t="s">
        <v>1485</v>
      </c>
      <c r="E217" s="34"/>
      <c r="F217" s="34"/>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M217" s="34"/>
      <c r="AN217" s="34"/>
    </row>
    <row r="218" spans="1:40" s="128" customFormat="1" ht="14.15" customHeight="1">
      <c r="A218" s="34"/>
      <c r="B218" s="40"/>
      <c r="C218" s="59">
        <v>4</v>
      </c>
      <c r="D218" s="34" t="s">
        <v>1486</v>
      </c>
      <c r="E218" s="34"/>
      <c r="F218" s="34"/>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M218" s="34"/>
      <c r="AN218" s="34"/>
    </row>
    <row r="219" spans="1:40" s="125" customFormat="1" ht="14.15" customHeight="1">
      <c r="A219" s="34"/>
      <c r="B219" s="40"/>
      <c r="C219" s="59">
        <v>5</v>
      </c>
      <c r="D219" s="34" t="s">
        <v>1487</v>
      </c>
      <c r="E219" s="34"/>
      <c r="F219" s="34"/>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M219" s="34"/>
      <c r="AN219" s="34"/>
    </row>
    <row r="220" spans="1:40" s="125" customFormat="1" ht="14.15" customHeight="1">
      <c r="A220" s="34"/>
      <c r="B220" s="40" t="s">
        <v>710</v>
      </c>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M220" s="34"/>
      <c r="AN220" s="34"/>
    </row>
    <row r="221" spans="1:40" s="2" customFormat="1" ht="17.25" customHeight="1">
      <c r="AB221" s="2" t="str">
        <f>表紙!D28</f>
        <v>　　　　　　保育所（園）　   　</v>
      </c>
      <c r="AM221" s="34"/>
      <c r="AN221" s="34"/>
    </row>
    <row r="222" spans="1:40" s="2" customFormat="1" ht="17.25" customHeight="1">
      <c r="A222" s="33">
        <v>6</v>
      </c>
      <c r="B222" s="2" t="s">
        <v>1941</v>
      </c>
      <c r="AM222" s="34"/>
      <c r="AN222" s="34"/>
    </row>
    <row r="223" spans="1:40" s="3" customFormat="1" ht="17.149999999999999" customHeight="1">
      <c r="A223" s="641" t="s">
        <v>1927</v>
      </c>
      <c r="B223" s="2" t="s">
        <v>1942</v>
      </c>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187"/>
      <c r="AG223" s="2"/>
      <c r="AH223" s="2"/>
      <c r="AI223" s="2"/>
      <c r="AJ223" s="20"/>
      <c r="AK223" s="20"/>
      <c r="AM223" s="34"/>
      <c r="AN223" s="34"/>
    </row>
    <row r="224" spans="1:40" s="3" customFormat="1" ht="17.149999999999999" customHeight="1" thickBo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0" t="s">
        <v>1466</v>
      </c>
      <c r="AK224" s="20"/>
      <c r="AM224" s="34"/>
      <c r="AN224" s="34"/>
    </row>
    <row r="225" spans="2:40" s="3" customFormat="1" ht="17.149999999999999" customHeight="1" thickBot="1">
      <c r="B225" s="1172" t="s">
        <v>473</v>
      </c>
      <c r="C225" s="1122"/>
      <c r="D225" s="1122"/>
      <c r="E225" s="1122"/>
      <c r="F225" s="1122"/>
      <c r="G225" s="1122"/>
      <c r="H225" s="1122"/>
      <c r="I225" s="1122"/>
      <c r="J225" s="1122"/>
      <c r="K225" s="1123"/>
      <c r="L225" s="1121" t="s">
        <v>322</v>
      </c>
      <c r="M225" s="1122"/>
      <c r="N225" s="1122"/>
      <c r="O225" s="1123"/>
      <c r="P225" s="1121" t="s">
        <v>43</v>
      </c>
      <c r="Q225" s="1122"/>
      <c r="R225" s="1122"/>
      <c r="S225" s="1123"/>
      <c r="T225" s="1121" t="s">
        <v>519</v>
      </c>
      <c r="U225" s="1122"/>
      <c r="V225" s="1122"/>
      <c r="W225" s="1122"/>
      <c r="X225" s="1188" t="s">
        <v>692</v>
      </c>
      <c r="Y225" s="1189"/>
      <c r="Z225" s="1189"/>
      <c r="AA225" s="1189"/>
      <c r="AB225" s="1189"/>
      <c r="AC225" s="1189"/>
      <c r="AD225" s="1189"/>
      <c r="AE225" s="1189"/>
      <c r="AF225" s="1189"/>
      <c r="AG225" s="1189"/>
      <c r="AH225" s="1189"/>
      <c r="AI225" s="1189"/>
      <c r="AJ225" s="1190"/>
      <c r="AM225" s="34"/>
      <c r="AN225" s="34"/>
    </row>
    <row r="226" spans="2:40" s="3" customFormat="1" ht="20.149999999999999" customHeight="1">
      <c r="B226" s="1040" t="s">
        <v>471</v>
      </c>
      <c r="C226" s="1118" t="s">
        <v>475</v>
      </c>
      <c r="D226" s="1119"/>
      <c r="E226" s="1119"/>
      <c r="F226" s="1119"/>
      <c r="G226" s="1119"/>
      <c r="H226" s="1119"/>
      <c r="I226" s="1119"/>
      <c r="J226" s="1119"/>
      <c r="K226" s="1120"/>
      <c r="L226" s="1080"/>
      <c r="M226" s="1081"/>
      <c r="N226" s="1081"/>
      <c r="O226" s="208" t="s">
        <v>516</v>
      </c>
      <c r="P226" s="1130"/>
      <c r="Q226" s="1131"/>
      <c r="R226" s="1131"/>
      <c r="S226" s="1142"/>
      <c r="T226" s="1130"/>
      <c r="U226" s="1131"/>
      <c r="V226" s="1131"/>
      <c r="W226" s="1132"/>
      <c r="X226" s="1087" t="s">
        <v>705</v>
      </c>
      <c r="Y226" s="1088"/>
      <c r="Z226" s="1088"/>
      <c r="AA226" s="1088"/>
      <c r="AB226" s="1088"/>
      <c r="AC226" s="1088"/>
      <c r="AD226" s="1088"/>
      <c r="AE226" s="1088"/>
      <c r="AF226" s="1088"/>
      <c r="AG226" s="1088"/>
      <c r="AH226" s="1088"/>
      <c r="AI226" s="1088"/>
      <c r="AJ226" s="1089"/>
      <c r="AK226" s="30"/>
      <c r="AM226" s="34"/>
      <c r="AN226" s="34"/>
    </row>
    <row r="227" spans="2:40" s="3" customFormat="1" ht="20.149999999999999" customHeight="1" thickBot="1">
      <c r="B227" s="1042"/>
      <c r="C227" s="1115" t="s">
        <v>44</v>
      </c>
      <c r="D227" s="1116"/>
      <c r="E227" s="1116"/>
      <c r="F227" s="1116"/>
      <c r="G227" s="1116"/>
      <c r="H227" s="1116"/>
      <c r="I227" s="1116"/>
      <c r="J227" s="1116"/>
      <c r="K227" s="1117"/>
      <c r="L227" s="1220"/>
      <c r="M227" s="1221"/>
      <c r="N227" s="1221"/>
      <c r="O227" s="213" t="s">
        <v>516</v>
      </c>
      <c r="P227" s="1133"/>
      <c r="Q227" s="1134"/>
      <c r="R227" s="1134"/>
      <c r="S227" s="1143"/>
      <c r="T227" s="1133"/>
      <c r="U227" s="1134"/>
      <c r="V227" s="1134"/>
      <c r="W227" s="1135"/>
      <c r="X227" s="1090"/>
      <c r="Y227" s="1091"/>
      <c r="Z227" s="1091"/>
      <c r="AA227" s="1091"/>
      <c r="AB227" s="1091"/>
      <c r="AC227" s="1091"/>
      <c r="AD227" s="1091"/>
      <c r="AE227" s="1091"/>
      <c r="AF227" s="1091"/>
      <c r="AG227" s="1091"/>
      <c r="AH227" s="1091"/>
      <c r="AI227" s="1091"/>
      <c r="AJ227" s="1092"/>
      <c r="AK227" s="30"/>
      <c r="AM227" s="34"/>
      <c r="AN227" s="34"/>
    </row>
    <row r="228" spans="2:40" s="3" customFormat="1" ht="20.149999999999999" customHeight="1">
      <c r="B228" s="1040" t="s">
        <v>517</v>
      </c>
      <c r="C228" s="217" t="s">
        <v>117</v>
      </c>
      <c r="D228" s="218"/>
      <c r="E228" s="218"/>
      <c r="F228" s="218"/>
      <c r="G228" s="218"/>
      <c r="H228" s="218"/>
      <c r="I228" s="218"/>
      <c r="J228" s="218"/>
      <c r="K228" s="219"/>
      <c r="L228" s="1080"/>
      <c r="M228" s="1081"/>
      <c r="N228" s="1081"/>
      <c r="O228" s="208" t="s">
        <v>516</v>
      </c>
      <c r="P228" s="1222">
        <f>+L228*160</f>
        <v>0</v>
      </c>
      <c r="Q228" s="1223"/>
      <c r="R228" s="1223"/>
      <c r="S228" s="1224"/>
      <c r="T228" s="1130"/>
      <c r="U228" s="1131"/>
      <c r="V228" s="1131"/>
      <c r="W228" s="1132"/>
      <c r="X228" s="1125" t="s">
        <v>469</v>
      </c>
      <c r="Y228" s="1126"/>
      <c r="Z228" s="1126"/>
      <c r="AA228" s="1126"/>
      <c r="AB228" s="1126"/>
      <c r="AC228" s="1126"/>
      <c r="AD228" s="1126"/>
      <c r="AE228" s="253" t="s">
        <v>208</v>
      </c>
      <c r="AF228" s="96"/>
      <c r="AG228" s="1238"/>
      <c r="AH228" s="1239"/>
      <c r="AI228" s="1239"/>
      <c r="AJ228" s="254" t="s">
        <v>516</v>
      </c>
      <c r="AK228" s="30"/>
      <c r="AM228" s="34"/>
      <c r="AN228" s="34"/>
    </row>
    <row r="229" spans="2:40" s="3" customFormat="1" ht="20.149999999999999" customHeight="1">
      <c r="B229" s="1345"/>
      <c r="C229" s="1150" t="s">
        <v>544</v>
      </c>
      <c r="D229" s="1346" t="s">
        <v>468</v>
      </c>
      <c r="E229" s="22" t="s">
        <v>45</v>
      </c>
      <c r="F229" s="30"/>
      <c r="G229" s="3" t="s">
        <v>46</v>
      </c>
      <c r="J229" s="30"/>
      <c r="K229" s="31" t="s">
        <v>282</v>
      </c>
      <c r="L229" s="994"/>
      <c r="M229" s="995"/>
      <c r="N229" s="995"/>
      <c r="O229" s="5" t="s">
        <v>516</v>
      </c>
      <c r="P229" s="1036">
        <f>+F229*J229*L229</f>
        <v>0</v>
      </c>
      <c r="Q229" s="1037"/>
      <c r="R229" s="1037"/>
      <c r="S229" s="1038"/>
      <c r="T229" s="1229"/>
      <c r="U229" s="1230"/>
      <c r="V229" s="1230"/>
      <c r="W229" s="1231"/>
      <c r="X229" s="1147" t="s">
        <v>551</v>
      </c>
      <c r="Y229" s="981"/>
      <c r="Z229" s="981"/>
      <c r="AA229" s="981"/>
      <c r="AB229" s="981"/>
      <c r="AC229" s="981"/>
      <c r="AD229" s="981"/>
      <c r="AE229" s="973" t="s">
        <v>676</v>
      </c>
      <c r="AF229" s="981"/>
      <c r="AG229" s="974"/>
      <c r="AH229" s="1057" t="s">
        <v>677</v>
      </c>
      <c r="AI229" s="1058"/>
      <c r="AJ229" s="1139"/>
      <c r="AK229" s="30"/>
      <c r="AM229" s="34"/>
      <c r="AN229" s="34"/>
    </row>
    <row r="230" spans="2:40" s="3" customFormat="1" ht="20.149999999999999" customHeight="1">
      <c r="B230" s="1345"/>
      <c r="C230" s="1151"/>
      <c r="D230" s="1347"/>
      <c r="E230" s="41" t="s">
        <v>45</v>
      </c>
      <c r="F230" s="4"/>
      <c r="G230" s="13" t="s">
        <v>46</v>
      </c>
      <c r="H230" s="13"/>
      <c r="I230" s="13"/>
      <c r="J230" s="4"/>
      <c r="K230" s="5" t="s">
        <v>282</v>
      </c>
      <c r="L230" s="994"/>
      <c r="M230" s="995"/>
      <c r="N230" s="995"/>
      <c r="O230" s="5" t="s">
        <v>516</v>
      </c>
      <c r="P230" s="1036">
        <f t="shared" ref="P230:P240" si="0">+F230*J230*L230</f>
        <v>0</v>
      </c>
      <c r="Q230" s="1037"/>
      <c r="R230" s="1037"/>
      <c r="S230" s="1038"/>
      <c r="T230" s="1232"/>
      <c r="U230" s="1233"/>
      <c r="V230" s="1233"/>
      <c r="W230" s="1234"/>
      <c r="X230" s="1033" t="s">
        <v>47</v>
      </c>
      <c r="Y230" s="1034"/>
      <c r="Z230" s="1034"/>
      <c r="AA230" s="1035"/>
      <c r="AB230" s="994"/>
      <c r="AC230" s="995"/>
      <c r="AD230" s="13" t="s">
        <v>516</v>
      </c>
      <c r="AE230" s="1084">
        <f>TRUNC(AB230/3,1)</f>
        <v>0</v>
      </c>
      <c r="AF230" s="1085"/>
      <c r="AG230" s="1136" t="s">
        <v>678</v>
      </c>
      <c r="AH230" s="973"/>
      <c r="AI230" s="981"/>
      <c r="AJ230" s="1024"/>
      <c r="AK230" s="1219"/>
      <c r="AM230" s="34"/>
      <c r="AN230" s="34"/>
    </row>
    <row r="231" spans="2:40" s="3" customFormat="1" ht="20.149999999999999" customHeight="1">
      <c r="B231" s="1345"/>
      <c r="C231" s="1151"/>
      <c r="D231" s="1347"/>
      <c r="E231" s="41" t="s">
        <v>48</v>
      </c>
      <c r="F231" s="4"/>
      <c r="G231" s="13" t="s">
        <v>49</v>
      </c>
      <c r="H231" s="13"/>
      <c r="I231" s="13"/>
      <c r="J231" s="4"/>
      <c r="K231" s="5" t="s">
        <v>281</v>
      </c>
      <c r="L231" s="994"/>
      <c r="M231" s="995"/>
      <c r="N231" s="995"/>
      <c r="O231" s="5" t="s">
        <v>516</v>
      </c>
      <c r="P231" s="1030">
        <f t="shared" si="0"/>
        <v>0</v>
      </c>
      <c r="Q231" s="1031"/>
      <c r="R231" s="1031"/>
      <c r="S231" s="1032"/>
      <c r="T231" s="1232"/>
      <c r="U231" s="1233"/>
      <c r="V231" s="1233"/>
      <c r="W231" s="1234"/>
      <c r="X231" s="1033" t="s">
        <v>50</v>
      </c>
      <c r="Y231" s="1034"/>
      <c r="Z231" s="1034"/>
      <c r="AA231" s="1035"/>
      <c r="AB231" s="994"/>
      <c r="AC231" s="995"/>
      <c r="AD231" s="13" t="s">
        <v>516</v>
      </c>
      <c r="AE231" s="1084">
        <f>TRUNC(AB231/6,1)</f>
        <v>0</v>
      </c>
      <c r="AF231" s="1085"/>
      <c r="AG231" s="1137"/>
      <c r="AH231" s="973"/>
      <c r="AI231" s="981"/>
      <c r="AJ231" s="1024"/>
      <c r="AK231" s="1219"/>
      <c r="AM231" s="34"/>
      <c r="AN231" s="34"/>
    </row>
    <row r="232" spans="2:40" s="3" customFormat="1" ht="20.149999999999999" customHeight="1">
      <c r="B232" s="1345"/>
      <c r="C232" s="1151"/>
      <c r="D232" s="1347"/>
      <c r="E232" s="41" t="s">
        <v>48</v>
      </c>
      <c r="F232" s="4"/>
      <c r="G232" s="13" t="s">
        <v>49</v>
      </c>
      <c r="H232" s="13"/>
      <c r="I232" s="13"/>
      <c r="J232" s="4"/>
      <c r="K232" s="5" t="s">
        <v>281</v>
      </c>
      <c r="L232" s="994"/>
      <c r="M232" s="995"/>
      <c r="N232" s="995"/>
      <c r="O232" s="5" t="s">
        <v>516</v>
      </c>
      <c r="P232" s="1030">
        <f t="shared" si="0"/>
        <v>0</v>
      </c>
      <c r="Q232" s="1031"/>
      <c r="R232" s="1031"/>
      <c r="S232" s="1032"/>
      <c r="T232" s="1232"/>
      <c r="U232" s="1233"/>
      <c r="V232" s="1233"/>
      <c r="W232" s="1234"/>
      <c r="X232" s="1033" t="s">
        <v>51</v>
      </c>
      <c r="Y232" s="1034"/>
      <c r="Z232" s="1034"/>
      <c r="AA232" s="1035"/>
      <c r="AB232" s="994"/>
      <c r="AC232" s="995"/>
      <c r="AD232" s="13" t="s">
        <v>516</v>
      </c>
      <c r="AE232" s="1084">
        <f>TRUNC(AB232/15,1)</f>
        <v>0</v>
      </c>
      <c r="AF232" s="1085"/>
      <c r="AG232" s="1137"/>
      <c r="AH232" s="973"/>
      <c r="AI232" s="981"/>
      <c r="AJ232" s="1024"/>
      <c r="AK232" s="1219"/>
      <c r="AM232" s="34"/>
      <c r="AN232" s="34"/>
    </row>
    <row r="233" spans="2:40" s="3" customFormat="1" ht="20.149999999999999" customHeight="1">
      <c r="B233" s="1345"/>
      <c r="C233" s="1151"/>
      <c r="D233" s="1347"/>
      <c r="E233" s="41" t="s">
        <v>48</v>
      </c>
      <c r="F233" s="4"/>
      <c r="G233" s="13" t="s">
        <v>49</v>
      </c>
      <c r="H233" s="13"/>
      <c r="I233" s="13"/>
      <c r="J233" s="4"/>
      <c r="K233" s="5" t="s">
        <v>281</v>
      </c>
      <c r="L233" s="994"/>
      <c r="M233" s="995"/>
      <c r="N233" s="995"/>
      <c r="O233" s="5" t="s">
        <v>516</v>
      </c>
      <c r="P233" s="1030">
        <f t="shared" si="0"/>
        <v>0</v>
      </c>
      <c r="Q233" s="1031"/>
      <c r="R233" s="1031"/>
      <c r="S233" s="1032"/>
      <c r="T233" s="1232"/>
      <c r="U233" s="1233"/>
      <c r="V233" s="1233"/>
      <c r="W233" s="1234"/>
      <c r="X233" s="1033" t="s">
        <v>52</v>
      </c>
      <c r="Y233" s="1034"/>
      <c r="Z233" s="1034"/>
      <c r="AA233" s="1035"/>
      <c r="AB233" s="994"/>
      <c r="AC233" s="995"/>
      <c r="AD233" s="13" t="s">
        <v>516</v>
      </c>
      <c r="AE233" s="1084">
        <f>TRUNC(AB233/25,1)</f>
        <v>0</v>
      </c>
      <c r="AF233" s="1085"/>
      <c r="AG233" s="1137"/>
      <c r="AH233" s="973"/>
      <c r="AI233" s="981"/>
      <c r="AJ233" s="1024"/>
      <c r="AK233" s="1219"/>
      <c r="AM233" s="34"/>
      <c r="AN233" s="34"/>
    </row>
    <row r="234" spans="2:40" s="3" customFormat="1" ht="20.149999999999999" customHeight="1">
      <c r="B234" s="1345"/>
      <c r="C234" s="1151"/>
      <c r="D234" s="1348"/>
      <c r="E234" s="23" t="s">
        <v>48</v>
      </c>
      <c r="F234" s="11"/>
      <c r="G234" s="24" t="s">
        <v>49</v>
      </c>
      <c r="H234" s="24"/>
      <c r="I234" s="24"/>
      <c r="J234" s="11"/>
      <c r="K234" s="18" t="s">
        <v>281</v>
      </c>
      <c r="L234" s="994"/>
      <c r="M234" s="995"/>
      <c r="N234" s="995"/>
      <c r="O234" s="5" t="s">
        <v>516</v>
      </c>
      <c r="P234" s="1076">
        <f t="shared" si="0"/>
        <v>0</v>
      </c>
      <c r="Q234" s="1077"/>
      <c r="R234" s="1077"/>
      <c r="S234" s="1078"/>
      <c r="T234" s="1232"/>
      <c r="U234" s="1233"/>
      <c r="V234" s="1233"/>
      <c r="W234" s="1234"/>
      <c r="X234" s="1033" t="s">
        <v>482</v>
      </c>
      <c r="Y234" s="1034"/>
      <c r="Z234" s="1034"/>
      <c r="AA234" s="1035"/>
      <c r="AB234" s="994"/>
      <c r="AC234" s="995"/>
      <c r="AD234" s="13" t="s">
        <v>516</v>
      </c>
      <c r="AE234" s="1084">
        <f>TRUNC(AB234/30,1)</f>
        <v>0</v>
      </c>
      <c r="AF234" s="1085"/>
      <c r="AG234" s="1138"/>
      <c r="AH234" s="973"/>
      <c r="AI234" s="981"/>
      <c r="AJ234" s="1024"/>
      <c r="AK234" s="1219"/>
      <c r="AM234" s="34"/>
      <c r="AN234" s="34"/>
    </row>
    <row r="235" spans="2:40" s="3" customFormat="1" ht="20.149999999999999" customHeight="1">
      <c r="B235" s="1345"/>
      <c r="C235" s="1151"/>
      <c r="D235" s="1346" t="s">
        <v>67</v>
      </c>
      <c r="E235" s="22" t="s">
        <v>48</v>
      </c>
      <c r="F235" s="30"/>
      <c r="G235" s="3" t="s">
        <v>49</v>
      </c>
      <c r="J235" s="30"/>
      <c r="K235" s="31" t="s">
        <v>281</v>
      </c>
      <c r="L235" s="994"/>
      <c r="M235" s="995"/>
      <c r="N235" s="995"/>
      <c r="O235" s="5" t="s">
        <v>516</v>
      </c>
      <c r="P235" s="1036">
        <f t="shared" si="0"/>
        <v>0</v>
      </c>
      <c r="Q235" s="1037"/>
      <c r="R235" s="1037"/>
      <c r="S235" s="1038"/>
      <c r="T235" s="1232"/>
      <c r="U235" s="1233"/>
      <c r="V235" s="1233"/>
      <c r="W235" s="1234"/>
      <c r="X235" s="1374" t="s">
        <v>53</v>
      </c>
      <c r="Y235" s="1170"/>
      <c r="Z235" s="1170"/>
      <c r="AA235" s="1170"/>
      <c r="AB235" s="1170"/>
      <c r="AC235" s="1170"/>
      <c r="AD235" s="221" t="s">
        <v>679</v>
      </c>
      <c r="AE235" s="1084">
        <f>ROUND(SUM(AE230:AF234),0)</f>
        <v>0</v>
      </c>
      <c r="AF235" s="1129"/>
      <c r="AG235" s="220" t="s">
        <v>516</v>
      </c>
      <c r="AH235" s="1082">
        <f>SUM(AH230:AJ234)</f>
        <v>0</v>
      </c>
      <c r="AI235" s="1083"/>
      <c r="AJ235" s="222" t="s">
        <v>516</v>
      </c>
      <c r="AK235" s="197"/>
      <c r="AM235" s="34"/>
      <c r="AN235" s="34"/>
    </row>
    <row r="236" spans="2:40" s="3" customFormat="1" ht="20.149999999999999" customHeight="1">
      <c r="B236" s="1345"/>
      <c r="C236" s="1151"/>
      <c r="D236" s="1347"/>
      <c r="E236" s="41" t="s">
        <v>48</v>
      </c>
      <c r="F236" s="4"/>
      <c r="G236" s="13" t="s">
        <v>49</v>
      </c>
      <c r="H236" s="13"/>
      <c r="I236" s="13"/>
      <c r="J236" s="4"/>
      <c r="K236" s="5" t="s">
        <v>281</v>
      </c>
      <c r="L236" s="994"/>
      <c r="M236" s="995"/>
      <c r="N236" s="995"/>
      <c r="O236" s="5" t="s">
        <v>516</v>
      </c>
      <c r="P236" s="1030">
        <f t="shared" si="0"/>
        <v>0</v>
      </c>
      <c r="Q236" s="1031"/>
      <c r="R236" s="1031"/>
      <c r="S236" s="1032"/>
      <c r="T236" s="1232"/>
      <c r="U236" s="1233"/>
      <c r="V236" s="1233"/>
      <c r="W236" s="1234"/>
      <c r="X236" s="1148" t="s">
        <v>54</v>
      </c>
      <c r="Y236" s="1149"/>
      <c r="Z236" s="1149"/>
      <c r="AA236" s="1149"/>
      <c r="AB236" s="1149"/>
      <c r="AC236" s="1149"/>
      <c r="AD236" s="1149"/>
      <c r="AE236" s="1149"/>
      <c r="AF236" s="14" t="s">
        <v>487</v>
      </c>
      <c r="AG236" s="994"/>
      <c r="AH236" s="995"/>
      <c r="AI236" s="995"/>
      <c r="AJ236" s="209" t="s">
        <v>516</v>
      </c>
      <c r="AK236" s="30"/>
      <c r="AM236" s="34"/>
      <c r="AN236" s="34"/>
    </row>
    <row r="237" spans="2:40" s="3" customFormat="1" ht="20.149999999999999" customHeight="1">
      <c r="B237" s="1345"/>
      <c r="C237" s="1151"/>
      <c r="D237" s="1347"/>
      <c r="E237" s="41" t="s">
        <v>48</v>
      </c>
      <c r="F237" s="4"/>
      <c r="G237" s="13" t="s">
        <v>49</v>
      </c>
      <c r="H237" s="13"/>
      <c r="I237" s="13"/>
      <c r="J237" s="4"/>
      <c r="K237" s="5" t="s">
        <v>281</v>
      </c>
      <c r="L237" s="994"/>
      <c r="M237" s="995"/>
      <c r="N237" s="995"/>
      <c r="O237" s="5" t="s">
        <v>516</v>
      </c>
      <c r="P237" s="1030">
        <f t="shared" si="0"/>
        <v>0</v>
      </c>
      <c r="Q237" s="1031"/>
      <c r="R237" s="1031"/>
      <c r="S237" s="1032"/>
      <c r="T237" s="1232"/>
      <c r="U237" s="1233"/>
      <c r="V237" s="1233"/>
      <c r="W237" s="1234"/>
      <c r="X237" s="1388" t="s">
        <v>695</v>
      </c>
      <c r="Y237" s="1389"/>
      <c r="Z237" s="1389"/>
      <c r="AA237" s="1389"/>
      <c r="AB237" s="1389"/>
      <c r="AC237" s="1389"/>
      <c r="AD237" s="1389"/>
      <c r="AE237" s="1389"/>
      <c r="AF237" s="4" t="s">
        <v>696</v>
      </c>
      <c r="AG237" s="1375"/>
      <c r="AH237" s="1376"/>
      <c r="AI237" s="1376"/>
      <c r="AJ237" s="209" t="s">
        <v>697</v>
      </c>
      <c r="AK237" s="198"/>
      <c r="AM237" s="34"/>
      <c r="AN237" s="34"/>
    </row>
    <row r="238" spans="2:40" s="3" customFormat="1" ht="20.149999999999999" customHeight="1">
      <c r="B238" s="1345"/>
      <c r="C238" s="1151"/>
      <c r="D238" s="1347"/>
      <c r="E238" s="41" t="s">
        <v>48</v>
      </c>
      <c r="F238" s="4"/>
      <c r="G238" s="13" t="s">
        <v>49</v>
      </c>
      <c r="H238" s="13"/>
      <c r="I238" s="13"/>
      <c r="J238" s="4"/>
      <c r="K238" s="5" t="s">
        <v>281</v>
      </c>
      <c r="L238" s="994"/>
      <c r="M238" s="995"/>
      <c r="N238" s="995"/>
      <c r="O238" s="5" t="s">
        <v>516</v>
      </c>
      <c r="P238" s="1030">
        <f t="shared" si="0"/>
        <v>0</v>
      </c>
      <c r="Q238" s="1031"/>
      <c r="R238" s="1031"/>
      <c r="S238" s="1032"/>
      <c r="T238" s="1232"/>
      <c r="U238" s="1233"/>
      <c r="V238" s="1233"/>
      <c r="W238" s="1234"/>
      <c r="X238" s="1144" t="s">
        <v>55</v>
      </c>
      <c r="Y238" s="1140" t="s">
        <v>1418</v>
      </c>
      <c r="Z238" s="1141"/>
      <c r="AA238" s="1141"/>
      <c r="AB238" s="1141"/>
      <c r="AC238" s="1141"/>
      <c r="AD238" s="1141"/>
      <c r="AE238" s="114" t="s">
        <v>212</v>
      </c>
      <c r="AF238" s="95"/>
      <c r="AG238" s="994"/>
      <c r="AH238" s="995"/>
      <c r="AI238" s="995"/>
      <c r="AJ238" s="209" t="s">
        <v>516</v>
      </c>
      <c r="AK238" s="30"/>
      <c r="AM238" s="34"/>
      <c r="AN238" s="34"/>
    </row>
    <row r="239" spans="2:40" s="3" customFormat="1" ht="20.149999999999999" customHeight="1">
      <c r="B239" s="1345"/>
      <c r="C239" s="1151"/>
      <c r="D239" s="1347"/>
      <c r="E239" s="41" t="s">
        <v>48</v>
      </c>
      <c r="F239" s="4"/>
      <c r="G239" s="13" t="s">
        <v>49</v>
      </c>
      <c r="H239" s="13"/>
      <c r="I239" s="13"/>
      <c r="J239" s="4"/>
      <c r="K239" s="5" t="s">
        <v>281</v>
      </c>
      <c r="L239" s="994"/>
      <c r="M239" s="995"/>
      <c r="N239" s="995"/>
      <c r="O239" s="5" t="s">
        <v>516</v>
      </c>
      <c r="P239" s="1030">
        <f>+F239*J239*L239</f>
        <v>0</v>
      </c>
      <c r="Q239" s="1031"/>
      <c r="R239" s="1031"/>
      <c r="S239" s="1032"/>
      <c r="T239" s="1232"/>
      <c r="U239" s="1233"/>
      <c r="V239" s="1233"/>
      <c r="W239" s="1234"/>
      <c r="X239" s="1145"/>
      <c r="Y239" s="1227" t="s">
        <v>626</v>
      </c>
      <c r="Z239" s="1228"/>
      <c r="AA239" s="1228"/>
      <c r="AB239" s="1228"/>
      <c r="AC239" s="1228"/>
      <c r="AD239" s="1228"/>
      <c r="AE239" s="115" t="s">
        <v>213</v>
      </c>
      <c r="AF239" s="86"/>
      <c r="AG239" s="994">
        <v>0</v>
      </c>
      <c r="AH239" s="995"/>
      <c r="AI239" s="995"/>
      <c r="AJ239" s="209" t="s">
        <v>516</v>
      </c>
      <c r="AK239" s="30"/>
      <c r="AM239" s="34"/>
      <c r="AN239" s="34"/>
    </row>
    <row r="240" spans="2:40" s="3" customFormat="1" ht="20.149999999999999" customHeight="1">
      <c r="B240" s="1345"/>
      <c r="C240" s="1151"/>
      <c r="D240" s="1347"/>
      <c r="E240" s="41" t="s">
        <v>48</v>
      </c>
      <c r="F240" s="4"/>
      <c r="G240" s="13" t="s">
        <v>49</v>
      </c>
      <c r="H240" s="13"/>
      <c r="I240" s="13"/>
      <c r="J240" s="4"/>
      <c r="K240" s="5" t="s">
        <v>281</v>
      </c>
      <c r="L240" s="994"/>
      <c r="M240" s="995"/>
      <c r="N240" s="995"/>
      <c r="O240" s="5" t="s">
        <v>516</v>
      </c>
      <c r="P240" s="1030">
        <f t="shared" si="0"/>
        <v>0</v>
      </c>
      <c r="Q240" s="1031"/>
      <c r="R240" s="1031"/>
      <c r="S240" s="1032"/>
      <c r="T240" s="1232"/>
      <c r="U240" s="1233"/>
      <c r="V240" s="1233"/>
      <c r="W240" s="1234"/>
      <c r="X240" s="1145"/>
      <c r="Y240" s="1227" t="s">
        <v>1419</v>
      </c>
      <c r="Z240" s="1228"/>
      <c r="AA240" s="1228"/>
      <c r="AB240" s="1228"/>
      <c r="AC240" s="1228"/>
      <c r="AD240" s="1228"/>
      <c r="AE240" s="115" t="s">
        <v>227</v>
      </c>
      <c r="AF240" s="86"/>
      <c r="AG240" s="994">
        <v>0</v>
      </c>
      <c r="AH240" s="995"/>
      <c r="AI240" s="995"/>
      <c r="AJ240" s="209" t="s">
        <v>516</v>
      </c>
      <c r="AK240" s="30"/>
      <c r="AM240" s="34"/>
      <c r="AN240" s="34"/>
    </row>
    <row r="241" spans="1:40" s="3" customFormat="1" ht="20.149999999999999" customHeight="1">
      <c r="B241" s="1345"/>
      <c r="C241" s="1151"/>
      <c r="D241" s="1348"/>
      <c r="E241" s="23" t="s">
        <v>48</v>
      </c>
      <c r="F241" s="11"/>
      <c r="G241" s="24" t="s">
        <v>49</v>
      </c>
      <c r="H241" s="24"/>
      <c r="I241" s="24"/>
      <c r="J241" s="11"/>
      <c r="K241" s="18" t="s">
        <v>281</v>
      </c>
      <c r="L241" s="994"/>
      <c r="M241" s="995"/>
      <c r="N241" s="995"/>
      <c r="O241" s="5" t="s">
        <v>516</v>
      </c>
      <c r="P241" s="1076">
        <f>+F241*J241*L241</f>
        <v>0</v>
      </c>
      <c r="Q241" s="1077"/>
      <c r="R241" s="1077"/>
      <c r="S241" s="1078"/>
      <c r="T241" s="1235"/>
      <c r="U241" s="1236"/>
      <c r="V241" s="1236"/>
      <c r="W241" s="1237"/>
      <c r="X241" s="1145"/>
      <c r="Y241" s="1227" t="s">
        <v>1420</v>
      </c>
      <c r="Z241" s="1228"/>
      <c r="AA241" s="1228"/>
      <c r="AB241" s="1228"/>
      <c r="AC241" s="1228"/>
      <c r="AD241" s="1228"/>
      <c r="AE241" s="115" t="s">
        <v>231</v>
      </c>
      <c r="AF241" s="86"/>
      <c r="AG241" s="994">
        <v>0</v>
      </c>
      <c r="AH241" s="995"/>
      <c r="AI241" s="995"/>
      <c r="AJ241" s="209" t="s">
        <v>516</v>
      </c>
      <c r="AK241" s="30"/>
      <c r="AM241" s="34"/>
      <c r="AN241" s="34"/>
    </row>
    <row r="242" spans="1:40" s="3" customFormat="1" ht="15.75" customHeight="1" thickBot="1">
      <c r="B242" s="1345"/>
      <c r="C242" s="1151"/>
      <c r="D242" s="259" t="s">
        <v>118</v>
      </c>
      <c r="E242" s="260"/>
      <c r="F242" s="260"/>
      <c r="G242" s="260"/>
      <c r="H242" s="260"/>
      <c r="I242" s="260"/>
      <c r="J242" s="260"/>
      <c r="K242" s="261"/>
      <c r="L242" s="1380"/>
      <c r="M242" s="1230"/>
      <c r="N242" s="1230"/>
      <c r="O242" s="1381"/>
      <c r="P242" s="1036">
        <f>SUM(P229:S241)</f>
        <v>0</v>
      </c>
      <c r="Q242" s="1037"/>
      <c r="R242" s="1037"/>
      <c r="S242" s="1038"/>
      <c r="T242" s="1225">
        <f>IF(OR(P228="",L228=""),0,ROUND(P242/(P228/L228),0))</f>
        <v>0</v>
      </c>
      <c r="U242" s="1226"/>
      <c r="V242" s="1226"/>
      <c r="W242" s="262" t="s">
        <v>516</v>
      </c>
      <c r="X242" s="1145"/>
      <c r="Y242" s="1227" t="s">
        <v>4</v>
      </c>
      <c r="Z242" s="1228"/>
      <c r="AA242" s="1228"/>
      <c r="AB242" s="1228"/>
      <c r="AC242" s="1228"/>
      <c r="AD242" s="1228"/>
      <c r="AE242" s="115" t="s">
        <v>489</v>
      </c>
      <c r="AF242" s="86"/>
      <c r="AG242" s="994">
        <v>0</v>
      </c>
      <c r="AH242" s="995"/>
      <c r="AI242" s="995"/>
      <c r="AJ242" s="209" t="s">
        <v>516</v>
      </c>
      <c r="AK242" s="30"/>
      <c r="AM242" s="34"/>
      <c r="AN242" s="34"/>
    </row>
    <row r="243" spans="1:40" s="3" customFormat="1" ht="17.25" customHeight="1" thickBot="1">
      <c r="B243" s="1040" t="s">
        <v>518</v>
      </c>
      <c r="C243" s="1124" t="s">
        <v>714</v>
      </c>
      <c r="D243" s="1025" t="s">
        <v>708</v>
      </c>
      <c r="E243" s="1026"/>
      <c r="F243" s="1026"/>
      <c r="G243" s="1026"/>
      <c r="H243" s="1026"/>
      <c r="I243" s="1026"/>
      <c r="J243" s="1026"/>
      <c r="K243" s="1027"/>
      <c r="L243" s="1080"/>
      <c r="M243" s="1081"/>
      <c r="N243" s="1081"/>
      <c r="O243" s="208" t="s">
        <v>516</v>
      </c>
      <c r="P243" s="1352">
        <f>+L243*160</f>
        <v>0</v>
      </c>
      <c r="Q243" s="1353"/>
      <c r="R243" s="1353"/>
      <c r="S243" s="1354"/>
      <c r="T243" s="1067"/>
      <c r="U243" s="1068"/>
      <c r="V243" s="1068"/>
      <c r="W243" s="1069"/>
      <c r="X243" s="1146"/>
      <c r="Y243" s="1140" t="s">
        <v>61</v>
      </c>
      <c r="Z243" s="1141"/>
      <c r="AA243" s="1141"/>
      <c r="AB243" s="1141"/>
      <c r="AC243" s="1141"/>
      <c r="AD243" s="1141"/>
      <c r="AE243" s="114" t="s">
        <v>3</v>
      </c>
      <c r="AF243" s="265"/>
      <c r="AG243" s="1384">
        <v>0</v>
      </c>
      <c r="AH243" s="1385"/>
      <c r="AI243" s="1385"/>
      <c r="AJ243" s="258" t="s">
        <v>516</v>
      </c>
      <c r="AK243" s="30"/>
      <c r="AM243" s="34"/>
      <c r="AN243" s="34"/>
    </row>
    <row r="244" spans="1:40" s="3" customFormat="1" ht="36" customHeight="1" thickTop="1">
      <c r="B244" s="1041"/>
      <c r="C244" s="1113"/>
      <c r="D244" s="1405" t="s">
        <v>713</v>
      </c>
      <c r="E244" s="1406"/>
      <c r="F244" s="1406"/>
      <c r="G244" s="1406"/>
      <c r="H244" s="1406"/>
      <c r="I244" s="1406"/>
      <c r="J244" s="1406"/>
      <c r="K244" s="1407"/>
      <c r="L244" s="994"/>
      <c r="M244" s="995"/>
      <c r="N244" s="995"/>
      <c r="O244" s="5" t="s">
        <v>516</v>
      </c>
      <c r="P244" s="1086">
        <f>+L244*160</f>
        <v>0</v>
      </c>
      <c r="Q244" s="1399"/>
      <c r="R244" s="1399"/>
      <c r="S244" s="1400"/>
      <c r="T244" s="1382"/>
      <c r="U244" s="1046"/>
      <c r="V244" s="1046"/>
      <c r="W244" s="1383"/>
      <c r="X244" s="267"/>
      <c r="Y244" s="273"/>
      <c r="Z244" s="273"/>
      <c r="AA244" s="273"/>
      <c r="AB244" s="273"/>
      <c r="AC244" s="273"/>
      <c r="AD244" s="273"/>
      <c r="AE244" s="273"/>
      <c r="AF244" s="268"/>
      <c r="AG244" s="273"/>
      <c r="AH244" s="273"/>
      <c r="AI244" s="273"/>
      <c r="AJ244" s="274"/>
      <c r="AK244" s="186"/>
      <c r="AM244" s="34"/>
      <c r="AN244" s="34"/>
    </row>
    <row r="245" spans="1:40" s="3" customFormat="1" ht="20" customHeight="1">
      <c r="B245" s="1041"/>
      <c r="C245" s="1114"/>
      <c r="D245" s="973" t="s">
        <v>709</v>
      </c>
      <c r="E245" s="1174"/>
      <c r="F245" s="1174"/>
      <c r="G245" s="1174"/>
      <c r="H245" s="1174"/>
      <c r="I245" s="1174"/>
      <c r="J245" s="1174"/>
      <c r="K245" s="1176"/>
      <c r="L245" s="994">
        <f>SUM(L243:N244)</f>
        <v>0</v>
      </c>
      <c r="M245" s="995"/>
      <c r="N245" s="995"/>
      <c r="O245" s="5" t="s">
        <v>2100</v>
      </c>
      <c r="P245" s="1349">
        <f>SUM(P243:S244)</f>
        <v>0</v>
      </c>
      <c r="Q245" s="1350"/>
      <c r="R245" s="1350"/>
      <c r="S245" s="1351"/>
      <c r="T245" s="1086"/>
      <c r="U245" s="995"/>
      <c r="V245" s="995"/>
      <c r="W245" s="720"/>
      <c r="X245" s="275"/>
      <c r="Y245" s="186"/>
      <c r="Z245" s="186"/>
      <c r="AA245" s="186"/>
      <c r="AB245" s="186"/>
      <c r="AC245" s="186"/>
      <c r="AD245" s="186"/>
      <c r="AE245" s="186"/>
      <c r="AF245" s="186"/>
      <c r="AG245" s="186"/>
      <c r="AH245" s="186"/>
      <c r="AI245" s="186"/>
      <c r="AJ245" s="276"/>
      <c r="AK245" s="186"/>
      <c r="AM245" s="34"/>
      <c r="AN245" s="34"/>
    </row>
    <row r="246" spans="1:40" s="3" customFormat="1" ht="30" customHeight="1">
      <c r="B246" s="1041"/>
      <c r="C246" s="1111" t="s">
        <v>545</v>
      </c>
      <c r="D246" s="1241" t="s">
        <v>708</v>
      </c>
      <c r="E246" s="1242"/>
      <c r="F246" s="1242"/>
      <c r="G246" s="1243"/>
      <c r="H246" s="13" t="s">
        <v>2103</v>
      </c>
      <c r="I246" s="721"/>
      <c r="J246" s="13" t="s">
        <v>2101</v>
      </c>
      <c r="K246" s="722"/>
      <c r="L246" s="1307"/>
      <c r="M246" s="1308"/>
      <c r="N246" s="1308"/>
      <c r="O246" s="1059" t="s">
        <v>516</v>
      </c>
      <c r="P246" s="1643">
        <f>+I246*I247*L246</f>
        <v>0</v>
      </c>
      <c r="Q246" s="1644"/>
      <c r="R246" s="1644"/>
      <c r="S246" s="1645"/>
      <c r="T246" s="1229"/>
      <c r="U246" s="1230"/>
      <c r="V246" s="1230"/>
      <c r="W246" s="1231"/>
      <c r="X246" s="275"/>
      <c r="Y246" s="186"/>
      <c r="Z246" s="186"/>
      <c r="AA246" s="186"/>
      <c r="AB246" s="186"/>
      <c r="AC246" s="186"/>
      <c r="AD246" s="186"/>
      <c r="AE246" s="186"/>
      <c r="AF246" s="186"/>
      <c r="AG246" s="186"/>
      <c r="AH246" s="186"/>
      <c r="AI246" s="186"/>
      <c r="AJ246" s="276"/>
      <c r="AK246" s="186"/>
      <c r="AM246" s="34"/>
      <c r="AN246" s="34"/>
    </row>
    <row r="247" spans="1:40" s="3" customFormat="1" ht="30" customHeight="1">
      <c r="B247" s="1041"/>
      <c r="C247" s="1112"/>
      <c r="D247" s="1291"/>
      <c r="E247" s="1292"/>
      <c r="F247" s="1292"/>
      <c r="G247" s="1293"/>
      <c r="H247" s="13" t="s">
        <v>2104</v>
      </c>
      <c r="I247" s="4"/>
      <c r="J247" s="13" t="s">
        <v>2102</v>
      </c>
      <c r="K247" s="701"/>
      <c r="L247" s="1286"/>
      <c r="M247" s="1287"/>
      <c r="N247" s="1287"/>
      <c r="O247" s="1062"/>
      <c r="P247" s="1646"/>
      <c r="Q247" s="1647"/>
      <c r="R247" s="1647"/>
      <c r="S247" s="1648"/>
      <c r="T247" s="1235"/>
      <c r="U247" s="1236"/>
      <c r="V247" s="1236"/>
      <c r="W247" s="1237"/>
      <c r="X247" s="275"/>
      <c r="Y247" s="186"/>
      <c r="Z247" s="186"/>
      <c r="AA247" s="186"/>
      <c r="AB247" s="186"/>
      <c r="AC247" s="186"/>
      <c r="AD247" s="186"/>
      <c r="AE247" s="186"/>
      <c r="AF247" s="186"/>
      <c r="AG247" s="186"/>
      <c r="AH247" s="186"/>
      <c r="AI247" s="186"/>
      <c r="AJ247" s="276"/>
      <c r="AK247" s="186"/>
      <c r="AM247" s="34"/>
      <c r="AN247" s="34"/>
    </row>
    <row r="248" spans="1:40" s="3" customFormat="1" ht="30" customHeight="1">
      <c r="B248" s="1041"/>
      <c r="C248" s="1112"/>
      <c r="D248" s="1241" t="s">
        <v>713</v>
      </c>
      <c r="E248" s="1242"/>
      <c r="F248" s="1242"/>
      <c r="G248" s="1243"/>
      <c r="H248" s="13" t="s">
        <v>2103</v>
      </c>
      <c r="I248" s="721"/>
      <c r="J248" s="13" t="s">
        <v>2101</v>
      </c>
      <c r="K248" s="722"/>
      <c r="L248" s="1307"/>
      <c r="M248" s="1308"/>
      <c r="N248" s="1308"/>
      <c r="O248" s="1059" t="s">
        <v>516</v>
      </c>
      <c r="P248" s="1643">
        <f>+I248*I249*L248</f>
        <v>0</v>
      </c>
      <c r="Q248" s="1644"/>
      <c r="R248" s="1644"/>
      <c r="S248" s="1645"/>
      <c r="T248" s="1229"/>
      <c r="U248" s="1230"/>
      <c r="V248" s="1230"/>
      <c r="W248" s="1231"/>
      <c r="X248" s="275"/>
      <c r="Y248" s="186"/>
      <c r="Z248" s="186"/>
      <c r="AA248" s="186"/>
      <c r="AB248" s="186"/>
      <c r="AC248" s="186"/>
      <c r="AD248" s="186"/>
      <c r="AE248" s="186"/>
      <c r="AF248" s="186"/>
      <c r="AG248" s="186"/>
      <c r="AH248" s="186"/>
      <c r="AI248" s="186"/>
      <c r="AJ248" s="276"/>
      <c r="AK248" s="186"/>
      <c r="AM248" s="34"/>
      <c r="AN248" s="34"/>
    </row>
    <row r="249" spans="1:40" s="3" customFormat="1" ht="30" customHeight="1">
      <c r="B249" s="1041"/>
      <c r="C249" s="1113"/>
      <c r="D249" s="1291"/>
      <c r="E249" s="1292"/>
      <c r="F249" s="1292"/>
      <c r="G249" s="1293"/>
      <c r="H249" s="13" t="s">
        <v>2104</v>
      </c>
      <c r="I249" s="4"/>
      <c r="J249" s="13" t="s">
        <v>2102</v>
      </c>
      <c r="K249" s="701"/>
      <c r="L249" s="1286"/>
      <c r="M249" s="1287"/>
      <c r="N249" s="1287"/>
      <c r="O249" s="1062"/>
      <c r="P249" s="1646"/>
      <c r="Q249" s="1647"/>
      <c r="R249" s="1647"/>
      <c r="S249" s="1648"/>
      <c r="T249" s="1235"/>
      <c r="U249" s="1236"/>
      <c r="V249" s="1236"/>
      <c r="W249" s="1237"/>
      <c r="X249" s="275"/>
      <c r="Y249" s="186"/>
      <c r="Z249" s="186"/>
      <c r="AA249" s="186"/>
      <c r="AB249" s="186"/>
      <c r="AC249" s="186"/>
      <c r="AD249" s="186"/>
      <c r="AE249" s="186"/>
      <c r="AF249" s="186"/>
      <c r="AG249" s="186"/>
      <c r="AH249" s="186"/>
      <c r="AI249" s="186"/>
      <c r="AJ249" s="276"/>
      <c r="AK249" s="186"/>
      <c r="AM249" s="34"/>
      <c r="AN249" s="34"/>
    </row>
    <row r="250" spans="1:40" s="3" customFormat="1" ht="20" customHeight="1" thickBot="1">
      <c r="B250" s="1637"/>
      <c r="C250" s="1114"/>
      <c r="D250" s="973" t="s">
        <v>715</v>
      </c>
      <c r="E250" s="1174"/>
      <c r="F250" s="1174"/>
      <c r="G250" s="1174"/>
      <c r="H250" s="1174"/>
      <c r="I250" s="1174"/>
      <c r="J250" s="1174"/>
      <c r="K250" s="1176"/>
      <c r="L250" s="1045"/>
      <c r="M250" s="1046"/>
      <c r="N250" s="1046"/>
      <c r="O250" s="1047"/>
      <c r="P250" s="1030">
        <f>SUM(P246:S249)</f>
        <v>0</v>
      </c>
      <c r="Q250" s="1031"/>
      <c r="R250" s="1031"/>
      <c r="S250" s="1032"/>
      <c r="T250" s="1392">
        <f>IF(OR(P228="",L228=""),0,ROUND(P250/(P228/L228),0))</f>
        <v>0</v>
      </c>
      <c r="U250" s="1393"/>
      <c r="V250" s="1393"/>
      <c r="W250" s="263" t="s">
        <v>516</v>
      </c>
      <c r="X250" s="277"/>
      <c r="Y250" s="278"/>
      <c r="Z250" s="278"/>
      <c r="AA250" s="278"/>
      <c r="AB250" s="278"/>
      <c r="AC250" s="278"/>
      <c r="AD250" s="278"/>
      <c r="AE250" s="278"/>
      <c r="AF250" s="278"/>
      <c r="AG250" s="278"/>
      <c r="AH250" s="278"/>
      <c r="AI250" s="278"/>
      <c r="AJ250" s="279"/>
      <c r="AK250" s="186"/>
      <c r="AM250" s="34"/>
      <c r="AN250" s="34"/>
    </row>
    <row r="251" spans="1:40" s="3" customFormat="1" ht="20" customHeight="1" thickTop="1" thickBot="1">
      <c r="B251" s="1638" t="s">
        <v>716</v>
      </c>
      <c r="C251" s="1639"/>
      <c r="D251" s="1639"/>
      <c r="E251" s="1639"/>
      <c r="F251" s="1639"/>
      <c r="G251" s="1639"/>
      <c r="H251" s="1639"/>
      <c r="I251" s="1639"/>
      <c r="J251" s="1639"/>
      <c r="K251" s="1639"/>
      <c r="L251" s="1639"/>
      <c r="M251" s="1639"/>
      <c r="N251" s="1639"/>
      <c r="O251" s="1639"/>
      <c r="P251" s="1639"/>
      <c r="Q251" s="1639"/>
      <c r="R251" s="1639"/>
      <c r="S251" s="1640"/>
      <c r="T251" s="1378">
        <f>+L228+T242+L245+T250</f>
        <v>0</v>
      </c>
      <c r="U251" s="1379"/>
      <c r="V251" s="1379"/>
      <c r="W251" s="264" t="s">
        <v>516</v>
      </c>
      <c r="X251" s="1362" t="s">
        <v>698</v>
      </c>
      <c r="Y251" s="1362"/>
      <c r="Z251" s="1362"/>
      <c r="AA251" s="1362"/>
      <c r="AB251" s="1362"/>
      <c r="AC251" s="1362"/>
      <c r="AD251" s="1362"/>
      <c r="AE251" s="1362"/>
      <c r="AF251" s="1363"/>
      <c r="AG251" s="1359">
        <f>+AG228+AE235+AG236+AG237+AG238+AG239+AG241+AG242+AG243+AG240</f>
        <v>0</v>
      </c>
      <c r="AH251" s="1360"/>
      <c r="AI251" s="1360"/>
      <c r="AJ251" s="266" t="s">
        <v>516</v>
      </c>
      <c r="AK251" s="197"/>
      <c r="AM251" s="34"/>
      <c r="AN251" s="34"/>
    </row>
    <row r="252" spans="1:40" s="3" customFormat="1" ht="14.25" customHeight="1" thickTop="1">
      <c r="B252" s="1040" t="s">
        <v>470</v>
      </c>
      <c r="C252" s="1327" t="s">
        <v>69</v>
      </c>
      <c r="D252" s="1328"/>
      <c r="E252" s="1328"/>
      <c r="F252" s="1328"/>
      <c r="G252" s="1328"/>
      <c r="H252" s="1328"/>
      <c r="I252" s="1328"/>
      <c r="J252" s="1328"/>
      <c r="K252" s="1329"/>
      <c r="L252" s="1080"/>
      <c r="M252" s="1081"/>
      <c r="N252" s="1081"/>
      <c r="O252" s="208" t="s">
        <v>516</v>
      </c>
      <c r="P252" s="1130"/>
      <c r="Q252" s="1131"/>
      <c r="R252" s="1131"/>
      <c r="S252" s="1142"/>
      <c r="T252" s="1130"/>
      <c r="U252" s="1131"/>
      <c r="V252" s="1131"/>
      <c r="W252" s="1132"/>
      <c r="X252" s="1394" t="s">
        <v>705</v>
      </c>
      <c r="Y252" s="1394" t="s">
        <v>705</v>
      </c>
      <c r="Z252" s="1361" t="s">
        <v>705</v>
      </c>
      <c r="AA252" s="1361"/>
      <c r="AB252" s="1361"/>
      <c r="AC252" s="1361"/>
      <c r="AD252" s="1361"/>
      <c r="AE252" s="1361"/>
      <c r="AF252" s="1361"/>
      <c r="AG252" s="255" t="s">
        <v>706</v>
      </c>
      <c r="AH252" s="255"/>
      <c r="AI252" s="255" t="s">
        <v>704</v>
      </c>
      <c r="AJ252" s="256" t="s">
        <v>704</v>
      </c>
      <c r="AK252" s="30"/>
      <c r="AM252" s="34"/>
      <c r="AN252" s="34"/>
    </row>
    <row r="253" spans="1:40" s="3" customFormat="1" ht="17.25" customHeight="1">
      <c r="B253" s="1041"/>
      <c r="C253" s="1453" t="s">
        <v>545</v>
      </c>
      <c r="D253" s="119"/>
      <c r="E253" s="120" t="s">
        <v>48</v>
      </c>
      <c r="F253" s="120"/>
      <c r="G253" s="120" t="s">
        <v>49</v>
      </c>
      <c r="H253" s="120"/>
      <c r="I253" s="120"/>
      <c r="J253" s="120"/>
      <c r="K253" s="123" t="s">
        <v>281</v>
      </c>
      <c r="L253" s="994"/>
      <c r="M253" s="995"/>
      <c r="N253" s="995"/>
      <c r="O253" s="5" t="s">
        <v>516</v>
      </c>
      <c r="P253" s="1232"/>
      <c r="Q253" s="1233"/>
      <c r="R253" s="1233"/>
      <c r="S253" s="1377"/>
      <c r="T253" s="1232"/>
      <c r="U253" s="1233"/>
      <c r="V253" s="1233"/>
      <c r="W253" s="1234"/>
      <c r="X253" s="1395"/>
      <c r="Y253" s="1395"/>
      <c r="Z253" s="1298" t="s">
        <v>705</v>
      </c>
      <c r="AA253" s="1298"/>
      <c r="AB253" s="1298"/>
      <c r="AC253" s="1298"/>
      <c r="AD253" s="1298"/>
      <c r="AE253" s="1298"/>
      <c r="AF253" s="1298"/>
      <c r="AG253" s="3" t="s">
        <v>706</v>
      </c>
      <c r="AI253" s="3" t="s">
        <v>704</v>
      </c>
      <c r="AJ253" s="257" t="s">
        <v>704</v>
      </c>
      <c r="AK253" s="30"/>
      <c r="AM253" s="34"/>
      <c r="AN253" s="34"/>
    </row>
    <row r="254" spans="1:40" s="3" customFormat="1" ht="20.149999999999999" customHeight="1" thickBot="1">
      <c r="B254" s="1041"/>
      <c r="C254" s="1453"/>
      <c r="D254" s="121"/>
      <c r="E254" s="122" t="s">
        <v>48</v>
      </c>
      <c r="F254" s="122"/>
      <c r="G254" s="122" t="s">
        <v>49</v>
      </c>
      <c r="H254" s="122"/>
      <c r="I254" s="122"/>
      <c r="J254" s="122"/>
      <c r="K254" s="124" t="s">
        <v>281</v>
      </c>
      <c r="L254" s="994"/>
      <c r="M254" s="995"/>
      <c r="N254" s="995"/>
      <c r="O254" s="5" t="s">
        <v>516</v>
      </c>
      <c r="P254" s="1232"/>
      <c r="Q254" s="1233"/>
      <c r="R254" s="1233"/>
      <c r="S254" s="1377"/>
      <c r="T254" s="1232"/>
      <c r="U254" s="1233"/>
      <c r="V254" s="1233"/>
      <c r="W254" s="1234"/>
      <c r="X254" s="1396"/>
      <c r="Y254" s="1396"/>
      <c r="Z254" s="1386" t="s">
        <v>707</v>
      </c>
      <c r="AA254" s="1386"/>
      <c r="AB254" s="1386"/>
      <c r="AC254" s="1386"/>
      <c r="AD254" s="1386"/>
      <c r="AE254" s="1386"/>
      <c r="AF254" s="1386"/>
      <c r="AG254" s="1397" t="s">
        <v>706</v>
      </c>
      <c r="AH254" s="1397"/>
      <c r="AI254" s="1397"/>
      <c r="AJ254" s="1398"/>
      <c r="AK254" s="199"/>
      <c r="AM254" s="34"/>
      <c r="AN254" s="34"/>
    </row>
    <row r="255" spans="1:40" s="19" customFormat="1" ht="20.149999999999999" customHeight="1" thickTop="1" thickBot="1">
      <c r="A255" s="3"/>
      <c r="B255" s="1042"/>
      <c r="C255" s="1454"/>
      <c r="D255" s="210"/>
      <c r="E255" s="211" t="s">
        <v>48</v>
      </c>
      <c r="F255" s="211"/>
      <c r="G255" s="211" t="s">
        <v>49</v>
      </c>
      <c r="H255" s="211"/>
      <c r="I255" s="211"/>
      <c r="J255" s="211"/>
      <c r="K255" s="212" t="s">
        <v>281</v>
      </c>
      <c r="L255" s="1220"/>
      <c r="M255" s="1221"/>
      <c r="N255" s="1221"/>
      <c r="O255" s="213" t="s">
        <v>516</v>
      </c>
      <c r="P255" s="1133"/>
      <c r="Q255" s="1134"/>
      <c r="R255" s="1134"/>
      <c r="S255" s="1143"/>
      <c r="T255" s="1133"/>
      <c r="U255" s="1134"/>
      <c r="V255" s="1134"/>
      <c r="W255" s="1135"/>
      <c r="X255" s="1387" t="s">
        <v>472</v>
      </c>
      <c r="Y255" s="1387"/>
      <c r="Z255" s="1387"/>
      <c r="AA255" s="1371" t="s">
        <v>486</v>
      </c>
      <c r="AB255" s="1372"/>
      <c r="AC255" s="1372"/>
      <c r="AD255" s="1372"/>
      <c r="AE255" s="1372"/>
      <c r="AF255" s="1372"/>
      <c r="AG255" s="1372"/>
      <c r="AH255" s="1372"/>
      <c r="AI255" s="1372"/>
      <c r="AJ255" s="1373"/>
      <c r="AK255" s="196"/>
      <c r="AM255" s="34"/>
      <c r="AN255" s="34"/>
    </row>
    <row r="256" spans="1:40" s="19" customFormat="1" ht="17.25" customHeight="1">
      <c r="B256" s="1043" t="s">
        <v>717</v>
      </c>
      <c r="C256" s="1118" t="s">
        <v>477</v>
      </c>
      <c r="D256" s="1119"/>
      <c r="E256" s="1119"/>
      <c r="F256" s="1119"/>
      <c r="G256" s="1119"/>
      <c r="H256" s="1119"/>
      <c r="I256" s="1119"/>
      <c r="J256" s="1119"/>
      <c r="K256" s="1120"/>
      <c r="L256" s="1080"/>
      <c r="M256" s="1081"/>
      <c r="N256" s="1081"/>
      <c r="O256" s="208" t="s">
        <v>516</v>
      </c>
      <c r="P256" s="1330"/>
      <c r="Q256" s="1331"/>
      <c r="R256" s="1331"/>
      <c r="S256" s="1332"/>
      <c r="T256" s="1130"/>
      <c r="U256" s="1131"/>
      <c r="V256" s="1131"/>
      <c r="W256" s="1132"/>
      <c r="X256" s="1428" t="s">
        <v>542</v>
      </c>
      <c r="Y256" s="1428"/>
      <c r="Z256" s="1428"/>
      <c r="AA256" s="1428"/>
      <c r="AB256" s="1428"/>
      <c r="AC256" s="1428"/>
      <c r="AD256" s="1428"/>
      <c r="AE256" s="1428"/>
      <c r="AF256" s="1428"/>
      <c r="AG256" s="1428"/>
      <c r="AH256" s="1428"/>
      <c r="AI256" s="1428"/>
      <c r="AJ256" s="1429"/>
      <c r="AK256" s="193"/>
      <c r="AM256" s="34"/>
      <c r="AN256" s="34"/>
    </row>
    <row r="257" spans="1:40" s="3" customFormat="1" ht="20.25" customHeight="1" thickBot="1">
      <c r="A257" s="19"/>
      <c r="B257" s="1044"/>
      <c r="C257" s="1115" t="s">
        <v>476</v>
      </c>
      <c r="D257" s="1116"/>
      <c r="E257" s="1116"/>
      <c r="F257" s="1116"/>
      <c r="G257" s="1116"/>
      <c r="H257" s="1116"/>
      <c r="I257" s="1116"/>
      <c r="J257" s="1116"/>
      <c r="K257" s="1117"/>
      <c r="L257" s="1220"/>
      <c r="M257" s="1221"/>
      <c r="N257" s="1221"/>
      <c r="O257" s="213" t="s">
        <v>516</v>
      </c>
      <c r="P257" s="1336"/>
      <c r="Q257" s="1337"/>
      <c r="R257" s="1337"/>
      <c r="S257" s="1338"/>
      <c r="T257" s="1133"/>
      <c r="U257" s="1134"/>
      <c r="V257" s="1134"/>
      <c r="W257" s="1135"/>
      <c r="X257" s="1430"/>
      <c r="Y257" s="1430"/>
      <c r="Z257" s="1430"/>
      <c r="AA257" s="1430"/>
      <c r="AB257" s="1430"/>
      <c r="AC257" s="1430"/>
      <c r="AD257" s="1430"/>
      <c r="AE257" s="1430"/>
      <c r="AF257" s="1430"/>
      <c r="AG257" s="1430"/>
      <c r="AH257" s="1430"/>
      <c r="AI257" s="1430"/>
      <c r="AJ257" s="1431"/>
      <c r="AK257" s="193"/>
      <c r="AM257" s="34"/>
      <c r="AN257" s="34"/>
    </row>
    <row r="258" spans="1:40" s="3" customFormat="1" ht="14.25" customHeight="1">
      <c r="B258" s="1040" t="s">
        <v>543</v>
      </c>
      <c r="C258" s="1327" t="s">
        <v>69</v>
      </c>
      <c r="D258" s="1328"/>
      <c r="E258" s="1328"/>
      <c r="F258" s="1328"/>
      <c r="G258" s="1328"/>
      <c r="H258" s="1328"/>
      <c r="I258" s="1328"/>
      <c r="J258" s="1328"/>
      <c r="K258" s="1329"/>
      <c r="L258" s="1080"/>
      <c r="M258" s="1081"/>
      <c r="N258" s="1081"/>
      <c r="O258" s="208" t="s">
        <v>516</v>
      </c>
      <c r="P258" s="1330"/>
      <c r="Q258" s="1331"/>
      <c r="R258" s="1331"/>
      <c r="S258" s="1332"/>
      <c r="T258" s="1130"/>
      <c r="U258" s="1131"/>
      <c r="V258" s="1131"/>
      <c r="W258" s="1132"/>
      <c r="X258" s="1428" t="s">
        <v>339</v>
      </c>
      <c r="Y258" s="1428"/>
      <c r="Z258" s="1428"/>
      <c r="AA258" s="1428"/>
      <c r="AB258" s="1428"/>
      <c r="AC258" s="1428"/>
      <c r="AD258" s="1428"/>
      <c r="AE258" s="1428"/>
      <c r="AF258" s="1428"/>
      <c r="AG258" s="1428"/>
      <c r="AH258" s="1428"/>
      <c r="AI258" s="1428"/>
      <c r="AJ258" s="1429"/>
      <c r="AK258" s="193"/>
      <c r="AM258" s="34"/>
      <c r="AN258" s="34"/>
    </row>
    <row r="259" spans="1:40" s="3" customFormat="1" ht="18" customHeight="1">
      <c r="B259" s="1041"/>
      <c r="C259" s="1432" t="s">
        <v>545</v>
      </c>
      <c r="D259" s="119"/>
      <c r="E259" s="120" t="s">
        <v>48</v>
      </c>
      <c r="F259" s="120"/>
      <c r="G259" s="120" t="s">
        <v>49</v>
      </c>
      <c r="H259" s="120"/>
      <c r="I259" s="120"/>
      <c r="J259" s="120"/>
      <c r="K259" s="123" t="s">
        <v>281</v>
      </c>
      <c r="L259" s="994"/>
      <c r="M259" s="995"/>
      <c r="N259" s="995"/>
      <c r="O259" s="5" t="s">
        <v>516</v>
      </c>
      <c r="P259" s="1333"/>
      <c r="Q259" s="1334"/>
      <c r="R259" s="1334"/>
      <c r="S259" s="1335"/>
      <c r="T259" s="1232"/>
      <c r="U259" s="1233"/>
      <c r="V259" s="1233"/>
      <c r="W259" s="1234"/>
      <c r="X259" s="1156"/>
      <c r="Y259" s="1156"/>
      <c r="Z259" s="1156"/>
      <c r="AA259" s="1156"/>
      <c r="AB259" s="1156"/>
      <c r="AC259" s="1156"/>
      <c r="AD259" s="1156"/>
      <c r="AE259" s="1156"/>
      <c r="AF259" s="1156"/>
      <c r="AG259" s="1156"/>
      <c r="AH259" s="1156"/>
      <c r="AI259" s="1156"/>
      <c r="AJ259" s="1455"/>
      <c r="AK259" s="193"/>
      <c r="AM259" s="34"/>
      <c r="AN259" s="34"/>
    </row>
    <row r="260" spans="1:40" s="3" customFormat="1" ht="17.25" customHeight="1" thickBot="1">
      <c r="B260" s="1042"/>
      <c r="C260" s="1433"/>
      <c r="D260" s="214"/>
      <c r="E260" s="215" t="s">
        <v>48</v>
      </c>
      <c r="F260" s="215"/>
      <c r="G260" s="215" t="s">
        <v>49</v>
      </c>
      <c r="H260" s="215"/>
      <c r="I260" s="215"/>
      <c r="J260" s="215"/>
      <c r="K260" s="216" t="s">
        <v>281</v>
      </c>
      <c r="L260" s="1220"/>
      <c r="M260" s="1221"/>
      <c r="N260" s="1221"/>
      <c r="O260" s="213" t="s">
        <v>516</v>
      </c>
      <c r="P260" s="1336"/>
      <c r="Q260" s="1337"/>
      <c r="R260" s="1337"/>
      <c r="S260" s="1338"/>
      <c r="T260" s="1133"/>
      <c r="U260" s="1134"/>
      <c r="V260" s="1134"/>
      <c r="W260" s="1135"/>
      <c r="X260" s="1430"/>
      <c r="Y260" s="1430"/>
      <c r="Z260" s="1430"/>
      <c r="AA260" s="1430"/>
      <c r="AB260" s="1430"/>
      <c r="AC260" s="1430"/>
      <c r="AD260" s="1430"/>
      <c r="AE260" s="1430"/>
      <c r="AF260" s="1430"/>
      <c r="AG260" s="1430"/>
      <c r="AH260" s="1430"/>
      <c r="AI260" s="1430"/>
      <c r="AJ260" s="1431"/>
      <c r="AK260" s="193"/>
      <c r="AM260" s="34"/>
      <c r="AN260" s="34"/>
    </row>
    <row r="261" spans="1:40" s="3" customFormat="1" ht="17.25" customHeight="1">
      <c r="B261" s="504"/>
      <c r="C261" s="504"/>
      <c r="D261" s="505"/>
      <c r="E261" s="120"/>
      <c r="F261" s="120"/>
      <c r="G261" s="120"/>
      <c r="H261" s="120"/>
      <c r="I261" s="120"/>
      <c r="J261" s="120"/>
      <c r="K261" s="506"/>
      <c r="L261" s="20"/>
      <c r="M261" s="20"/>
      <c r="N261" s="20"/>
      <c r="O261" s="30"/>
      <c r="P261" s="507"/>
      <c r="Q261" s="507"/>
      <c r="R261" s="507"/>
      <c r="S261" s="507"/>
      <c r="T261" s="30"/>
      <c r="U261" s="30"/>
      <c r="V261" s="30"/>
      <c r="W261" s="30"/>
      <c r="X261" s="193"/>
      <c r="Y261" s="193"/>
      <c r="Z261" s="193"/>
      <c r="AA261" s="193"/>
      <c r="AB261" s="193"/>
      <c r="AC261" s="193"/>
      <c r="AD261" s="193"/>
      <c r="AE261" s="193"/>
      <c r="AF261" s="193"/>
      <c r="AG261" s="193"/>
      <c r="AH261" s="193"/>
      <c r="AI261" s="193"/>
      <c r="AJ261" s="193"/>
      <c r="AK261" s="193"/>
      <c r="AM261" s="34"/>
      <c r="AN261" s="34"/>
    </row>
    <row r="262" spans="1:40" s="3" customFormat="1" ht="17.25" customHeight="1">
      <c r="B262" s="504"/>
      <c r="C262" s="504"/>
      <c r="D262" s="505"/>
      <c r="E262" s="120"/>
      <c r="F262" s="120"/>
      <c r="G262" s="120"/>
      <c r="H262" s="120"/>
      <c r="I262" s="120"/>
      <c r="J262" s="120"/>
      <c r="K262" s="506"/>
      <c r="L262" s="20"/>
      <c r="M262" s="20"/>
      <c r="N262" s="20"/>
      <c r="O262" s="30"/>
      <c r="P262" s="507"/>
      <c r="Q262" s="507"/>
      <c r="R262" s="507"/>
      <c r="S262" s="507"/>
      <c r="T262" s="30"/>
      <c r="U262" s="30"/>
      <c r="V262" s="30"/>
      <c r="W262" s="30"/>
      <c r="X262" s="193"/>
      <c r="Y262" s="193"/>
      <c r="Z262" s="193"/>
      <c r="AA262" s="193"/>
      <c r="AB262" s="9" t="str">
        <f>表紙!D28</f>
        <v>　　　　　　保育所（園）　   　</v>
      </c>
      <c r="AC262" s="193"/>
      <c r="AD262" s="193"/>
      <c r="AE262" s="193"/>
      <c r="AF262" s="193"/>
      <c r="AG262" s="193"/>
      <c r="AH262" s="193"/>
      <c r="AI262" s="193"/>
      <c r="AJ262" s="193"/>
      <c r="AK262" s="193"/>
      <c r="AM262" s="34"/>
      <c r="AN262" s="34"/>
    </row>
    <row r="263" spans="1:40" s="34" customFormat="1" ht="14.15" customHeight="1">
      <c r="A263" s="1013" t="s">
        <v>670</v>
      </c>
      <c r="B263" s="1013"/>
      <c r="C263" s="118">
        <v>1</v>
      </c>
      <c r="D263" s="34" t="s">
        <v>1453</v>
      </c>
    </row>
    <row r="264" spans="1:40" s="34" customFormat="1" ht="14.15" customHeight="1">
      <c r="B264" s="40"/>
      <c r="C264" s="59">
        <v>2</v>
      </c>
      <c r="D264" s="34" t="s">
        <v>1454</v>
      </c>
    </row>
    <row r="265" spans="1:40" s="34" customFormat="1" ht="14.15" customHeight="1">
      <c r="B265" s="40"/>
      <c r="C265" s="59">
        <v>3</v>
      </c>
      <c r="D265" s="34" t="s">
        <v>1455</v>
      </c>
    </row>
    <row r="266" spans="1:40" s="34" customFormat="1" ht="14.15" customHeight="1">
      <c r="B266" s="40"/>
      <c r="C266" s="59">
        <v>4</v>
      </c>
      <c r="D266" s="34" t="s">
        <v>1456</v>
      </c>
    </row>
    <row r="267" spans="1:40" s="34" customFormat="1" ht="14.15" customHeight="1">
      <c r="B267" s="40" t="s">
        <v>1457</v>
      </c>
      <c r="D267" s="34" t="s">
        <v>1458</v>
      </c>
    </row>
    <row r="268" spans="1:40" s="34" customFormat="1" ht="14.15" customHeight="1">
      <c r="B268" s="40"/>
      <c r="C268" s="59">
        <v>5</v>
      </c>
      <c r="D268" s="34" t="s">
        <v>1459</v>
      </c>
    </row>
    <row r="269" spans="1:40" s="34" customFormat="1" ht="14.15" customHeight="1">
      <c r="B269" s="40"/>
      <c r="C269" s="59">
        <v>6</v>
      </c>
      <c r="D269" s="34" t="s">
        <v>1463</v>
      </c>
    </row>
    <row r="270" spans="1:40" s="34" customFormat="1" ht="14.15" customHeight="1">
      <c r="B270" s="40"/>
      <c r="C270" s="59">
        <v>7</v>
      </c>
      <c r="D270" s="34" t="s">
        <v>1460</v>
      </c>
    </row>
    <row r="271" spans="1:40" s="34" customFormat="1" ht="14.15" customHeight="1">
      <c r="B271" s="40"/>
      <c r="C271" s="59">
        <v>8</v>
      </c>
      <c r="D271" s="34" t="s">
        <v>1461</v>
      </c>
    </row>
    <row r="272" spans="1:40" s="34" customFormat="1" ht="14.15" customHeight="1">
      <c r="B272" s="40"/>
      <c r="C272" s="59">
        <v>9</v>
      </c>
      <c r="D272" s="34" t="s">
        <v>1462</v>
      </c>
    </row>
    <row r="273" spans="1:40" s="19" customFormat="1" ht="32.25" customHeight="1">
      <c r="B273" s="40" t="s">
        <v>1464</v>
      </c>
      <c r="D273" s="34" t="s">
        <v>1465</v>
      </c>
      <c r="AM273" s="34"/>
      <c r="AN273" s="34"/>
    </row>
    <row r="274" spans="1:40" s="19" customFormat="1" ht="14.15" customHeight="1">
      <c r="B274" s="40"/>
      <c r="AM274" s="34"/>
      <c r="AN274" s="34"/>
    </row>
    <row r="275" spans="1:40" s="19" customFormat="1" ht="14.15" customHeight="1">
      <c r="B275" s="9" t="s">
        <v>699</v>
      </c>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M275" s="34"/>
      <c r="AN275" s="34"/>
    </row>
    <row r="276" spans="1:40" s="19" customFormat="1" ht="14.15" customHeight="1">
      <c r="B276" s="9"/>
      <c r="C276" s="30" t="s">
        <v>1693</v>
      </c>
      <c r="D276" s="3" t="s">
        <v>2063</v>
      </c>
      <c r="E276" s="3"/>
      <c r="F276" s="3"/>
      <c r="G276" s="3"/>
      <c r="H276" s="3"/>
      <c r="I276" s="3"/>
      <c r="J276" s="3"/>
      <c r="K276" s="3"/>
      <c r="L276" s="3"/>
      <c r="M276" s="3"/>
      <c r="N276" s="3"/>
      <c r="O276" s="3"/>
      <c r="P276" s="3"/>
      <c r="Q276" s="3"/>
      <c r="R276" s="3"/>
      <c r="S276" s="3"/>
      <c r="T276" s="3"/>
      <c r="U276" s="3"/>
      <c r="V276" s="3"/>
      <c r="W276" s="3"/>
      <c r="X276" s="3"/>
      <c r="Y276" s="3"/>
      <c r="Z276" s="3"/>
      <c r="AA276" s="3"/>
      <c r="AB276" s="3"/>
      <c r="AC276" s="3" t="s">
        <v>700</v>
      </c>
      <c r="AE276" s="50" t="s">
        <v>140</v>
      </c>
      <c r="AF276" s="1107" t="s">
        <v>556</v>
      </c>
      <c r="AG276" s="1107"/>
      <c r="AH276" s="1107"/>
      <c r="AI276" s="1107"/>
      <c r="AJ276" s="1107"/>
      <c r="AK276" s="50" t="s">
        <v>28</v>
      </c>
      <c r="AM276" s="34"/>
      <c r="AN276" s="34"/>
    </row>
    <row r="277" spans="1:40" s="19" customFormat="1" ht="14.15" customHeight="1">
      <c r="B277" s="9"/>
      <c r="C277" s="30" t="s">
        <v>1694</v>
      </c>
      <c r="D277" s="3" t="s">
        <v>2064</v>
      </c>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E277" s="50" t="s">
        <v>140</v>
      </c>
      <c r="AF277" s="1107" t="s">
        <v>556</v>
      </c>
      <c r="AG277" s="1107"/>
      <c r="AH277" s="1107"/>
      <c r="AI277" s="1107"/>
      <c r="AJ277" s="1107"/>
      <c r="AK277" s="50" t="s">
        <v>28</v>
      </c>
      <c r="AM277" s="34"/>
      <c r="AN277" s="34"/>
    </row>
    <row r="278" spans="1:40" s="19" customFormat="1" ht="14.15" customHeight="1">
      <c r="B278" s="9"/>
      <c r="C278" s="30" t="s">
        <v>1592</v>
      </c>
      <c r="D278" s="3" t="s">
        <v>2065</v>
      </c>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E278" s="50" t="s">
        <v>140</v>
      </c>
      <c r="AF278" s="1107" t="s">
        <v>556</v>
      </c>
      <c r="AG278" s="1107"/>
      <c r="AH278" s="1107"/>
      <c r="AI278" s="1107"/>
      <c r="AJ278" s="1107"/>
      <c r="AK278" s="50" t="s">
        <v>28</v>
      </c>
      <c r="AM278" s="34"/>
      <c r="AN278" s="34"/>
    </row>
    <row r="279" spans="1:40" s="19" customFormat="1" ht="14.15" customHeight="1">
      <c r="B279" s="9"/>
      <c r="C279" s="30" t="s">
        <v>1794</v>
      </c>
      <c r="D279" s="1341" t="s">
        <v>2066</v>
      </c>
      <c r="E279" s="1341"/>
      <c r="F279" s="1341"/>
      <c r="G279" s="1341"/>
      <c r="H279" s="1341"/>
      <c r="I279" s="1341"/>
      <c r="J279" s="1341"/>
      <c r="K279" s="1341"/>
      <c r="L279" s="1341"/>
      <c r="M279" s="1341"/>
      <c r="N279" s="1341"/>
      <c r="O279" s="1341"/>
      <c r="P279" s="1341"/>
      <c r="Q279" s="1341"/>
      <c r="R279" s="1341"/>
      <c r="S279" s="1341"/>
      <c r="T279" s="1341"/>
      <c r="U279" s="1341"/>
      <c r="V279" s="1341"/>
      <c r="W279" s="1341"/>
      <c r="X279" s="1341"/>
      <c r="Y279" s="1341"/>
      <c r="Z279" s="1341"/>
      <c r="AA279" s="1341"/>
      <c r="AB279" s="1341"/>
      <c r="AC279" s="1341"/>
      <c r="AE279" s="50" t="s">
        <v>140</v>
      </c>
      <c r="AF279" s="1107" t="s">
        <v>556</v>
      </c>
      <c r="AG279" s="1107"/>
      <c r="AH279" s="1107"/>
      <c r="AI279" s="1107"/>
      <c r="AJ279" s="1107"/>
      <c r="AK279" s="50" t="s">
        <v>28</v>
      </c>
      <c r="AM279" s="34"/>
      <c r="AN279" s="34"/>
    </row>
    <row r="280" spans="1:40" s="19" customFormat="1" ht="14.15" customHeight="1">
      <c r="B280" s="9"/>
      <c r="C280" s="3"/>
      <c r="D280" s="1341"/>
      <c r="E280" s="1341"/>
      <c r="F280" s="1341"/>
      <c r="G280" s="1341"/>
      <c r="H280" s="1341"/>
      <c r="I280" s="1341"/>
      <c r="J280" s="1341"/>
      <c r="K280" s="1341"/>
      <c r="L280" s="1341"/>
      <c r="M280" s="1341"/>
      <c r="N280" s="1341"/>
      <c r="O280" s="1341"/>
      <c r="P280" s="1341"/>
      <c r="Q280" s="1341"/>
      <c r="R280" s="1341"/>
      <c r="S280" s="1341"/>
      <c r="T280" s="1341"/>
      <c r="U280" s="1341"/>
      <c r="V280" s="1341"/>
      <c r="W280" s="1341"/>
      <c r="X280" s="1341"/>
      <c r="Y280" s="1341"/>
      <c r="Z280" s="1341"/>
      <c r="AA280" s="1341"/>
      <c r="AB280" s="1341"/>
      <c r="AC280" s="1341"/>
      <c r="AE280" s="3"/>
      <c r="AF280" s="3"/>
      <c r="AG280" s="3"/>
      <c r="AH280" s="3"/>
      <c r="AI280" s="3"/>
      <c r="AJ280" s="3"/>
      <c r="AK280" s="3"/>
      <c r="AM280" s="34"/>
      <c r="AN280" s="34"/>
    </row>
    <row r="281" spans="1:40" s="19" customFormat="1" ht="14.15" customHeight="1">
      <c r="B281" s="9"/>
      <c r="C281" s="30" t="s">
        <v>1795</v>
      </c>
      <c r="D281" s="3" t="s">
        <v>2067</v>
      </c>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E281" s="50" t="s">
        <v>140</v>
      </c>
      <c r="AF281" s="1107" t="s">
        <v>556</v>
      </c>
      <c r="AG281" s="1107"/>
      <c r="AH281" s="1107"/>
      <c r="AI281" s="1107"/>
      <c r="AJ281" s="1107"/>
      <c r="AK281" s="50" t="s">
        <v>28</v>
      </c>
      <c r="AM281" s="34"/>
      <c r="AN281" s="34"/>
    </row>
    <row r="282" spans="1:40" s="19" customFormat="1" ht="14.15" customHeight="1">
      <c r="B282" s="9"/>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E282" s="50"/>
      <c r="AF282"/>
      <c r="AG282"/>
      <c r="AH282"/>
      <c r="AI282"/>
      <c r="AJ282"/>
      <c r="AK282" s="50"/>
      <c r="AM282" s="34"/>
      <c r="AN282" s="34"/>
    </row>
    <row r="283" spans="1:40" s="19" customFormat="1" ht="20.149999999999999" customHeight="1">
      <c r="B283" s="1448" t="s">
        <v>252</v>
      </c>
      <c r="C283" s="1449"/>
      <c r="D283" s="1449"/>
      <c r="E283" s="1449"/>
      <c r="F283" s="1449"/>
      <c r="G283" s="1449"/>
      <c r="H283" s="1449"/>
      <c r="I283" s="1449"/>
      <c r="J283" s="1449"/>
      <c r="K283" s="1450"/>
      <c r="L283" s="57"/>
      <c r="M283" s="57"/>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8"/>
      <c r="AM283" s="34"/>
      <c r="AN283" s="34"/>
    </row>
    <row r="284" spans="1:40" s="19" customFormat="1" ht="20.149999999999999" customHeight="1">
      <c r="B284" s="1401"/>
      <c r="C284" s="1240"/>
      <c r="D284" s="1240"/>
      <c r="E284" s="1240"/>
      <c r="F284" s="1240"/>
      <c r="G284" s="1240"/>
      <c r="H284" s="1240"/>
      <c r="I284" s="1240"/>
      <c r="J284" s="1240"/>
      <c r="K284" s="1240"/>
      <c r="L284" s="1240"/>
      <c r="M284" s="1240"/>
      <c r="N284" s="1240"/>
      <c r="O284" s="1240"/>
      <c r="P284" s="1240"/>
      <c r="Q284" s="1240"/>
      <c r="R284" s="1240"/>
      <c r="S284" s="1240"/>
      <c r="T284" s="1240"/>
      <c r="U284" s="1240"/>
      <c r="V284" s="1240"/>
      <c r="W284" s="1240"/>
      <c r="X284" s="1240"/>
      <c r="Y284" s="1240"/>
      <c r="Z284" s="1240"/>
      <c r="AA284" s="1240"/>
      <c r="AB284" s="1240"/>
      <c r="AC284" s="1240"/>
      <c r="AD284" s="1240"/>
      <c r="AE284" s="1240"/>
      <c r="AF284" s="1240"/>
      <c r="AG284" s="1240"/>
      <c r="AH284" s="1240"/>
      <c r="AI284" s="1240"/>
      <c r="AJ284" s="1402"/>
      <c r="AK284" s="195"/>
      <c r="AM284" s="34"/>
      <c r="AN284" s="34"/>
    </row>
    <row r="285" spans="1:40" s="19" customFormat="1" ht="20.149999999999999" customHeight="1">
      <c r="B285" s="1401"/>
      <c r="C285" s="1240"/>
      <c r="D285" s="1240"/>
      <c r="E285" s="1240"/>
      <c r="F285" s="1240"/>
      <c r="G285" s="1240"/>
      <c r="H285" s="1240"/>
      <c r="I285" s="1240"/>
      <c r="J285" s="1240"/>
      <c r="K285" s="1240"/>
      <c r="L285" s="1240"/>
      <c r="M285" s="1240"/>
      <c r="N285" s="1240"/>
      <c r="O285" s="1240"/>
      <c r="P285" s="1240"/>
      <c r="Q285" s="1240"/>
      <c r="R285" s="1240"/>
      <c r="S285" s="1240"/>
      <c r="T285" s="1240"/>
      <c r="U285" s="1240"/>
      <c r="V285" s="1240"/>
      <c r="W285" s="1240"/>
      <c r="X285" s="1240"/>
      <c r="Y285" s="1240"/>
      <c r="Z285" s="1240"/>
      <c r="AA285" s="1240"/>
      <c r="AB285" s="1240"/>
      <c r="AC285" s="1240"/>
      <c r="AD285" s="1240"/>
      <c r="AE285" s="1240"/>
      <c r="AF285" s="1240"/>
      <c r="AG285" s="1240"/>
      <c r="AH285" s="1240"/>
      <c r="AI285" s="1240"/>
      <c r="AJ285" s="1402"/>
      <c r="AK285" s="195"/>
      <c r="AM285" s="34"/>
      <c r="AN285" s="34"/>
    </row>
    <row r="286" spans="1:40" s="2" customFormat="1" ht="21.75" customHeight="1">
      <c r="A286" s="186"/>
      <c r="B286" s="931"/>
      <c r="C286" s="1403"/>
      <c r="D286" s="1403"/>
      <c r="E286" s="1403"/>
      <c r="F286" s="1403"/>
      <c r="G286" s="1403"/>
      <c r="H286" s="1403"/>
      <c r="I286" s="1403"/>
      <c r="J286" s="1403"/>
      <c r="K286" s="1403"/>
      <c r="L286" s="1403"/>
      <c r="M286" s="1403"/>
      <c r="N286" s="1403"/>
      <c r="O286" s="1403"/>
      <c r="P286" s="1403"/>
      <c r="Q286" s="1403"/>
      <c r="R286" s="1403"/>
      <c r="S286" s="1403"/>
      <c r="T286" s="1403"/>
      <c r="U286" s="1403"/>
      <c r="V286" s="1403"/>
      <c r="W286" s="1403"/>
      <c r="X286" s="1403"/>
      <c r="Y286" s="1403"/>
      <c r="Z286" s="1403"/>
      <c r="AA286" s="1403"/>
      <c r="AB286" s="1403"/>
      <c r="AC286" s="1403"/>
      <c r="AD286" s="1403"/>
      <c r="AE286" s="1403"/>
      <c r="AF286" s="1403"/>
      <c r="AG286" s="1403"/>
      <c r="AH286" s="1403"/>
      <c r="AI286" s="1403"/>
      <c r="AJ286" s="1404"/>
      <c r="AK286" s="195"/>
      <c r="AM286" s="34"/>
      <c r="AN286" s="34"/>
    </row>
    <row r="287" spans="1:40" s="2" customFormat="1" ht="12" customHeight="1">
      <c r="A287" s="186"/>
      <c r="B287" s="195"/>
      <c r="C287" s="195"/>
      <c r="D287" s="195"/>
      <c r="E287" s="195"/>
      <c r="F287" s="195"/>
      <c r="G287" s="195"/>
      <c r="H287" s="195"/>
      <c r="I287" s="195"/>
      <c r="J287" s="195"/>
      <c r="K287" s="195"/>
      <c r="L287" s="195"/>
      <c r="M287" s="195"/>
      <c r="N287" s="195"/>
      <c r="O287" s="195"/>
      <c r="P287" s="195"/>
      <c r="Q287" s="195"/>
      <c r="R287" s="195"/>
      <c r="S287" s="195"/>
      <c r="T287" s="195"/>
      <c r="U287" s="195"/>
      <c r="V287" s="195"/>
      <c r="W287" s="195"/>
      <c r="X287" s="195"/>
      <c r="Y287" s="195"/>
      <c r="Z287" s="195"/>
      <c r="AA287" s="195"/>
      <c r="AB287" s="195"/>
      <c r="AC287" s="195"/>
      <c r="AD287" s="195"/>
      <c r="AE287" s="195"/>
      <c r="AF287" s="195"/>
      <c r="AG287" s="195"/>
      <c r="AH287" s="195"/>
      <c r="AI287" s="195"/>
      <c r="AJ287" s="195"/>
      <c r="AK287" s="195"/>
      <c r="AM287" s="34"/>
      <c r="AN287" s="34"/>
    </row>
    <row r="288" spans="1:40" s="3" customFormat="1" ht="20.149999999999999" customHeight="1">
      <c r="A288" s="641" t="s">
        <v>1930</v>
      </c>
      <c r="B288" s="2" t="s">
        <v>1943</v>
      </c>
      <c r="C288" s="2"/>
      <c r="D288" s="2"/>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M288" s="34"/>
      <c r="AN288" s="34"/>
    </row>
    <row r="289" spans="1:40" s="3" customFormat="1" ht="14.15" customHeight="1">
      <c r="B289" s="1093" t="s">
        <v>548</v>
      </c>
      <c r="C289" s="1094"/>
      <c r="D289" s="1094"/>
      <c r="E289" s="1094"/>
      <c r="F289" s="1095"/>
      <c r="G289" s="1093" t="s">
        <v>550</v>
      </c>
      <c r="H289" s="1094"/>
      <c r="I289" s="1094"/>
      <c r="J289" s="1095"/>
      <c r="K289" s="982" t="s">
        <v>263</v>
      </c>
      <c r="L289" s="984"/>
      <c r="M289" s="1093" t="s">
        <v>547</v>
      </c>
      <c r="N289" s="1094"/>
      <c r="O289" s="1094"/>
      <c r="P289" s="1094"/>
      <c r="Q289" s="1094"/>
      <c r="R289" s="1094"/>
      <c r="S289" s="1094"/>
      <c r="T289" s="1094"/>
      <c r="U289" s="1095"/>
      <c r="V289" s="1093" t="s">
        <v>549</v>
      </c>
      <c r="W289" s="1094"/>
      <c r="X289" s="1094"/>
      <c r="Y289" s="1094"/>
      <c r="Z289" s="1095"/>
      <c r="AA289" s="982" t="s">
        <v>74</v>
      </c>
      <c r="AB289" s="983"/>
      <c r="AC289" s="984"/>
      <c r="AD289" s="1365" t="s">
        <v>338</v>
      </c>
      <c r="AE289" s="1366"/>
      <c r="AF289" s="1367"/>
      <c r="AG289" s="280" t="s">
        <v>81</v>
      </c>
      <c r="AH289" s="281"/>
      <c r="AI289" s="281"/>
      <c r="AJ289" s="281"/>
      <c r="AK289" s="204"/>
      <c r="AM289" s="34"/>
      <c r="AN289" s="34"/>
    </row>
    <row r="290" spans="1:40" s="3" customFormat="1" ht="21.9" customHeight="1">
      <c r="B290" s="1099"/>
      <c r="C290" s="1100"/>
      <c r="D290" s="1100"/>
      <c r="E290" s="1100"/>
      <c r="F290" s="1101"/>
      <c r="G290" s="1099"/>
      <c r="H290" s="1100"/>
      <c r="I290" s="1100"/>
      <c r="J290" s="1101"/>
      <c r="K290" s="985"/>
      <c r="L290" s="987"/>
      <c r="M290" s="1099"/>
      <c r="N290" s="1100"/>
      <c r="O290" s="1100"/>
      <c r="P290" s="1100"/>
      <c r="Q290" s="1100"/>
      <c r="R290" s="1100"/>
      <c r="S290" s="1100"/>
      <c r="T290" s="1100"/>
      <c r="U290" s="1101"/>
      <c r="V290" s="1099"/>
      <c r="W290" s="1100"/>
      <c r="X290" s="1100"/>
      <c r="Y290" s="1100"/>
      <c r="Z290" s="1101"/>
      <c r="AA290" s="985"/>
      <c r="AB290" s="986"/>
      <c r="AC290" s="987"/>
      <c r="AD290" s="1368"/>
      <c r="AE290" s="1369"/>
      <c r="AF290" s="1370"/>
      <c r="AG290" s="1390" t="s">
        <v>79</v>
      </c>
      <c r="AH290" s="1391"/>
      <c r="AI290" s="1339" t="s">
        <v>80</v>
      </c>
      <c r="AJ290" s="1340"/>
      <c r="AK290" s="205"/>
      <c r="AM290" s="34"/>
      <c r="AN290" s="34"/>
    </row>
    <row r="291" spans="1:40" s="3" customFormat="1" ht="20.149999999999999" customHeight="1">
      <c r="B291" s="1451" t="s">
        <v>317</v>
      </c>
      <c r="C291" s="1017" t="s">
        <v>148</v>
      </c>
      <c r="D291" s="1018"/>
      <c r="E291" s="1018"/>
      <c r="F291" s="1019"/>
      <c r="G291" s="1017" t="s">
        <v>73</v>
      </c>
      <c r="H291" s="1018"/>
      <c r="I291" s="1018"/>
      <c r="J291" s="1019"/>
      <c r="K291" s="1017" t="s">
        <v>330</v>
      </c>
      <c r="L291" s="1019"/>
      <c r="M291" s="1446" t="s">
        <v>721</v>
      </c>
      <c r="N291" s="1447"/>
      <c r="O291" s="140">
        <v>8</v>
      </c>
      <c r="P291" s="141" t="s">
        <v>512</v>
      </c>
      <c r="Q291" s="141"/>
      <c r="R291" s="141"/>
      <c r="S291" s="141"/>
      <c r="T291" s="140">
        <v>20</v>
      </c>
      <c r="U291" s="142" t="s">
        <v>8</v>
      </c>
      <c r="V291" s="1357" t="s">
        <v>82</v>
      </c>
      <c r="W291" s="1319"/>
      <c r="X291" s="1319"/>
      <c r="Y291" s="1319"/>
      <c r="Z291" s="1358"/>
      <c r="AA291" s="1017" t="s">
        <v>329</v>
      </c>
      <c r="AB291" s="1018"/>
      <c r="AC291" s="1019"/>
      <c r="AD291" s="1364" t="s">
        <v>452</v>
      </c>
      <c r="AE291" s="1364"/>
      <c r="AF291" s="1364"/>
      <c r="AG291" s="1355">
        <v>10</v>
      </c>
      <c r="AH291" s="1356"/>
      <c r="AI291" s="1355">
        <v>6</v>
      </c>
      <c r="AJ291" s="1356"/>
      <c r="AK291" s="200"/>
      <c r="AM291" s="34"/>
      <c r="AN291" s="34"/>
    </row>
    <row r="292" spans="1:40" s="3" customFormat="1" ht="20.149999999999999" customHeight="1">
      <c r="B292" s="1452"/>
      <c r="C292" s="1017" t="s">
        <v>149</v>
      </c>
      <c r="D292" s="1018"/>
      <c r="E292" s="1018"/>
      <c r="F292" s="1019"/>
      <c r="G292" s="1017" t="s">
        <v>478</v>
      </c>
      <c r="H292" s="1018"/>
      <c r="I292" s="1018"/>
      <c r="J292" s="1019"/>
      <c r="K292" s="1017" t="s">
        <v>329</v>
      </c>
      <c r="L292" s="1019"/>
      <c r="M292" s="1215" t="s">
        <v>721</v>
      </c>
      <c r="N292" s="1216"/>
      <c r="O292" s="185">
        <v>4</v>
      </c>
      <c r="P292" s="108" t="s">
        <v>512</v>
      </c>
      <c r="Q292" s="108"/>
      <c r="R292" s="108"/>
      <c r="S292" s="108"/>
      <c r="T292" s="185">
        <v>24</v>
      </c>
      <c r="U292" s="184" t="s">
        <v>8</v>
      </c>
      <c r="V292" s="1357" t="s">
        <v>609</v>
      </c>
      <c r="W292" s="1319"/>
      <c r="X292" s="1319"/>
      <c r="Y292" s="1319"/>
      <c r="Z292" s="1358"/>
      <c r="AA292" s="1017" t="s">
        <v>329</v>
      </c>
      <c r="AB292" s="1018"/>
      <c r="AC292" s="1019"/>
      <c r="AD292" s="1364" t="s">
        <v>452</v>
      </c>
      <c r="AE292" s="1364"/>
      <c r="AF292" s="1364"/>
      <c r="AG292" s="1355">
        <v>5</v>
      </c>
      <c r="AH292" s="1356"/>
      <c r="AI292" s="1355">
        <v>2</v>
      </c>
      <c r="AJ292" s="1356"/>
      <c r="AK292" s="200"/>
      <c r="AM292" s="34"/>
      <c r="AN292" s="34"/>
    </row>
    <row r="293" spans="1:40" s="3" customFormat="1" ht="20.149999999999999" customHeight="1">
      <c r="B293" s="973"/>
      <c r="C293" s="981"/>
      <c r="D293" s="981"/>
      <c r="E293" s="981"/>
      <c r="F293" s="974"/>
      <c r="G293" s="973"/>
      <c r="H293" s="981"/>
      <c r="I293" s="981"/>
      <c r="J293" s="974"/>
      <c r="K293" s="1028" t="s">
        <v>528</v>
      </c>
      <c r="L293" s="1029"/>
      <c r="M293" s="973" t="s">
        <v>721</v>
      </c>
      <c r="N293" s="981"/>
      <c r="O293" s="4"/>
      <c r="P293" s="28" t="s">
        <v>513</v>
      </c>
      <c r="Q293" s="28"/>
      <c r="R293" s="28"/>
      <c r="S293" s="28"/>
      <c r="T293" s="4"/>
      <c r="U293" s="5" t="s">
        <v>8</v>
      </c>
      <c r="V293" s="994"/>
      <c r="W293" s="995"/>
      <c r="X293" s="995"/>
      <c r="Y293" s="995"/>
      <c r="Z293" s="1320"/>
      <c r="AA293" s="1028" t="s">
        <v>528</v>
      </c>
      <c r="AB293" s="1290"/>
      <c r="AC293" s="1029"/>
      <c r="AD293" s="1063" t="s">
        <v>241</v>
      </c>
      <c r="AE293" s="1063"/>
      <c r="AF293" s="1063"/>
      <c r="AG293" s="1317" t="s">
        <v>8</v>
      </c>
      <c r="AH293" s="1317"/>
      <c r="AI293" s="1317" t="s">
        <v>8</v>
      </c>
      <c r="AJ293" s="1317"/>
      <c r="AK293" s="200"/>
      <c r="AM293" s="34"/>
      <c r="AN293" s="34"/>
    </row>
    <row r="294" spans="1:40" s="3" customFormat="1" ht="20.149999999999999" customHeight="1">
      <c r="B294" s="973"/>
      <c r="C294" s="981"/>
      <c r="D294" s="981"/>
      <c r="E294" s="981"/>
      <c r="F294" s="974"/>
      <c r="G294" s="973"/>
      <c r="H294" s="981"/>
      <c r="I294" s="981"/>
      <c r="J294" s="974"/>
      <c r="K294" s="1028" t="s">
        <v>528</v>
      </c>
      <c r="L294" s="1029"/>
      <c r="M294" s="973" t="s">
        <v>721</v>
      </c>
      <c r="N294" s="981"/>
      <c r="O294" s="4"/>
      <c r="P294" s="28" t="s">
        <v>513</v>
      </c>
      <c r="Q294" s="28"/>
      <c r="R294" s="28"/>
      <c r="S294" s="28"/>
      <c r="T294" s="4"/>
      <c r="U294" s="5" t="s">
        <v>8</v>
      </c>
      <c r="V294" s="994"/>
      <c r="W294" s="995"/>
      <c r="X294" s="995"/>
      <c r="Y294" s="995"/>
      <c r="Z294" s="1320"/>
      <c r="AA294" s="1028" t="s">
        <v>528</v>
      </c>
      <c r="AB294" s="1290"/>
      <c r="AC294" s="1029"/>
      <c r="AD294" s="1063" t="s">
        <v>241</v>
      </c>
      <c r="AE294" s="1063"/>
      <c r="AF294" s="1063"/>
      <c r="AG294" s="1317" t="s">
        <v>8</v>
      </c>
      <c r="AH294" s="1317"/>
      <c r="AI294" s="1317" t="s">
        <v>8</v>
      </c>
      <c r="AJ294" s="1317"/>
      <c r="AK294" s="200"/>
      <c r="AM294" s="34"/>
      <c r="AN294" s="34"/>
    </row>
    <row r="295" spans="1:40" s="3" customFormat="1" ht="20.149999999999999" customHeight="1">
      <c r="B295" s="973"/>
      <c r="C295" s="981"/>
      <c r="D295" s="981"/>
      <c r="E295" s="981"/>
      <c r="F295" s="974"/>
      <c r="G295" s="973"/>
      <c r="H295" s="981"/>
      <c r="I295" s="981"/>
      <c r="J295" s="974"/>
      <c r="K295" s="1028" t="s">
        <v>528</v>
      </c>
      <c r="L295" s="1029"/>
      <c r="M295" s="973" t="s">
        <v>721</v>
      </c>
      <c r="N295" s="981"/>
      <c r="O295" s="4"/>
      <c r="P295" s="28" t="s">
        <v>513</v>
      </c>
      <c r="Q295" s="28"/>
      <c r="R295" s="28"/>
      <c r="S295" s="28"/>
      <c r="T295" s="4"/>
      <c r="U295" s="5" t="s">
        <v>8</v>
      </c>
      <c r="V295" s="994"/>
      <c r="W295" s="995"/>
      <c r="X295" s="995"/>
      <c r="Y295" s="995"/>
      <c r="Z295" s="1320"/>
      <c r="AA295" s="1028" t="s">
        <v>528</v>
      </c>
      <c r="AB295" s="1290"/>
      <c r="AC295" s="1029"/>
      <c r="AD295" s="1063" t="s">
        <v>241</v>
      </c>
      <c r="AE295" s="1063"/>
      <c r="AF295" s="1063"/>
      <c r="AG295" s="1317" t="s">
        <v>8</v>
      </c>
      <c r="AH295" s="1317"/>
      <c r="AI295" s="1317" t="s">
        <v>8</v>
      </c>
      <c r="AJ295" s="1317"/>
      <c r="AK295" s="200"/>
      <c r="AM295" s="34"/>
      <c r="AN295" s="34"/>
    </row>
    <row r="296" spans="1:40" s="3" customFormat="1" ht="20.149999999999999" customHeight="1">
      <c r="B296" s="973"/>
      <c r="C296" s="981"/>
      <c r="D296" s="981"/>
      <c r="E296" s="981"/>
      <c r="F296" s="974"/>
      <c r="G296" s="973"/>
      <c r="H296" s="981"/>
      <c r="I296" s="981"/>
      <c r="J296" s="974"/>
      <c r="K296" s="1028" t="s">
        <v>528</v>
      </c>
      <c r="L296" s="1029"/>
      <c r="M296" s="973" t="s">
        <v>721</v>
      </c>
      <c r="N296" s="981"/>
      <c r="O296" s="4"/>
      <c r="P296" s="28" t="s">
        <v>513</v>
      </c>
      <c r="Q296" s="28"/>
      <c r="R296" s="28"/>
      <c r="S296" s="28"/>
      <c r="T296" s="4"/>
      <c r="U296" s="5" t="s">
        <v>8</v>
      </c>
      <c r="V296" s="994"/>
      <c r="W296" s="995"/>
      <c r="X296" s="995"/>
      <c r="Y296" s="995"/>
      <c r="Z296" s="1320"/>
      <c r="AA296" s="1028" t="s">
        <v>528</v>
      </c>
      <c r="AB296" s="1290"/>
      <c r="AC296" s="1029"/>
      <c r="AD296" s="1063" t="s">
        <v>241</v>
      </c>
      <c r="AE296" s="1063"/>
      <c r="AF296" s="1063"/>
      <c r="AG296" s="1317" t="s">
        <v>8</v>
      </c>
      <c r="AH296" s="1317"/>
      <c r="AI296" s="1317" t="s">
        <v>8</v>
      </c>
      <c r="AJ296" s="1317"/>
      <c r="AK296" s="200"/>
      <c r="AM296" s="34"/>
      <c r="AN296" s="34"/>
    </row>
    <row r="297" spans="1:40" s="3" customFormat="1" ht="20.149999999999999" customHeight="1">
      <c r="B297" s="973"/>
      <c r="C297" s="981"/>
      <c r="D297" s="981"/>
      <c r="E297" s="981"/>
      <c r="F297" s="974"/>
      <c r="G297" s="973"/>
      <c r="H297" s="981"/>
      <c r="I297" s="981"/>
      <c r="J297" s="974"/>
      <c r="K297" s="1028" t="s">
        <v>528</v>
      </c>
      <c r="L297" s="1029"/>
      <c r="M297" s="973" t="s">
        <v>721</v>
      </c>
      <c r="N297" s="981"/>
      <c r="O297" s="4"/>
      <c r="P297" s="28" t="s">
        <v>513</v>
      </c>
      <c r="Q297" s="28"/>
      <c r="R297" s="28"/>
      <c r="S297" s="28"/>
      <c r="T297" s="4"/>
      <c r="U297" s="5" t="s">
        <v>8</v>
      </c>
      <c r="V297" s="994"/>
      <c r="W297" s="995"/>
      <c r="X297" s="995"/>
      <c r="Y297" s="995"/>
      <c r="Z297" s="1320"/>
      <c r="AA297" s="1028" t="s">
        <v>528</v>
      </c>
      <c r="AB297" s="1290"/>
      <c r="AC297" s="1029"/>
      <c r="AD297" s="1063" t="s">
        <v>241</v>
      </c>
      <c r="AE297" s="1063"/>
      <c r="AF297" s="1063"/>
      <c r="AG297" s="1317" t="s">
        <v>8</v>
      </c>
      <c r="AH297" s="1317"/>
      <c r="AI297" s="1317" t="s">
        <v>8</v>
      </c>
      <c r="AJ297" s="1317"/>
      <c r="AK297" s="200"/>
      <c r="AM297" s="34"/>
      <c r="AN297" s="34"/>
    </row>
    <row r="298" spans="1:40" s="3" customFormat="1" ht="20.149999999999999" customHeight="1">
      <c r="B298" s="973"/>
      <c r="C298" s="981"/>
      <c r="D298" s="981"/>
      <c r="E298" s="981"/>
      <c r="F298" s="974"/>
      <c r="G298" s="973"/>
      <c r="H298" s="981"/>
      <c r="I298" s="981"/>
      <c r="J298" s="974"/>
      <c r="K298" s="1028" t="s">
        <v>528</v>
      </c>
      <c r="L298" s="1029"/>
      <c r="M298" s="973" t="s">
        <v>721</v>
      </c>
      <c r="N298" s="981"/>
      <c r="O298" s="4"/>
      <c r="P298" s="28" t="s">
        <v>513</v>
      </c>
      <c r="Q298" s="28"/>
      <c r="R298" s="28"/>
      <c r="S298" s="28"/>
      <c r="T298" s="4"/>
      <c r="U298" s="5" t="s">
        <v>8</v>
      </c>
      <c r="V298" s="994"/>
      <c r="W298" s="995"/>
      <c r="X298" s="995"/>
      <c r="Y298" s="995"/>
      <c r="Z298" s="1320"/>
      <c r="AA298" s="1028" t="s">
        <v>528</v>
      </c>
      <c r="AB298" s="1290"/>
      <c r="AC298" s="1029"/>
      <c r="AD298" s="1063" t="s">
        <v>241</v>
      </c>
      <c r="AE298" s="1063"/>
      <c r="AF298" s="1063"/>
      <c r="AG298" s="1317" t="s">
        <v>8</v>
      </c>
      <c r="AH298" s="1317"/>
      <c r="AI298" s="1317" t="s">
        <v>8</v>
      </c>
      <c r="AJ298" s="1317"/>
      <c r="AK298" s="200"/>
      <c r="AM298" s="34"/>
      <c r="AN298" s="34"/>
    </row>
    <row r="299" spans="1:40" s="34" customFormat="1" ht="14.15" customHeight="1">
      <c r="A299" s="1013" t="s">
        <v>670</v>
      </c>
      <c r="B299" s="1013"/>
      <c r="C299" s="59">
        <v>1</v>
      </c>
      <c r="D299" s="34" t="s">
        <v>1488</v>
      </c>
      <c r="E299" s="59"/>
      <c r="F299" s="59"/>
      <c r="G299" s="59"/>
      <c r="H299" s="59"/>
      <c r="I299" s="59"/>
      <c r="J299" s="59"/>
      <c r="K299" s="59"/>
      <c r="L299" s="59"/>
      <c r="M299" s="59"/>
      <c r="N299" s="59"/>
      <c r="O299" s="59"/>
      <c r="P299" s="59"/>
      <c r="Q299" s="59"/>
      <c r="R299" s="59"/>
      <c r="S299" s="59"/>
      <c r="T299" s="59"/>
      <c r="U299" s="59"/>
      <c r="V299" s="59"/>
      <c r="W299" s="59"/>
      <c r="X299" s="59"/>
      <c r="Y299" s="59"/>
      <c r="Z299" s="59"/>
      <c r="AA299" s="59"/>
      <c r="AB299" s="60"/>
      <c r="AC299" s="60"/>
      <c r="AD299" s="60"/>
      <c r="AE299" s="60"/>
      <c r="AF299" s="60"/>
      <c r="AG299" s="59"/>
      <c r="AH299" s="59"/>
      <c r="AI299" s="59"/>
      <c r="AJ299" s="59"/>
      <c r="AK299" s="59"/>
    </row>
    <row r="300" spans="1:40" s="34" customFormat="1" ht="14.15" customHeight="1">
      <c r="B300" s="40"/>
      <c r="C300" s="59">
        <v>2</v>
      </c>
      <c r="D300" s="34" t="s">
        <v>1489</v>
      </c>
      <c r="E300" s="59"/>
      <c r="F300" s="59"/>
      <c r="G300" s="59"/>
      <c r="H300" s="59"/>
      <c r="I300" s="59"/>
      <c r="J300" s="59"/>
      <c r="K300" s="59"/>
      <c r="L300" s="59"/>
      <c r="M300" s="59"/>
      <c r="N300" s="59"/>
      <c r="O300" s="59"/>
      <c r="P300" s="59"/>
      <c r="Q300" s="59"/>
      <c r="R300" s="59"/>
      <c r="S300" s="59"/>
      <c r="T300" s="59"/>
      <c r="U300" s="59"/>
      <c r="V300" s="59"/>
      <c r="W300" s="59"/>
      <c r="X300" s="59"/>
      <c r="Y300" s="59"/>
      <c r="Z300" s="59"/>
      <c r="AA300" s="59"/>
      <c r="AB300" s="60"/>
      <c r="AC300" s="60"/>
      <c r="AD300" s="60"/>
      <c r="AE300" s="60"/>
      <c r="AF300" s="60"/>
      <c r="AG300" s="59"/>
      <c r="AH300" s="59"/>
      <c r="AI300" s="59"/>
      <c r="AJ300" s="59"/>
      <c r="AK300" s="59"/>
    </row>
    <row r="301" spans="1:40" s="3" customFormat="1" ht="12" customHeight="1">
      <c r="A301" s="19"/>
      <c r="B301" s="2"/>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M301" s="34"/>
      <c r="AN301" s="34"/>
    </row>
    <row r="302" spans="1:40" s="3" customFormat="1" ht="20.149999999999999" customHeight="1">
      <c r="A302" s="641" t="s">
        <v>1932</v>
      </c>
      <c r="B302" s="2" t="s">
        <v>1944</v>
      </c>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M302" s="34"/>
      <c r="AN302" s="34"/>
    </row>
    <row r="303" spans="1:40" s="3" customFormat="1" ht="20.149999999999999" customHeight="1">
      <c r="B303" s="269" t="s">
        <v>548</v>
      </c>
      <c r="C303" s="270"/>
      <c r="D303" s="270"/>
      <c r="E303" s="270"/>
      <c r="F303" s="271"/>
      <c r="G303" s="269" t="s">
        <v>552</v>
      </c>
      <c r="H303" s="270"/>
      <c r="I303" s="270"/>
      <c r="J303" s="270"/>
      <c r="K303" s="271"/>
      <c r="L303" s="1014" t="s">
        <v>150</v>
      </c>
      <c r="M303" s="1015"/>
      <c r="N303" s="1015"/>
      <c r="O303" s="1015"/>
      <c r="P303" s="1015"/>
      <c r="Q303" s="1015"/>
      <c r="R303" s="1015"/>
      <c r="S303" s="1015"/>
      <c r="T303" s="1015"/>
      <c r="U303" s="1015"/>
      <c r="V303" s="1015"/>
      <c r="W303" s="1016"/>
      <c r="X303" s="1014" t="s">
        <v>2167</v>
      </c>
      <c r="Y303" s="1015"/>
      <c r="Z303" s="1015"/>
      <c r="AA303" s="1016"/>
      <c r="AB303" s="1014" t="s">
        <v>2166</v>
      </c>
      <c r="AC303" s="1015"/>
      <c r="AD303" s="1015"/>
      <c r="AE303" s="1015"/>
      <c r="AF303" s="1016"/>
      <c r="AG303" s="1014" t="s">
        <v>264</v>
      </c>
      <c r="AH303" s="1174"/>
      <c r="AI303" s="1174"/>
      <c r="AJ303" s="1176"/>
      <c r="AK303" s="206"/>
      <c r="AM303" s="34"/>
      <c r="AN303" s="34"/>
    </row>
    <row r="304" spans="1:40" s="3" customFormat="1" ht="20.149999999999999" customHeight="1">
      <c r="B304" s="97" t="s">
        <v>317</v>
      </c>
      <c r="C304" s="1017" t="s">
        <v>148</v>
      </c>
      <c r="D304" s="1018"/>
      <c r="E304" s="1018"/>
      <c r="F304" s="1019"/>
      <c r="G304" s="1017" t="s">
        <v>445</v>
      </c>
      <c r="H304" s="1018"/>
      <c r="I304" s="1018"/>
      <c r="J304" s="1018"/>
      <c r="K304" s="1019"/>
      <c r="L304" s="1017" t="s">
        <v>151</v>
      </c>
      <c r="M304" s="1018"/>
      <c r="N304" s="1018"/>
      <c r="O304" s="1018"/>
      <c r="P304" s="1018"/>
      <c r="Q304" s="1018"/>
      <c r="R304" s="1018"/>
      <c r="S304" s="1018"/>
      <c r="T304" s="1018"/>
      <c r="U304" s="1018"/>
      <c r="V304" s="1018"/>
      <c r="W304" s="1019"/>
      <c r="X304" s="973" t="s">
        <v>2086</v>
      </c>
      <c r="Y304" s="981"/>
      <c r="Z304" s="981"/>
      <c r="AA304" s="974"/>
      <c r="AB304" s="1357" t="s">
        <v>509</v>
      </c>
      <c r="AC304" s="1319"/>
      <c r="AD304" s="1319"/>
      <c r="AE304" s="1319"/>
      <c r="AF304" s="1358"/>
      <c r="AG304" s="1424" t="s">
        <v>329</v>
      </c>
      <c r="AH304" s="1425"/>
      <c r="AI304" s="1425"/>
      <c r="AJ304" s="1426"/>
      <c r="AK304" s="30"/>
      <c r="AM304" s="34"/>
      <c r="AN304" s="34"/>
    </row>
    <row r="305" spans="1:40" s="3" customFormat="1" ht="20.149999999999999" customHeight="1">
      <c r="B305" s="1057"/>
      <c r="C305" s="1058"/>
      <c r="D305" s="1058"/>
      <c r="E305" s="1058"/>
      <c r="F305" s="1059"/>
      <c r="G305" s="1057"/>
      <c r="H305" s="1058"/>
      <c r="I305" s="1058"/>
      <c r="J305" s="1058"/>
      <c r="K305" s="1059"/>
      <c r="L305" s="41"/>
      <c r="M305" s="13"/>
      <c r="N305" s="13"/>
      <c r="O305" s="13"/>
      <c r="P305" s="13"/>
      <c r="Q305" s="13"/>
      <c r="R305" s="13"/>
      <c r="S305" s="13"/>
      <c r="T305" s="13"/>
      <c r="U305" s="13"/>
      <c r="V305" s="13"/>
      <c r="W305" s="13"/>
      <c r="X305" s="973" t="s">
        <v>2165</v>
      </c>
      <c r="Y305" s="981"/>
      <c r="Z305" s="981"/>
      <c r="AA305" s="974"/>
      <c r="AB305" s="1008"/>
      <c r="AC305" s="1009"/>
      <c r="AD305" s="1009"/>
      <c r="AE305" s="1009"/>
      <c r="AF305" s="146" t="s">
        <v>239</v>
      </c>
      <c r="AG305" s="1408" t="s">
        <v>529</v>
      </c>
      <c r="AH305" s="1409"/>
      <c r="AI305" s="1409"/>
      <c r="AJ305" s="1410"/>
      <c r="AK305" s="30"/>
      <c r="AM305" s="34"/>
      <c r="AN305" s="34"/>
    </row>
    <row r="306" spans="1:40" s="3" customFormat="1" ht="20.149999999999999" customHeight="1">
      <c r="B306" s="973"/>
      <c r="C306" s="981"/>
      <c r="D306" s="981"/>
      <c r="E306" s="981"/>
      <c r="F306" s="974"/>
      <c r="G306" s="973"/>
      <c r="H306" s="981"/>
      <c r="I306" s="981"/>
      <c r="J306" s="981"/>
      <c r="K306" s="974"/>
      <c r="L306" s="41"/>
      <c r="M306" s="13"/>
      <c r="N306" s="13"/>
      <c r="O306" s="13"/>
      <c r="P306" s="13"/>
      <c r="Q306" s="13"/>
      <c r="R306" s="13"/>
      <c r="S306" s="13"/>
      <c r="T306" s="13"/>
      <c r="U306" s="13"/>
      <c r="V306" s="13"/>
      <c r="W306" s="13"/>
      <c r="X306" s="973" t="s">
        <v>2165</v>
      </c>
      <c r="Y306" s="981"/>
      <c r="Z306" s="981"/>
      <c r="AA306" s="974"/>
      <c r="AB306" s="1008"/>
      <c r="AC306" s="1009"/>
      <c r="AD306" s="1009"/>
      <c r="AE306" s="1009"/>
      <c r="AF306" s="146" t="s">
        <v>239</v>
      </c>
      <c r="AG306" s="1028" t="s">
        <v>529</v>
      </c>
      <c r="AH306" s="1290"/>
      <c r="AI306" s="1290"/>
      <c r="AJ306" s="1029"/>
      <c r="AK306" s="30"/>
      <c r="AM306" s="34"/>
      <c r="AN306" s="34"/>
    </row>
    <row r="307" spans="1:40" s="19" customFormat="1" ht="20.149999999999999" customHeight="1">
      <c r="A307" s="3"/>
      <c r="B307" s="1060"/>
      <c r="C307" s="1061"/>
      <c r="D307" s="1061"/>
      <c r="E307" s="1061"/>
      <c r="F307" s="1062"/>
      <c r="G307" s="1060"/>
      <c r="H307" s="1061"/>
      <c r="I307" s="1061"/>
      <c r="J307" s="1061"/>
      <c r="K307" s="1062"/>
      <c r="L307" s="41"/>
      <c r="M307" s="13"/>
      <c r="N307" s="13"/>
      <c r="O307" s="13"/>
      <c r="P307" s="13"/>
      <c r="Q307" s="13"/>
      <c r="R307" s="13"/>
      <c r="S307" s="13"/>
      <c r="T307" s="13"/>
      <c r="U307" s="13"/>
      <c r="V307" s="13"/>
      <c r="W307" s="13"/>
      <c r="X307" s="973" t="s">
        <v>2165</v>
      </c>
      <c r="Y307" s="981"/>
      <c r="Z307" s="981"/>
      <c r="AA307" s="974"/>
      <c r="AB307" s="1008"/>
      <c r="AC307" s="1009"/>
      <c r="AD307" s="1009"/>
      <c r="AE307" s="1009"/>
      <c r="AF307" s="146" t="s">
        <v>239</v>
      </c>
      <c r="AG307" s="1411" t="s">
        <v>529</v>
      </c>
      <c r="AH307" s="1427"/>
      <c r="AI307" s="1427"/>
      <c r="AJ307" s="1412"/>
      <c r="AK307" s="30"/>
      <c r="AM307" s="34"/>
      <c r="AN307" s="34"/>
    </row>
    <row r="308" spans="1:40" s="19" customFormat="1" ht="13.75" customHeight="1">
      <c r="A308" s="1013" t="s">
        <v>670</v>
      </c>
      <c r="B308" s="1013"/>
      <c r="C308" s="3" t="s">
        <v>2087</v>
      </c>
      <c r="D308" s="30"/>
      <c r="E308" s="30"/>
      <c r="F308" s="30"/>
      <c r="G308" s="30"/>
      <c r="H308" s="30"/>
      <c r="I308" s="30"/>
      <c r="J308" s="30"/>
      <c r="K308" s="30"/>
      <c r="L308" s="30"/>
      <c r="M308" s="30"/>
      <c r="N308" s="30"/>
      <c r="O308" s="30"/>
      <c r="P308" s="30"/>
      <c r="Q308" s="30"/>
      <c r="R308" s="30"/>
      <c r="S308" s="30"/>
      <c r="T308" s="30"/>
      <c r="U308" s="30"/>
      <c r="V308" s="30"/>
      <c r="W308" s="30"/>
      <c r="X308" s="30"/>
      <c r="Y308" s="30"/>
      <c r="Z308" s="30"/>
      <c r="AA308" s="30"/>
      <c r="AB308" s="116"/>
      <c r="AC308" s="116"/>
      <c r="AD308" s="116"/>
      <c r="AE308" s="116"/>
      <c r="AF308" s="702"/>
      <c r="AG308"/>
      <c r="AH308"/>
      <c r="AI308"/>
      <c r="AJ308"/>
      <c r="AK308" s="30"/>
      <c r="AM308" s="34"/>
      <c r="AN308" s="34"/>
    </row>
    <row r="309" spans="1:40" s="19" customFormat="1" ht="20.149999999999999" customHeight="1">
      <c r="AM309" s="34"/>
      <c r="AN309" s="34"/>
    </row>
    <row r="310" spans="1:40" s="19" customFormat="1" ht="20.149999999999999" customHeight="1">
      <c r="AB310" s="19" t="str">
        <f>表紙!D28</f>
        <v>　　　　　　保育所（園）　   　</v>
      </c>
      <c r="AM310" s="34"/>
      <c r="AN310" s="34"/>
    </row>
    <row r="311" spans="1:40" s="3" customFormat="1" ht="20.149999999999999" customHeight="1">
      <c r="A311" s="641" t="s">
        <v>1935</v>
      </c>
      <c r="B311" s="2" t="s">
        <v>1945</v>
      </c>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M311" s="34"/>
      <c r="AN311" s="34"/>
    </row>
    <row r="312" spans="1:40" s="3" customFormat="1" ht="20.149999999999999" customHeight="1">
      <c r="B312" s="269" t="s">
        <v>451</v>
      </c>
      <c r="C312" s="270"/>
      <c r="D312" s="270"/>
      <c r="E312" s="270"/>
      <c r="F312" s="270"/>
      <c r="G312" s="270"/>
      <c r="H312" s="270"/>
      <c r="I312" s="270"/>
      <c r="J312" s="270"/>
      <c r="K312" s="270"/>
      <c r="L312" s="270"/>
      <c r="M312" s="270"/>
      <c r="N312" s="270"/>
      <c r="O312" s="270"/>
      <c r="P312" s="270"/>
      <c r="Q312" s="271"/>
      <c r="R312" s="1014" t="s">
        <v>234</v>
      </c>
      <c r="S312" s="1015"/>
      <c r="T312" s="1015"/>
      <c r="U312" s="1015"/>
      <c r="V312" s="1015"/>
      <c r="W312" s="1015"/>
      <c r="X312" s="1015"/>
      <c r="Y312" s="1015"/>
      <c r="Z312" s="1015"/>
      <c r="AA312" s="1015"/>
      <c r="AB312" s="1015"/>
      <c r="AC312" s="1015"/>
      <c r="AD312" s="1015"/>
      <c r="AE312" s="1015"/>
      <c r="AF312" s="1015"/>
      <c r="AG312" s="1015"/>
      <c r="AH312" s="1015"/>
      <c r="AI312" s="1015"/>
      <c r="AJ312" s="1016"/>
      <c r="AK312" s="203"/>
      <c r="AM312" s="34"/>
      <c r="AN312" s="34"/>
    </row>
    <row r="313" spans="1:40" s="3" customFormat="1" ht="20.149999999999999" customHeight="1">
      <c r="B313" s="101" t="s">
        <v>279</v>
      </c>
      <c r="C313" s="7" t="s">
        <v>2049</v>
      </c>
      <c r="D313" s="7"/>
      <c r="E313" s="7"/>
      <c r="F313" s="7"/>
      <c r="G313" s="7"/>
      <c r="H313" s="7"/>
      <c r="I313" s="7"/>
      <c r="J313" s="7"/>
      <c r="K313" s="7"/>
      <c r="L313" s="7"/>
      <c r="M313" s="7"/>
      <c r="N313" s="7"/>
      <c r="O313" s="7"/>
      <c r="P313" s="7"/>
      <c r="Q313" s="8"/>
      <c r="R313" s="1416"/>
      <c r="S313" s="1417"/>
      <c r="T313" s="1417"/>
      <c r="U313" s="1417"/>
      <c r="V313" s="1417"/>
      <c r="W313" s="1417"/>
      <c r="X313" s="1417"/>
      <c r="Y313" s="1417"/>
      <c r="Z313" s="1417"/>
      <c r="AA313" s="1417"/>
      <c r="AB313" s="1417"/>
      <c r="AC313" s="1417"/>
      <c r="AD313" s="1417"/>
      <c r="AE313" s="1417"/>
      <c r="AF313" s="1417"/>
      <c r="AG313" s="1417"/>
      <c r="AH313" s="1417"/>
      <c r="AI313" s="1417"/>
      <c r="AJ313" s="1418"/>
      <c r="AK313" s="152"/>
      <c r="AM313" s="34"/>
      <c r="AN313" s="34"/>
    </row>
    <row r="314" spans="1:40" s="3" customFormat="1" ht="20.149999999999999" customHeight="1">
      <c r="B314" s="1321" t="s">
        <v>326</v>
      </c>
      <c r="C314" s="7" t="s">
        <v>1415</v>
      </c>
      <c r="D314" s="7"/>
      <c r="E314" s="7"/>
      <c r="F314" s="7"/>
      <c r="G314" s="7"/>
      <c r="H314" s="7"/>
      <c r="I314" s="7"/>
      <c r="J314" s="7"/>
      <c r="K314" s="7"/>
      <c r="L314" s="7"/>
      <c r="M314" s="7"/>
      <c r="N314" s="7"/>
      <c r="O314" s="7"/>
      <c r="P314" s="7"/>
      <c r="Q314" s="8"/>
      <c r="R314" s="1419"/>
      <c r="S314" s="1323"/>
      <c r="T314" s="1323"/>
      <c r="U314" s="1323"/>
      <c r="V314" s="1323"/>
      <c r="W314" s="1323"/>
      <c r="X314" s="1323"/>
      <c r="Y314" s="1323"/>
      <c r="Z314" s="1323"/>
      <c r="AA314" s="1323"/>
      <c r="AB314" s="1323"/>
      <c r="AC314" s="1323"/>
      <c r="AD314" s="1323"/>
      <c r="AE314" s="1323"/>
      <c r="AF314" s="1323"/>
      <c r="AG314" s="1323"/>
      <c r="AH314" s="1323"/>
      <c r="AI314" s="1323"/>
      <c r="AJ314" s="1420"/>
      <c r="AK314" s="152"/>
      <c r="AM314" s="34"/>
      <c r="AN314" s="34"/>
    </row>
    <row r="315" spans="1:40" s="3" customFormat="1" ht="20.149999999999999" customHeight="1">
      <c r="B315" s="1322"/>
      <c r="C315" s="9"/>
      <c r="D315" s="1323"/>
      <c r="E315" s="1324"/>
      <c r="F315" s="1324"/>
      <c r="G315" s="1324"/>
      <c r="H315" s="1324"/>
      <c r="I315" s="1324"/>
      <c r="J315" s="1324"/>
      <c r="K315" s="1324"/>
      <c r="L315" s="1324"/>
      <c r="M315" s="1324"/>
      <c r="N315" s="1324"/>
      <c r="O315" s="1324"/>
      <c r="P315" s="1324"/>
      <c r="Q315" s="10"/>
      <c r="R315" s="1419"/>
      <c r="S315" s="1323"/>
      <c r="T315" s="1323"/>
      <c r="U315" s="1323"/>
      <c r="V315" s="1323"/>
      <c r="W315" s="1323"/>
      <c r="X315" s="1323"/>
      <c r="Y315" s="1323"/>
      <c r="Z315" s="1323"/>
      <c r="AA315" s="1323"/>
      <c r="AB315" s="1323"/>
      <c r="AC315" s="1323"/>
      <c r="AD315" s="1323"/>
      <c r="AE315" s="1323"/>
      <c r="AF315" s="1323"/>
      <c r="AG315" s="1323"/>
      <c r="AH315" s="1323"/>
      <c r="AI315" s="1323"/>
      <c r="AJ315" s="1420"/>
      <c r="AK315" s="152"/>
      <c r="AM315" s="34"/>
      <c r="AN315" s="34"/>
    </row>
    <row r="316" spans="1:40" s="3" customFormat="1" ht="20.149999999999999" customHeight="1">
      <c r="B316" s="1322"/>
      <c r="C316" s="9"/>
      <c r="D316" s="1324"/>
      <c r="E316" s="1324"/>
      <c r="F316" s="1324"/>
      <c r="G316" s="1324"/>
      <c r="H316" s="1324"/>
      <c r="I316" s="1324"/>
      <c r="J316" s="1324"/>
      <c r="K316" s="1324"/>
      <c r="L316" s="1324"/>
      <c r="M316" s="1324"/>
      <c r="N316" s="1324"/>
      <c r="O316" s="1324"/>
      <c r="P316" s="1324"/>
      <c r="Q316" s="10"/>
      <c r="R316" s="1419"/>
      <c r="S316" s="1323"/>
      <c r="T316" s="1323"/>
      <c r="U316" s="1323"/>
      <c r="V316" s="1323"/>
      <c r="W316" s="1323"/>
      <c r="X316" s="1323"/>
      <c r="Y316" s="1323"/>
      <c r="Z316" s="1323"/>
      <c r="AA316" s="1323"/>
      <c r="AB316" s="1323"/>
      <c r="AC316" s="1323"/>
      <c r="AD316" s="1323"/>
      <c r="AE316" s="1323"/>
      <c r="AF316" s="1323"/>
      <c r="AG316" s="1323"/>
      <c r="AH316" s="1323"/>
      <c r="AI316" s="1323"/>
      <c r="AJ316" s="1420"/>
      <c r="AK316" s="152"/>
      <c r="AM316" s="34"/>
      <c r="AN316" s="34"/>
    </row>
    <row r="317" spans="1:40" s="3" customFormat="1" ht="20.149999999999999" customHeight="1">
      <c r="B317" s="1322"/>
      <c r="C317" s="9"/>
      <c r="D317" s="1325"/>
      <c r="E317" s="1325"/>
      <c r="F317" s="1325"/>
      <c r="G317" s="1325"/>
      <c r="H317" s="1325"/>
      <c r="I317" s="1325"/>
      <c r="J317" s="1325"/>
      <c r="K317" s="1325"/>
      <c r="L317" s="1325"/>
      <c r="M317" s="1325"/>
      <c r="N317" s="1325"/>
      <c r="O317" s="1325"/>
      <c r="P317" s="1325"/>
      <c r="Q317" s="10"/>
      <c r="R317" s="1419"/>
      <c r="S317" s="1323"/>
      <c r="T317" s="1323"/>
      <c r="U317" s="1323"/>
      <c r="V317" s="1323"/>
      <c r="W317" s="1323"/>
      <c r="X317" s="1323"/>
      <c r="Y317" s="1323"/>
      <c r="Z317" s="1323"/>
      <c r="AA317" s="1323"/>
      <c r="AB317" s="1323"/>
      <c r="AC317" s="1323"/>
      <c r="AD317" s="1323"/>
      <c r="AE317" s="1323"/>
      <c r="AF317" s="1323"/>
      <c r="AG317" s="1323"/>
      <c r="AH317" s="1323"/>
      <c r="AI317" s="1323"/>
      <c r="AJ317" s="1420"/>
      <c r="AK317" s="152"/>
      <c r="AM317" s="34"/>
      <c r="AN317" s="34"/>
    </row>
    <row r="318" spans="1:40" s="19" customFormat="1" ht="20.149999999999999" customHeight="1">
      <c r="A318" s="3"/>
      <c r="B318" s="102" t="s">
        <v>348</v>
      </c>
      <c r="C318" s="12" t="s">
        <v>133</v>
      </c>
      <c r="D318" s="12"/>
      <c r="E318" s="12"/>
      <c r="F318" s="12"/>
      <c r="G318" s="12"/>
      <c r="H318" s="12"/>
      <c r="I318" s="12"/>
      <c r="J318" s="12"/>
      <c r="K318" s="12"/>
      <c r="L318" s="12"/>
      <c r="M318" s="12"/>
      <c r="N318" s="12"/>
      <c r="O318" s="12"/>
      <c r="P318" s="12"/>
      <c r="Q318" s="85"/>
      <c r="R318" s="1421"/>
      <c r="S318" s="1422"/>
      <c r="T318" s="1422"/>
      <c r="U318" s="1422"/>
      <c r="V318" s="1422"/>
      <c r="W318" s="1422"/>
      <c r="X318" s="1422"/>
      <c r="Y318" s="1422"/>
      <c r="Z318" s="1422"/>
      <c r="AA318" s="1422"/>
      <c r="AB318" s="1422"/>
      <c r="AC318" s="1422"/>
      <c r="AD318" s="1422"/>
      <c r="AE318" s="1422"/>
      <c r="AF318" s="1422"/>
      <c r="AG318" s="1422"/>
      <c r="AH318" s="1422"/>
      <c r="AI318" s="1422"/>
      <c r="AJ318" s="1423"/>
      <c r="AK318" s="152"/>
      <c r="AM318" s="34"/>
      <c r="AN318" s="34"/>
    </row>
    <row r="319" spans="1:40" s="34" customFormat="1" ht="14.15" customHeight="1">
      <c r="A319" s="1013" t="s">
        <v>1492</v>
      </c>
      <c r="B319" s="1013"/>
      <c r="C319" s="59">
        <v>1</v>
      </c>
      <c r="D319" s="34" t="s">
        <v>1490</v>
      </c>
    </row>
    <row r="320" spans="1:40" s="34" customFormat="1" ht="14.15" customHeight="1">
      <c r="B320" s="40"/>
      <c r="C320" s="59">
        <v>2</v>
      </c>
      <c r="D320" s="34" t="s">
        <v>1491</v>
      </c>
    </row>
    <row r="321" spans="1:40" s="2" customFormat="1" ht="20.25" customHeight="1">
      <c r="A321" s="186"/>
      <c r="B321" s="195"/>
      <c r="C321" s="195"/>
      <c r="D321" s="195"/>
      <c r="E321" s="195"/>
      <c r="F321" s="195"/>
      <c r="G321" s="195"/>
      <c r="H321" s="195"/>
      <c r="I321" s="195"/>
      <c r="J321" s="195"/>
      <c r="K321" s="195"/>
      <c r="L321" s="195"/>
      <c r="M321" s="195"/>
      <c r="N321" s="195"/>
      <c r="O321" s="195"/>
      <c r="P321" s="195"/>
      <c r="Q321" s="195"/>
      <c r="R321" s="195"/>
      <c r="S321" s="195"/>
      <c r="T321" s="195"/>
      <c r="U321" s="195"/>
      <c r="V321" s="195"/>
      <c r="W321" s="195"/>
      <c r="X321" s="195"/>
      <c r="Y321" s="195"/>
      <c r="Z321" s="195"/>
      <c r="AA321" s="195"/>
      <c r="AB321" s="195"/>
      <c r="AC321" s="195"/>
      <c r="AD321" s="195"/>
      <c r="AE321" s="195"/>
      <c r="AF321" s="195"/>
      <c r="AG321" s="195"/>
      <c r="AH321" s="195"/>
      <c r="AI321" s="195"/>
      <c r="AJ321" s="195"/>
      <c r="AK321" s="195"/>
      <c r="AM321" s="34"/>
      <c r="AN321" s="34"/>
    </row>
    <row r="322" spans="1:40" s="19" customFormat="1" ht="20.149999999999999" customHeight="1">
      <c r="A322" s="641">
        <v>7</v>
      </c>
      <c r="B322" s="2" t="s">
        <v>1946</v>
      </c>
      <c r="C322" s="2"/>
      <c r="D322" s="2"/>
      <c r="AM322" s="34"/>
      <c r="AN322" s="34"/>
    </row>
    <row r="323" spans="1:40" s="19" customFormat="1" ht="20.149999999999999" customHeight="1">
      <c r="A323" s="641" t="s">
        <v>1927</v>
      </c>
      <c r="B323" s="2" t="s">
        <v>1947</v>
      </c>
      <c r="C323" s="2"/>
      <c r="D323" s="2"/>
      <c r="AM323" s="34"/>
      <c r="AN323" s="34"/>
    </row>
    <row r="324" spans="1:40" s="3" customFormat="1" ht="20.149999999999999" customHeight="1">
      <c r="A324" s="19"/>
      <c r="B324" s="269" t="s">
        <v>548</v>
      </c>
      <c r="C324" s="270"/>
      <c r="D324" s="270"/>
      <c r="E324" s="270"/>
      <c r="F324" s="271"/>
      <c r="G324" s="269" t="s">
        <v>550</v>
      </c>
      <c r="H324" s="270"/>
      <c r="I324" s="270"/>
      <c r="J324" s="270"/>
      <c r="K324" s="271"/>
      <c r="L324" s="1070" t="s">
        <v>263</v>
      </c>
      <c r="M324" s="1326"/>
      <c r="N324" s="269" t="s">
        <v>313</v>
      </c>
      <c r="O324" s="270"/>
      <c r="P324" s="271"/>
      <c r="Q324" s="269" t="s">
        <v>311</v>
      </c>
      <c r="R324" s="270"/>
      <c r="S324" s="270"/>
      <c r="T324" s="270"/>
      <c r="U324" s="270"/>
      <c r="V324" s="271"/>
      <c r="W324" s="269" t="s">
        <v>312</v>
      </c>
      <c r="X324" s="270"/>
      <c r="Y324" s="270"/>
      <c r="Z324" s="271"/>
      <c r="AA324" s="269" t="s">
        <v>314</v>
      </c>
      <c r="AB324" s="270"/>
      <c r="AC324" s="270"/>
      <c r="AD324" s="270"/>
      <c r="AE324" s="270"/>
      <c r="AF324" s="270"/>
      <c r="AG324" s="270"/>
      <c r="AH324" s="271"/>
      <c r="AI324" s="19"/>
      <c r="AJ324" s="131"/>
      <c r="AK324" s="131"/>
      <c r="AM324" s="34"/>
      <c r="AN324" s="34"/>
    </row>
    <row r="325" spans="1:40" s="19" customFormat="1" ht="20.149999999999999" customHeight="1">
      <c r="A325" s="3"/>
      <c r="B325" s="97" t="s">
        <v>317</v>
      </c>
      <c r="C325" s="1017" t="s">
        <v>148</v>
      </c>
      <c r="D325" s="1018"/>
      <c r="E325" s="1018"/>
      <c r="F325" s="1019"/>
      <c r="G325" s="1017" t="s">
        <v>152</v>
      </c>
      <c r="H325" s="1018"/>
      <c r="I325" s="1018"/>
      <c r="J325" s="1018"/>
      <c r="K325" s="1019"/>
      <c r="L325" s="1017" t="s">
        <v>329</v>
      </c>
      <c r="M325" s="1019"/>
      <c r="N325" s="1318" t="s">
        <v>242</v>
      </c>
      <c r="O325" s="1319"/>
      <c r="P325" s="145" t="s">
        <v>466</v>
      </c>
      <c r="Q325" s="1342" t="s">
        <v>153</v>
      </c>
      <c r="R325" s="1343"/>
      <c r="S325" s="1343"/>
      <c r="T325" s="1343"/>
      <c r="U325" s="1343"/>
      <c r="V325" s="1344"/>
      <c r="W325" s="1017" t="s">
        <v>19</v>
      </c>
      <c r="X325" s="1018"/>
      <c r="Y325" s="1018"/>
      <c r="Z325" s="1019"/>
      <c r="AA325" s="1017" t="s">
        <v>450</v>
      </c>
      <c r="AB325" s="1018"/>
      <c r="AC325" s="1018"/>
      <c r="AD325" s="1018"/>
      <c r="AE325" s="1018"/>
      <c r="AF325" s="1018"/>
      <c r="AG325" s="1018"/>
      <c r="AH325" s="1019"/>
      <c r="AJ325" s="131"/>
      <c r="AK325" s="131"/>
      <c r="AM325" s="34"/>
      <c r="AN325" s="34"/>
    </row>
    <row r="326" spans="1:40" s="19" customFormat="1" ht="20.149999999999999" customHeight="1">
      <c r="B326" s="1057"/>
      <c r="C326" s="1058"/>
      <c r="D326" s="1058"/>
      <c r="E326" s="1058"/>
      <c r="F326" s="1059"/>
      <c r="G326" s="1057"/>
      <c r="H326" s="1058"/>
      <c r="I326" s="1058"/>
      <c r="J326" s="1058"/>
      <c r="K326" s="1059"/>
      <c r="L326" s="1408" t="s">
        <v>528</v>
      </c>
      <c r="M326" s="1410"/>
      <c r="N326" s="994"/>
      <c r="O326" s="995"/>
      <c r="P326" s="5" t="s">
        <v>466</v>
      </c>
      <c r="Q326" s="973" t="s">
        <v>244</v>
      </c>
      <c r="R326" s="981"/>
      <c r="S326" s="981"/>
      <c r="T326" s="981"/>
      <c r="U326" s="981"/>
      <c r="V326" s="974"/>
      <c r="W326" s="973" t="s">
        <v>240</v>
      </c>
      <c r="X326" s="981"/>
      <c r="Y326" s="981"/>
      <c r="Z326" s="974"/>
      <c r="AA326" s="1441"/>
      <c r="AB326" s="1442"/>
      <c r="AC326" s="1442"/>
      <c r="AD326" s="1442"/>
      <c r="AE326" s="1442"/>
      <c r="AF326" s="1442"/>
      <c r="AG326" s="1442"/>
      <c r="AH326" s="1443"/>
      <c r="AJ326" s="131"/>
      <c r="AK326" s="131"/>
      <c r="AM326" s="34"/>
      <c r="AN326" s="34"/>
    </row>
    <row r="327" spans="1:40" s="19" customFormat="1" ht="20.149999999999999" customHeight="1">
      <c r="B327" s="973"/>
      <c r="C327" s="981"/>
      <c r="D327" s="981"/>
      <c r="E327" s="981"/>
      <c r="F327" s="974"/>
      <c r="G327" s="973"/>
      <c r="H327" s="981"/>
      <c r="I327" s="981"/>
      <c r="J327" s="981"/>
      <c r="K327" s="974"/>
      <c r="L327" s="1028" t="s">
        <v>528</v>
      </c>
      <c r="M327" s="1029"/>
      <c r="N327" s="994"/>
      <c r="O327" s="995"/>
      <c r="P327" s="5" t="s">
        <v>466</v>
      </c>
      <c r="Q327" s="973" t="s">
        <v>244</v>
      </c>
      <c r="R327" s="981"/>
      <c r="S327" s="981"/>
      <c r="T327" s="981"/>
      <c r="U327" s="981"/>
      <c r="V327" s="974"/>
      <c r="W327" s="973" t="s">
        <v>240</v>
      </c>
      <c r="X327" s="981"/>
      <c r="Y327" s="981"/>
      <c r="Z327" s="974"/>
      <c r="AA327" s="1413"/>
      <c r="AB327" s="1414"/>
      <c r="AC327" s="1414"/>
      <c r="AD327" s="1414"/>
      <c r="AE327" s="1414"/>
      <c r="AF327" s="1414"/>
      <c r="AG327" s="1414"/>
      <c r="AH327" s="1415"/>
      <c r="AJ327" s="131"/>
      <c r="AK327" s="131"/>
      <c r="AM327" s="34"/>
      <c r="AN327" s="34"/>
    </row>
    <row r="328" spans="1:40" s="19" customFormat="1" ht="20.149999999999999" customHeight="1">
      <c r="B328" s="973"/>
      <c r="C328" s="981"/>
      <c r="D328" s="981"/>
      <c r="E328" s="981"/>
      <c r="F328" s="974"/>
      <c r="G328" s="973"/>
      <c r="H328" s="981"/>
      <c r="I328" s="981"/>
      <c r="J328" s="981"/>
      <c r="K328" s="974"/>
      <c r="L328" s="1028" t="s">
        <v>528</v>
      </c>
      <c r="M328" s="1029"/>
      <c r="N328" s="994"/>
      <c r="O328" s="995"/>
      <c r="P328" s="5" t="s">
        <v>466</v>
      </c>
      <c r="Q328" s="973" t="s">
        <v>244</v>
      </c>
      <c r="R328" s="981"/>
      <c r="S328" s="981"/>
      <c r="T328" s="981"/>
      <c r="U328" s="981"/>
      <c r="V328" s="974"/>
      <c r="W328" s="973" t="s">
        <v>240</v>
      </c>
      <c r="X328" s="981"/>
      <c r="Y328" s="981"/>
      <c r="Z328" s="974"/>
      <c r="AA328" s="1413"/>
      <c r="AB328" s="1414"/>
      <c r="AC328" s="1414"/>
      <c r="AD328" s="1414"/>
      <c r="AE328" s="1414"/>
      <c r="AF328" s="1414"/>
      <c r="AG328" s="1414"/>
      <c r="AH328" s="1415"/>
      <c r="AJ328" s="131"/>
      <c r="AK328" s="131"/>
      <c r="AM328" s="34"/>
      <c r="AN328" s="34"/>
    </row>
    <row r="329" spans="1:40" s="19" customFormat="1" ht="20.149999999999999" customHeight="1">
      <c r="B329" s="973"/>
      <c r="C329" s="981"/>
      <c r="D329" s="981"/>
      <c r="E329" s="981"/>
      <c r="F329" s="974"/>
      <c r="G329" s="973"/>
      <c r="H329" s="981"/>
      <c r="I329" s="981"/>
      <c r="J329" s="981"/>
      <c r="K329" s="974"/>
      <c r="L329" s="1028" t="s">
        <v>528</v>
      </c>
      <c r="M329" s="1029"/>
      <c r="N329" s="994"/>
      <c r="O329" s="995"/>
      <c r="P329" s="5" t="s">
        <v>466</v>
      </c>
      <c r="Q329" s="973" t="s">
        <v>244</v>
      </c>
      <c r="R329" s="981"/>
      <c r="S329" s="981"/>
      <c r="T329" s="981"/>
      <c r="U329" s="981"/>
      <c r="V329" s="974"/>
      <c r="W329" s="973" t="s">
        <v>240</v>
      </c>
      <c r="X329" s="981"/>
      <c r="Y329" s="981"/>
      <c r="Z329" s="974"/>
      <c r="AA329" s="1413"/>
      <c r="AB329" s="1414"/>
      <c r="AC329" s="1414"/>
      <c r="AD329" s="1414"/>
      <c r="AE329" s="1414"/>
      <c r="AF329" s="1414"/>
      <c r="AG329" s="1414"/>
      <c r="AH329" s="1415"/>
      <c r="AJ329" s="131"/>
      <c r="AK329" s="131"/>
      <c r="AM329" s="34"/>
      <c r="AN329" s="34"/>
    </row>
    <row r="330" spans="1:40" s="19" customFormat="1" ht="20.149999999999999" customHeight="1">
      <c r="B330" s="973"/>
      <c r="C330" s="981"/>
      <c r="D330" s="981"/>
      <c r="E330" s="981"/>
      <c r="F330" s="974"/>
      <c r="G330" s="973"/>
      <c r="H330" s="981"/>
      <c r="I330" s="981"/>
      <c r="J330" s="981"/>
      <c r="K330" s="974"/>
      <c r="L330" s="1028" t="s">
        <v>528</v>
      </c>
      <c r="M330" s="1029"/>
      <c r="N330" s="994"/>
      <c r="O330" s="995"/>
      <c r="P330" s="5" t="s">
        <v>466</v>
      </c>
      <c r="Q330" s="973" t="s">
        <v>244</v>
      </c>
      <c r="R330" s="981"/>
      <c r="S330" s="981"/>
      <c r="T330" s="981"/>
      <c r="U330" s="981"/>
      <c r="V330" s="974"/>
      <c r="W330" s="973" t="s">
        <v>240</v>
      </c>
      <c r="X330" s="981"/>
      <c r="Y330" s="981"/>
      <c r="Z330" s="974"/>
      <c r="AA330" s="1413"/>
      <c r="AB330" s="1414"/>
      <c r="AC330" s="1414"/>
      <c r="AD330" s="1414"/>
      <c r="AE330" s="1414"/>
      <c r="AF330" s="1414"/>
      <c r="AG330" s="1414"/>
      <c r="AH330" s="1415"/>
      <c r="AJ330" s="131"/>
      <c r="AK330" s="131"/>
      <c r="AM330" s="34"/>
      <c r="AN330" s="34"/>
    </row>
    <row r="331" spans="1:40" s="34" customFormat="1" ht="20.149999999999999" customHeight="1">
      <c r="A331" s="19"/>
      <c r="B331" s="1060"/>
      <c r="C331" s="1061"/>
      <c r="D331" s="1061"/>
      <c r="E331" s="1061"/>
      <c r="F331" s="1062"/>
      <c r="G331" s="1060"/>
      <c r="H331" s="1061"/>
      <c r="I331" s="1061"/>
      <c r="J331" s="1061"/>
      <c r="K331" s="1062"/>
      <c r="L331" s="1411" t="s">
        <v>528</v>
      </c>
      <c r="M331" s="1412"/>
      <c r="N331" s="994"/>
      <c r="O331" s="995"/>
      <c r="P331" s="5" t="s">
        <v>466</v>
      </c>
      <c r="Q331" s="973" t="s">
        <v>244</v>
      </c>
      <c r="R331" s="981"/>
      <c r="S331" s="981"/>
      <c r="T331" s="981"/>
      <c r="U331" s="981"/>
      <c r="V331" s="974"/>
      <c r="W331" s="973" t="s">
        <v>240</v>
      </c>
      <c r="X331" s="981"/>
      <c r="Y331" s="981"/>
      <c r="Z331" s="974"/>
      <c r="AA331" s="1456"/>
      <c r="AB331" s="1457"/>
      <c r="AC331" s="1457"/>
      <c r="AD331" s="1457"/>
      <c r="AE331" s="1457"/>
      <c r="AF331" s="1457"/>
      <c r="AG331" s="1457"/>
      <c r="AH331" s="1458"/>
      <c r="AI331" s="19"/>
      <c r="AJ331" s="133"/>
      <c r="AK331" s="133"/>
    </row>
    <row r="332" spans="1:40" s="19" customFormat="1" ht="14.15" customHeight="1">
      <c r="A332" s="34"/>
      <c r="B332" s="40" t="s">
        <v>627</v>
      </c>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4"/>
      <c r="AF332" s="34"/>
      <c r="AG332" s="34"/>
      <c r="AH332" s="34"/>
      <c r="AI332" s="34"/>
      <c r="AJ332" s="34"/>
      <c r="AK332" s="34"/>
      <c r="AM332" s="34"/>
      <c r="AN332" s="34"/>
    </row>
    <row r="333" spans="1:40" s="3" customFormat="1" ht="14.15" customHeight="1">
      <c r="A333" s="19"/>
      <c r="B333" s="40" t="s">
        <v>628</v>
      </c>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M333" s="34"/>
      <c r="AN333" s="34"/>
    </row>
    <row r="334" spans="1:40" s="19" customFormat="1" ht="20.149999999999999" customHeight="1">
      <c r="A334" s="641" t="s">
        <v>1930</v>
      </c>
      <c r="B334" s="2" t="s">
        <v>1948</v>
      </c>
      <c r="AM334" s="34"/>
      <c r="AN334" s="34"/>
    </row>
    <row r="335" spans="1:40" s="3" customFormat="1" ht="20.149999999999999" customHeight="1">
      <c r="A335" s="19"/>
      <c r="B335" s="269" t="s">
        <v>548</v>
      </c>
      <c r="C335" s="270"/>
      <c r="D335" s="270"/>
      <c r="E335" s="270"/>
      <c r="F335" s="271"/>
      <c r="G335" s="269" t="s">
        <v>550</v>
      </c>
      <c r="H335" s="270"/>
      <c r="I335" s="270"/>
      <c r="J335" s="271"/>
      <c r="K335" s="1070" t="s">
        <v>263</v>
      </c>
      <c r="L335" s="1326"/>
      <c r="M335" s="269" t="s">
        <v>305</v>
      </c>
      <c r="N335" s="271"/>
      <c r="O335" s="269" t="s">
        <v>253</v>
      </c>
      <c r="P335" s="270"/>
      <c r="Q335" s="270"/>
      <c r="R335" s="270"/>
      <c r="S335" s="270"/>
      <c r="T335" s="271"/>
      <c r="U335" s="269" t="s">
        <v>318</v>
      </c>
      <c r="V335" s="270"/>
      <c r="W335" s="270"/>
      <c r="X335" s="270"/>
      <c r="Y335" s="270"/>
      <c r="Z335" s="270"/>
      <c r="AA335" s="271"/>
      <c r="AB335" s="269" t="s">
        <v>327</v>
      </c>
      <c r="AC335" s="270"/>
      <c r="AD335" s="270"/>
      <c r="AE335" s="271"/>
      <c r="AF335" s="1070" t="s">
        <v>262</v>
      </c>
      <c r="AG335" s="1326"/>
      <c r="AH335" s="1014" t="s">
        <v>66</v>
      </c>
      <c r="AI335" s="1174"/>
      <c r="AJ335" s="1176"/>
      <c r="AK335" s="203"/>
      <c r="AM335" s="34"/>
      <c r="AN335" s="34"/>
    </row>
    <row r="336" spans="1:40" s="3" customFormat="1" ht="20.149999999999999" customHeight="1">
      <c r="B336" s="1439" t="s">
        <v>520</v>
      </c>
      <c r="C336" s="1017" t="s">
        <v>154</v>
      </c>
      <c r="D336" s="1018"/>
      <c r="E336" s="1018"/>
      <c r="F336" s="1019"/>
      <c r="G336" s="104" t="s">
        <v>130</v>
      </c>
      <c r="H336" s="105"/>
      <c r="I336" s="105"/>
      <c r="J336" s="106"/>
      <c r="K336" s="1215" t="s">
        <v>329</v>
      </c>
      <c r="L336" s="1311"/>
      <c r="M336" s="1215" t="s">
        <v>136</v>
      </c>
      <c r="N336" s="1311"/>
      <c r="O336" s="1342" t="s">
        <v>155</v>
      </c>
      <c r="P336" s="1343"/>
      <c r="Q336" s="1343"/>
      <c r="R336" s="1343"/>
      <c r="S336" s="1343"/>
      <c r="T336" s="1344"/>
      <c r="U336" s="1436" t="s">
        <v>134</v>
      </c>
      <c r="V336" s="1437"/>
      <c r="W336" s="1437"/>
      <c r="X336" s="1437"/>
      <c r="Y336" s="1437"/>
      <c r="Z336" s="1437"/>
      <c r="AA336" s="1438"/>
      <c r="AB336" s="1215"/>
      <c r="AC336" s="1216"/>
      <c r="AD336" s="1216"/>
      <c r="AE336" s="1311"/>
      <c r="AF336" s="1215"/>
      <c r="AG336" s="1311"/>
      <c r="AH336" s="93"/>
      <c r="AI336" s="94"/>
      <c r="AJ336" s="103"/>
      <c r="AK336" s="9"/>
      <c r="AM336" s="34"/>
      <c r="AN336" s="34"/>
    </row>
    <row r="337" spans="1:40" s="3" customFormat="1" ht="20.149999999999999" customHeight="1">
      <c r="B337" s="1440"/>
      <c r="C337" s="1017" t="s">
        <v>156</v>
      </c>
      <c r="D337" s="1018"/>
      <c r="E337" s="1018"/>
      <c r="F337" s="1019"/>
      <c r="G337" s="110" t="s">
        <v>135</v>
      </c>
      <c r="H337" s="177"/>
      <c r="I337" s="177"/>
      <c r="J337" s="178"/>
      <c r="K337" s="1434" t="s">
        <v>329</v>
      </c>
      <c r="L337" s="1435"/>
      <c r="M337" s="1434" t="s">
        <v>256</v>
      </c>
      <c r="N337" s="1435"/>
      <c r="O337" s="1342" t="s">
        <v>153</v>
      </c>
      <c r="P337" s="1343"/>
      <c r="Q337" s="1343"/>
      <c r="R337" s="1343"/>
      <c r="S337" s="1343"/>
      <c r="T337" s="1344"/>
      <c r="U337" s="1203" t="s">
        <v>287</v>
      </c>
      <c r="V337" s="1204"/>
      <c r="W337" s="1204"/>
      <c r="X337" s="1204"/>
      <c r="Y337" s="1204"/>
      <c r="Z337" s="1204"/>
      <c r="AA337" s="1205"/>
      <c r="AB337" s="1017" t="s">
        <v>157</v>
      </c>
      <c r="AC337" s="1018"/>
      <c r="AD337" s="1018"/>
      <c r="AE337" s="1019"/>
      <c r="AF337" s="1017" t="s">
        <v>330</v>
      </c>
      <c r="AG337" s="1019"/>
      <c r="AH337" s="1017" t="s">
        <v>119</v>
      </c>
      <c r="AI337" s="1018"/>
      <c r="AJ337" s="1019"/>
      <c r="AK337" s="30"/>
      <c r="AM337" s="34"/>
      <c r="AN337" s="34"/>
    </row>
    <row r="338" spans="1:40" s="3" customFormat="1" ht="20.149999999999999" customHeight="1">
      <c r="B338" s="1057"/>
      <c r="C338" s="1058"/>
      <c r="D338" s="1058"/>
      <c r="E338" s="1058"/>
      <c r="F338" s="1059"/>
      <c r="G338" s="1057"/>
      <c r="H338" s="1058"/>
      <c r="I338" s="1058"/>
      <c r="J338" s="1059"/>
      <c r="K338" s="1444" t="s">
        <v>528</v>
      </c>
      <c r="L338" s="1445"/>
      <c r="M338" s="1408"/>
      <c r="N338" s="1410"/>
      <c r="O338" s="973" t="s">
        <v>244</v>
      </c>
      <c r="P338" s="981"/>
      <c r="Q338" s="981"/>
      <c r="R338" s="981"/>
      <c r="S338" s="981"/>
      <c r="T338" s="974"/>
      <c r="U338" s="1169"/>
      <c r="V338" s="1170"/>
      <c r="W338" s="1170"/>
      <c r="X338" s="1170"/>
      <c r="Y338" s="1170"/>
      <c r="Z338" s="1170"/>
      <c r="AA338" s="1171"/>
      <c r="AB338" s="1057"/>
      <c r="AC338" s="1058"/>
      <c r="AD338" s="1058"/>
      <c r="AE338" s="1059"/>
      <c r="AF338" s="1444" t="s">
        <v>528</v>
      </c>
      <c r="AG338" s="1445"/>
      <c r="AH338" s="973"/>
      <c r="AI338" s="981"/>
      <c r="AJ338" s="974"/>
      <c r="AK338" s="30"/>
      <c r="AM338" s="34"/>
      <c r="AN338" s="34"/>
    </row>
    <row r="339" spans="1:40" s="3" customFormat="1" ht="20.149999999999999" customHeight="1">
      <c r="B339" s="973"/>
      <c r="C339" s="981"/>
      <c r="D339" s="981"/>
      <c r="E339" s="981"/>
      <c r="F339" s="974"/>
      <c r="G339" s="973"/>
      <c r="H339" s="981"/>
      <c r="I339" s="981"/>
      <c r="J339" s="974"/>
      <c r="K339" s="1028" t="s">
        <v>528</v>
      </c>
      <c r="L339" s="1029"/>
      <c r="M339" s="1028"/>
      <c r="N339" s="1029"/>
      <c r="O339" s="973" t="s">
        <v>244</v>
      </c>
      <c r="P339" s="981"/>
      <c r="Q339" s="981"/>
      <c r="R339" s="981"/>
      <c r="S339" s="981"/>
      <c r="T339" s="974"/>
      <c r="U339" s="1169"/>
      <c r="V339" s="1170"/>
      <c r="W339" s="1170"/>
      <c r="X339" s="1170"/>
      <c r="Y339" s="1170"/>
      <c r="Z339" s="1170"/>
      <c r="AA339" s="1171"/>
      <c r="AB339" s="973"/>
      <c r="AC339" s="981"/>
      <c r="AD339" s="981"/>
      <c r="AE339" s="974"/>
      <c r="AF339" s="1028" t="s">
        <v>528</v>
      </c>
      <c r="AG339" s="1029"/>
      <c r="AH339" s="973"/>
      <c r="AI339" s="981"/>
      <c r="AJ339" s="974"/>
      <c r="AK339" s="30"/>
      <c r="AM339" s="34"/>
      <c r="AN339" s="34"/>
    </row>
    <row r="340" spans="1:40" s="3" customFormat="1" ht="20.149999999999999" customHeight="1">
      <c r="B340" s="973"/>
      <c r="C340" s="981"/>
      <c r="D340" s="981"/>
      <c r="E340" s="981"/>
      <c r="F340" s="974"/>
      <c r="G340" s="973"/>
      <c r="H340" s="981"/>
      <c r="I340" s="981"/>
      <c r="J340" s="974"/>
      <c r="K340" s="1028" t="s">
        <v>528</v>
      </c>
      <c r="L340" s="1029"/>
      <c r="M340" s="1028"/>
      <c r="N340" s="1029"/>
      <c r="O340" s="973" t="s">
        <v>244</v>
      </c>
      <c r="P340" s="981"/>
      <c r="Q340" s="981"/>
      <c r="R340" s="981"/>
      <c r="S340" s="981"/>
      <c r="T340" s="974"/>
      <c r="U340" s="1169"/>
      <c r="V340" s="1170"/>
      <c r="W340" s="1170"/>
      <c r="X340" s="1170"/>
      <c r="Y340" s="1170"/>
      <c r="Z340" s="1170"/>
      <c r="AA340" s="1171"/>
      <c r="AB340" s="973"/>
      <c r="AC340" s="981"/>
      <c r="AD340" s="981"/>
      <c r="AE340" s="974"/>
      <c r="AF340" s="1028" t="s">
        <v>528</v>
      </c>
      <c r="AG340" s="1029"/>
      <c r="AH340" s="973"/>
      <c r="AI340" s="981"/>
      <c r="AJ340" s="974"/>
      <c r="AK340" s="30"/>
      <c r="AM340" s="34"/>
      <c r="AN340" s="34"/>
    </row>
    <row r="341" spans="1:40" s="3" customFormat="1" ht="20.149999999999999" customHeight="1">
      <c r="B341" s="973"/>
      <c r="C341" s="981"/>
      <c r="D341" s="981"/>
      <c r="E341" s="981"/>
      <c r="F341" s="974"/>
      <c r="G341" s="973"/>
      <c r="H341" s="981"/>
      <c r="I341" s="981"/>
      <c r="J341" s="974"/>
      <c r="K341" s="1028" t="s">
        <v>528</v>
      </c>
      <c r="L341" s="1029"/>
      <c r="M341" s="1028"/>
      <c r="N341" s="1029"/>
      <c r="O341" s="973" t="s">
        <v>244</v>
      </c>
      <c r="P341" s="981"/>
      <c r="Q341" s="981"/>
      <c r="R341" s="981"/>
      <c r="S341" s="981"/>
      <c r="T341" s="974"/>
      <c r="U341" s="1169"/>
      <c r="V341" s="1170"/>
      <c r="W341" s="1170"/>
      <c r="X341" s="1170"/>
      <c r="Y341" s="1170"/>
      <c r="Z341" s="1170"/>
      <c r="AA341" s="1171"/>
      <c r="AB341" s="973"/>
      <c r="AC341" s="981"/>
      <c r="AD341" s="981"/>
      <c r="AE341" s="974"/>
      <c r="AF341" s="1028" t="s">
        <v>528</v>
      </c>
      <c r="AG341" s="1029"/>
      <c r="AH341" s="973"/>
      <c r="AI341" s="981"/>
      <c r="AJ341" s="974"/>
      <c r="AK341" s="30"/>
      <c r="AM341" s="34"/>
      <c r="AN341" s="34"/>
    </row>
    <row r="342" spans="1:40" s="3" customFormat="1" ht="20.149999999999999" customHeight="1">
      <c r="B342" s="973"/>
      <c r="C342" s="981"/>
      <c r="D342" s="981"/>
      <c r="E342" s="981"/>
      <c r="F342" s="974"/>
      <c r="G342" s="973"/>
      <c r="H342" s="981"/>
      <c r="I342" s="981"/>
      <c r="J342" s="974"/>
      <c r="K342" s="1028" t="s">
        <v>528</v>
      </c>
      <c r="L342" s="1029"/>
      <c r="M342" s="1028"/>
      <c r="N342" s="1029"/>
      <c r="O342" s="973" t="s">
        <v>244</v>
      </c>
      <c r="P342" s="981"/>
      <c r="Q342" s="981"/>
      <c r="R342" s="981"/>
      <c r="S342" s="981"/>
      <c r="T342" s="974"/>
      <c r="U342" s="1169"/>
      <c r="V342" s="1170"/>
      <c r="W342" s="1170"/>
      <c r="X342" s="1170"/>
      <c r="Y342" s="1170"/>
      <c r="Z342" s="1170"/>
      <c r="AA342" s="1171"/>
      <c r="AB342" s="973"/>
      <c r="AC342" s="981"/>
      <c r="AD342" s="981"/>
      <c r="AE342" s="974"/>
      <c r="AF342" s="1028" t="s">
        <v>528</v>
      </c>
      <c r="AG342" s="1029"/>
      <c r="AH342" s="973"/>
      <c r="AI342" s="981"/>
      <c r="AJ342" s="974"/>
      <c r="AK342" s="30"/>
      <c r="AM342" s="34"/>
      <c r="AN342" s="34"/>
    </row>
    <row r="343" spans="1:40" s="3" customFormat="1" ht="20.149999999999999" customHeight="1">
      <c r="B343" s="973"/>
      <c r="C343" s="981"/>
      <c r="D343" s="981"/>
      <c r="E343" s="981"/>
      <c r="F343" s="974"/>
      <c r="G343" s="973"/>
      <c r="H343" s="981"/>
      <c r="I343" s="981"/>
      <c r="J343" s="974"/>
      <c r="K343" s="1028" t="s">
        <v>528</v>
      </c>
      <c r="L343" s="1029"/>
      <c r="M343" s="1028"/>
      <c r="N343" s="1029"/>
      <c r="O343" s="973" t="s">
        <v>244</v>
      </c>
      <c r="P343" s="981"/>
      <c r="Q343" s="981"/>
      <c r="R343" s="981"/>
      <c r="S343" s="981"/>
      <c r="T343" s="974"/>
      <c r="U343" s="1169"/>
      <c r="V343" s="1170"/>
      <c r="W343" s="1170"/>
      <c r="X343" s="1170"/>
      <c r="Y343" s="1170"/>
      <c r="Z343" s="1170"/>
      <c r="AA343" s="1171"/>
      <c r="AB343" s="973"/>
      <c r="AC343" s="981"/>
      <c r="AD343" s="981"/>
      <c r="AE343" s="974"/>
      <c r="AF343" s="1028" t="s">
        <v>528</v>
      </c>
      <c r="AG343" s="1029"/>
      <c r="AH343" s="973"/>
      <c r="AI343" s="981"/>
      <c r="AJ343" s="974"/>
      <c r="AK343" s="30"/>
      <c r="AM343" s="34"/>
      <c r="AN343" s="34"/>
    </row>
    <row r="344" spans="1:40" s="3" customFormat="1" ht="20.149999999999999" customHeight="1">
      <c r="B344" s="973"/>
      <c r="C344" s="981"/>
      <c r="D344" s="981"/>
      <c r="E344" s="981"/>
      <c r="F344" s="974"/>
      <c r="G344" s="973"/>
      <c r="H344" s="981"/>
      <c r="I344" s="981"/>
      <c r="J344" s="974"/>
      <c r="K344" s="1028" t="s">
        <v>528</v>
      </c>
      <c r="L344" s="1029"/>
      <c r="M344" s="1028"/>
      <c r="N344" s="1029"/>
      <c r="O344" s="973" t="s">
        <v>244</v>
      </c>
      <c r="P344" s="981"/>
      <c r="Q344" s="981"/>
      <c r="R344" s="981"/>
      <c r="S344" s="981"/>
      <c r="T344" s="974"/>
      <c r="U344" s="1169"/>
      <c r="V344" s="1170"/>
      <c r="W344" s="1170"/>
      <c r="X344" s="1170"/>
      <c r="Y344" s="1170"/>
      <c r="Z344" s="1170"/>
      <c r="AA344" s="1171"/>
      <c r="AB344" s="973"/>
      <c r="AC344" s="981"/>
      <c r="AD344" s="981"/>
      <c r="AE344" s="974"/>
      <c r="AF344" s="1028" t="s">
        <v>528</v>
      </c>
      <c r="AG344" s="1029"/>
      <c r="AH344" s="973"/>
      <c r="AI344" s="981"/>
      <c r="AJ344" s="974"/>
      <c r="AK344" s="30"/>
      <c r="AM344" s="34"/>
      <c r="AN344" s="34"/>
    </row>
    <row r="345" spans="1:40" s="3" customFormat="1" ht="20.149999999999999" customHeight="1">
      <c r="B345" s="973"/>
      <c r="C345" s="981"/>
      <c r="D345" s="981"/>
      <c r="E345" s="981"/>
      <c r="F345" s="974"/>
      <c r="G345" s="973"/>
      <c r="H345" s="981"/>
      <c r="I345" s="981"/>
      <c r="J345" s="974"/>
      <c r="K345" s="1028" t="s">
        <v>528</v>
      </c>
      <c r="L345" s="1029"/>
      <c r="M345" s="1028"/>
      <c r="N345" s="1029"/>
      <c r="O345" s="973" t="s">
        <v>244</v>
      </c>
      <c r="P345" s="981"/>
      <c r="Q345" s="981"/>
      <c r="R345" s="981"/>
      <c r="S345" s="981"/>
      <c r="T345" s="974"/>
      <c r="U345" s="1169"/>
      <c r="V345" s="1170"/>
      <c r="W345" s="1170"/>
      <c r="X345" s="1170"/>
      <c r="Y345" s="1170"/>
      <c r="Z345" s="1170"/>
      <c r="AA345" s="1171"/>
      <c r="AB345" s="973"/>
      <c r="AC345" s="981"/>
      <c r="AD345" s="981"/>
      <c r="AE345" s="974"/>
      <c r="AF345" s="1028" t="s">
        <v>528</v>
      </c>
      <c r="AG345" s="1029"/>
      <c r="AH345" s="973"/>
      <c r="AI345" s="981"/>
      <c r="AJ345" s="974"/>
      <c r="AK345" s="30"/>
      <c r="AM345" s="34"/>
      <c r="AN345" s="34"/>
    </row>
    <row r="346" spans="1:40" s="3" customFormat="1" ht="20.149999999999999" customHeight="1">
      <c r="B346" s="973"/>
      <c r="C346" s="981"/>
      <c r="D346" s="981"/>
      <c r="E346" s="981"/>
      <c r="F346" s="974"/>
      <c r="G346" s="973"/>
      <c r="H346" s="981"/>
      <c r="I346" s="981"/>
      <c r="J346" s="974"/>
      <c r="K346" s="1028" t="s">
        <v>528</v>
      </c>
      <c r="L346" s="1029"/>
      <c r="M346" s="1028"/>
      <c r="N346" s="1029"/>
      <c r="O346" s="973" t="s">
        <v>244</v>
      </c>
      <c r="P346" s="981"/>
      <c r="Q346" s="981"/>
      <c r="R346" s="981"/>
      <c r="S346" s="981"/>
      <c r="T346" s="974"/>
      <c r="U346" s="1169"/>
      <c r="V346" s="1170"/>
      <c r="W346" s="1170"/>
      <c r="X346" s="1170"/>
      <c r="Y346" s="1170"/>
      <c r="Z346" s="1170"/>
      <c r="AA346" s="1171"/>
      <c r="AB346" s="973"/>
      <c r="AC346" s="981"/>
      <c r="AD346" s="981"/>
      <c r="AE346" s="974"/>
      <c r="AF346" s="1028" t="s">
        <v>528</v>
      </c>
      <c r="AG346" s="1029"/>
      <c r="AH346" s="973"/>
      <c r="AI346" s="981"/>
      <c r="AJ346" s="974"/>
      <c r="AK346" s="30"/>
      <c r="AM346" s="34"/>
      <c r="AN346" s="34"/>
    </row>
    <row r="347" spans="1:40" s="34" customFormat="1" ht="20.149999999999999" customHeight="1">
      <c r="A347" s="3"/>
      <c r="B347" s="973"/>
      <c r="C347" s="981"/>
      <c r="D347" s="981"/>
      <c r="E347" s="981"/>
      <c r="F347" s="974"/>
      <c r="G347" s="973"/>
      <c r="H347" s="981"/>
      <c r="I347" s="981"/>
      <c r="J347" s="974"/>
      <c r="K347" s="1028" t="s">
        <v>528</v>
      </c>
      <c r="L347" s="1029"/>
      <c r="M347" s="1028"/>
      <c r="N347" s="1029"/>
      <c r="O347" s="973" t="s">
        <v>244</v>
      </c>
      <c r="P347" s="981"/>
      <c r="Q347" s="981"/>
      <c r="R347" s="981"/>
      <c r="S347" s="981"/>
      <c r="T347" s="974"/>
      <c r="U347" s="1169"/>
      <c r="V347" s="1170"/>
      <c r="W347" s="1170"/>
      <c r="X347" s="1170"/>
      <c r="Y347" s="1170"/>
      <c r="Z347" s="1170"/>
      <c r="AA347" s="1171"/>
      <c r="AB347" s="973"/>
      <c r="AC347" s="981"/>
      <c r="AD347" s="981"/>
      <c r="AE347" s="974"/>
      <c r="AF347" s="1028" t="s">
        <v>528</v>
      </c>
      <c r="AG347" s="1029"/>
      <c r="AH347" s="973"/>
      <c r="AI347" s="981"/>
      <c r="AJ347" s="974"/>
      <c r="AK347" s="30"/>
    </row>
    <row r="348" spans="1:40" s="19" customFormat="1" ht="14.15" customHeight="1">
      <c r="A348" s="1013" t="s">
        <v>670</v>
      </c>
      <c r="B348" s="1013"/>
      <c r="C348" s="59">
        <v>1</v>
      </c>
      <c r="D348" s="34" t="s">
        <v>1493</v>
      </c>
      <c r="E348" s="34"/>
      <c r="F348" s="34"/>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c r="AD348" s="34"/>
      <c r="AE348" s="34"/>
      <c r="AF348" s="34"/>
      <c r="AG348" s="34"/>
      <c r="AH348" s="34"/>
      <c r="AI348" s="34"/>
      <c r="AJ348" s="34"/>
      <c r="AK348" s="34"/>
      <c r="AM348" s="34"/>
      <c r="AN348" s="34"/>
    </row>
    <row r="349" spans="1:40" s="19" customFormat="1" ht="14.15" customHeight="1">
      <c r="B349" s="40"/>
      <c r="C349" s="59">
        <v>2</v>
      </c>
      <c r="D349" s="34" t="s">
        <v>1494</v>
      </c>
      <c r="AM349" s="34"/>
      <c r="AN349" s="34"/>
    </row>
    <row r="350" spans="1:40" s="19" customFormat="1" ht="14.15" customHeight="1">
      <c r="B350" s="40"/>
      <c r="C350" s="59">
        <v>3</v>
      </c>
      <c r="D350" s="34" t="s">
        <v>1495</v>
      </c>
      <c r="AM350" s="34"/>
      <c r="AN350" s="34"/>
    </row>
    <row r="351" spans="1:40" s="19" customFormat="1" ht="14.15" customHeight="1">
      <c r="B351" s="40"/>
      <c r="C351" s="59">
        <v>4</v>
      </c>
      <c r="D351" s="34" t="s">
        <v>1496</v>
      </c>
      <c r="AM351" s="34"/>
      <c r="AN351" s="34"/>
    </row>
    <row r="352" spans="1:40" s="19" customFormat="1" ht="14.15" customHeight="1">
      <c r="B352" s="40"/>
      <c r="C352" s="59">
        <v>5</v>
      </c>
      <c r="D352" s="34" t="s">
        <v>1497</v>
      </c>
      <c r="AM352" s="34"/>
      <c r="AN352" s="34"/>
    </row>
    <row r="353" spans="1:40" s="19" customFormat="1" ht="14.15" customHeight="1">
      <c r="B353" s="40"/>
      <c r="C353" s="59"/>
      <c r="D353" s="34" t="s">
        <v>1498</v>
      </c>
      <c r="AM353" s="34"/>
      <c r="AN353" s="34"/>
    </row>
    <row r="354" spans="1:40" s="19" customFormat="1" ht="14.15" customHeight="1">
      <c r="B354" s="40"/>
      <c r="C354" s="59">
        <v>6</v>
      </c>
      <c r="D354" s="34" t="s">
        <v>1499</v>
      </c>
      <c r="AM354" s="34"/>
      <c r="AN354" s="34"/>
    </row>
    <row r="355" spans="1:40" s="19" customFormat="1" ht="16" customHeight="1">
      <c r="F355" s="19" t="s">
        <v>160</v>
      </c>
      <c r="AB355" s="19" t="str">
        <f>表紙!D28</f>
        <v>　　　　　　保育所（園）　   　</v>
      </c>
      <c r="AM355" s="34"/>
      <c r="AN355" s="34"/>
    </row>
    <row r="356" spans="1:40" s="3" customFormat="1" ht="20.149999999999999" customHeight="1">
      <c r="A356" s="641" t="s">
        <v>1932</v>
      </c>
      <c r="B356" s="2" t="s">
        <v>1949</v>
      </c>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M356" s="34"/>
      <c r="AN356" s="34"/>
    </row>
    <row r="357" spans="1:40" s="3" customFormat="1" ht="20.149999999999999" customHeight="1">
      <c r="B357" s="269" t="s">
        <v>128</v>
      </c>
      <c r="C357" s="270"/>
      <c r="D357" s="270"/>
      <c r="E357" s="270"/>
      <c r="F357" s="270"/>
      <c r="G357" s="270"/>
      <c r="H357" s="270"/>
      <c r="I357" s="270"/>
      <c r="J357" s="270"/>
      <c r="K357" s="270"/>
      <c r="L357" s="270"/>
      <c r="M357" s="270"/>
      <c r="N357" s="270"/>
      <c r="O357" s="270"/>
      <c r="P357" s="270"/>
      <c r="Q357" s="270"/>
      <c r="R357" s="270"/>
      <c r="S357" s="270"/>
      <c r="T357" s="270"/>
      <c r="U357" s="270"/>
      <c r="V357" s="271"/>
      <c r="W357" s="1014" t="s">
        <v>129</v>
      </c>
      <c r="X357" s="1015"/>
      <c r="Y357" s="1015"/>
      <c r="Z357" s="1015"/>
      <c r="AA357" s="1015"/>
      <c r="AB357" s="1015"/>
      <c r="AC357" s="1015"/>
      <c r="AD357" s="1015"/>
      <c r="AE357" s="1015"/>
      <c r="AF357" s="1015"/>
      <c r="AG357" s="1015"/>
      <c r="AH357" s="1015"/>
      <c r="AI357" s="1015"/>
      <c r="AJ357" s="1016"/>
      <c r="AK357" s="203"/>
      <c r="AM357" s="34"/>
      <c r="AN357" s="34"/>
    </row>
    <row r="358" spans="1:40" s="3" customFormat="1" ht="20.149999999999999" customHeight="1">
      <c r="B358" s="269" t="s">
        <v>548</v>
      </c>
      <c r="C358" s="270"/>
      <c r="D358" s="270"/>
      <c r="E358" s="270"/>
      <c r="F358" s="271"/>
      <c r="G358" s="269" t="s">
        <v>125</v>
      </c>
      <c r="H358" s="270"/>
      <c r="I358" s="270"/>
      <c r="J358" s="271"/>
      <c r="K358" s="269" t="s">
        <v>323</v>
      </c>
      <c r="L358" s="270"/>
      <c r="M358" s="271"/>
      <c r="N358" s="1070" t="s">
        <v>263</v>
      </c>
      <c r="O358" s="1326"/>
      <c r="P358" s="269" t="s">
        <v>127</v>
      </c>
      <c r="Q358" s="270"/>
      <c r="R358" s="270"/>
      <c r="S358" s="270"/>
      <c r="T358" s="270"/>
      <c r="U358" s="270"/>
      <c r="V358" s="271"/>
      <c r="W358" s="269" t="s">
        <v>548</v>
      </c>
      <c r="X358" s="270"/>
      <c r="Y358" s="270"/>
      <c r="Z358" s="270"/>
      <c r="AA358" s="271"/>
      <c r="AB358" s="1070" t="s">
        <v>263</v>
      </c>
      <c r="AC358" s="1326"/>
      <c r="AD358" s="1014" t="s">
        <v>126</v>
      </c>
      <c r="AE358" s="1015"/>
      <c r="AF358" s="1015"/>
      <c r="AG358" s="1015"/>
      <c r="AH358" s="1015"/>
      <c r="AI358" s="1015"/>
      <c r="AJ358" s="1016"/>
      <c r="AK358" s="203"/>
      <c r="AM358" s="34"/>
      <c r="AN358" s="34"/>
    </row>
    <row r="359" spans="1:40" s="3" customFormat="1" ht="20.149999999999999" customHeight="1">
      <c r="B359" s="97" t="s">
        <v>317</v>
      </c>
      <c r="C359" s="1017" t="s">
        <v>148</v>
      </c>
      <c r="D359" s="1018"/>
      <c r="E359" s="1018"/>
      <c r="F359" s="1019"/>
      <c r="G359" s="1017" t="s">
        <v>130</v>
      </c>
      <c r="H359" s="1018"/>
      <c r="I359" s="1018"/>
      <c r="J359" s="1019"/>
      <c r="K359" s="1017" t="s">
        <v>444</v>
      </c>
      <c r="L359" s="1018"/>
      <c r="M359" s="1019"/>
      <c r="N359" s="1017" t="s">
        <v>329</v>
      </c>
      <c r="O359" s="1019"/>
      <c r="P359" s="1017" t="s">
        <v>161</v>
      </c>
      <c r="Q359" s="1018"/>
      <c r="R359" s="1018"/>
      <c r="S359" s="1018"/>
      <c r="T359" s="1018"/>
      <c r="U359" s="1018"/>
      <c r="V359" s="1019"/>
      <c r="W359" s="1017" t="s">
        <v>162</v>
      </c>
      <c r="X359" s="1018"/>
      <c r="Y359" s="1018"/>
      <c r="Z359" s="1018"/>
      <c r="AA359" s="1019"/>
      <c r="AB359" s="1017" t="s">
        <v>329</v>
      </c>
      <c r="AC359" s="1019"/>
      <c r="AD359" s="1017" t="s">
        <v>161</v>
      </c>
      <c r="AE359" s="1018"/>
      <c r="AF359" s="1018"/>
      <c r="AG359" s="1018"/>
      <c r="AH359" s="1018"/>
      <c r="AI359" s="1018"/>
      <c r="AJ359" s="1019"/>
      <c r="AK359" s="30"/>
      <c r="AM359" s="34"/>
      <c r="AN359" s="34"/>
    </row>
    <row r="360" spans="1:40" s="3" customFormat="1" ht="20.149999999999999" customHeight="1">
      <c r="B360" s="973"/>
      <c r="C360" s="981"/>
      <c r="D360" s="981"/>
      <c r="E360" s="981"/>
      <c r="F360" s="974"/>
      <c r="G360" s="973"/>
      <c r="H360" s="981"/>
      <c r="I360" s="981"/>
      <c r="J360" s="974"/>
      <c r="K360" s="973"/>
      <c r="L360" s="981"/>
      <c r="M360" s="974"/>
      <c r="N360" s="1028" t="s">
        <v>528</v>
      </c>
      <c r="O360" s="1029"/>
      <c r="P360" s="26" t="s">
        <v>146</v>
      </c>
      <c r="Q360" s="28"/>
      <c r="R360" s="28"/>
      <c r="S360" s="28"/>
      <c r="T360" s="28"/>
      <c r="U360" s="28"/>
      <c r="V360" s="27"/>
      <c r="W360" s="973"/>
      <c r="X360" s="981"/>
      <c r="Y360" s="981"/>
      <c r="Z360" s="981"/>
      <c r="AA360" s="974"/>
      <c r="AB360" s="1028" t="s">
        <v>528</v>
      </c>
      <c r="AC360" s="1029"/>
      <c r="AD360" s="973" t="s">
        <v>146</v>
      </c>
      <c r="AE360" s="981"/>
      <c r="AF360" s="981"/>
      <c r="AG360" s="981"/>
      <c r="AH360" s="981"/>
      <c r="AI360" s="981"/>
      <c r="AJ360" s="974"/>
      <c r="AK360" s="29"/>
      <c r="AM360" s="34"/>
      <c r="AN360" s="34"/>
    </row>
    <row r="361" spans="1:40" s="3" customFormat="1" ht="20.149999999999999" customHeight="1">
      <c r="B361" s="973"/>
      <c r="C361" s="981"/>
      <c r="D361" s="981"/>
      <c r="E361" s="981"/>
      <c r="F361" s="974"/>
      <c r="G361" s="973"/>
      <c r="H361" s="981"/>
      <c r="I361" s="981"/>
      <c r="J361" s="974"/>
      <c r="K361" s="973"/>
      <c r="L361" s="981"/>
      <c r="M361" s="974"/>
      <c r="N361" s="1028" t="s">
        <v>528</v>
      </c>
      <c r="O361" s="1029"/>
      <c r="P361" s="26" t="s">
        <v>146</v>
      </c>
      <c r="Q361" s="28"/>
      <c r="R361" s="28"/>
      <c r="S361" s="28"/>
      <c r="T361" s="28"/>
      <c r="U361" s="28"/>
      <c r="V361" s="27"/>
      <c r="W361" s="973"/>
      <c r="X361" s="981"/>
      <c r="Y361" s="981"/>
      <c r="Z361" s="981"/>
      <c r="AA361" s="974"/>
      <c r="AB361" s="1028" t="s">
        <v>528</v>
      </c>
      <c r="AC361" s="1029"/>
      <c r="AD361" s="973" t="s">
        <v>146</v>
      </c>
      <c r="AE361" s="981"/>
      <c r="AF361" s="981"/>
      <c r="AG361" s="981"/>
      <c r="AH361" s="981"/>
      <c r="AI361" s="981"/>
      <c r="AJ361" s="974"/>
      <c r="AK361" s="29"/>
      <c r="AM361" s="34"/>
      <c r="AN361" s="34"/>
    </row>
    <row r="362" spans="1:40" s="3" customFormat="1" ht="20.149999999999999" customHeight="1">
      <c r="A362" s="19"/>
      <c r="B362" s="973"/>
      <c r="C362" s="981"/>
      <c r="D362" s="981"/>
      <c r="E362" s="981"/>
      <c r="F362" s="974"/>
      <c r="G362" s="973"/>
      <c r="H362" s="981"/>
      <c r="I362" s="981"/>
      <c r="J362" s="974"/>
      <c r="K362" s="973"/>
      <c r="L362" s="981"/>
      <c r="M362" s="974"/>
      <c r="N362" s="1028" t="s">
        <v>528</v>
      </c>
      <c r="O362" s="1029"/>
      <c r="P362" s="26" t="s">
        <v>146</v>
      </c>
      <c r="Q362" s="28"/>
      <c r="R362" s="28"/>
      <c r="S362" s="28"/>
      <c r="T362" s="28"/>
      <c r="U362" s="28"/>
      <c r="V362" s="27"/>
      <c r="W362" s="973"/>
      <c r="X362" s="981"/>
      <c r="Y362" s="981"/>
      <c r="Z362" s="981"/>
      <c r="AA362" s="974"/>
      <c r="AB362" s="1028" t="s">
        <v>528</v>
      </c>
      <c r="AC362" s="1029"/>
      <c r="AD362" s="973" t="s">
        <v>146</v>
      </c>
      <c r="AE362" s="981"/>
      <c r="AF362" s="981"/>
      <c r="AG362" s="981"/>
      <c r="AH362" s="981"/>
      <c r="AI362" s="981"/>
      <c r="AJ362" s="974"/>
      <c r="AK362" s="29"/>
      <c r="AM362" s="34"/>
      <c r="AN362" s="34"/>
    </row>
    <row r="363" spans="1:40" s="3" customFormat="1" ht="14.15" customHeight="1">
      <c r="A363" s="1013" t="s">
        <v>670</v>
      </c>
      <c r="B363" s="1013"/>
      <c r="C363" s="59">
        <v>1</v>
      </c>
      <c r="D363" s="34" t="s">
        <v>1500</v>
      </c>
      <c r="E363" s="34"/>
      <c r="F363" s="34"/>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4"/>
      <c r="AF363" s="34"/>
      <c r="AG363" s="34"/>
      <c r="AH363" s="34"/>
      <c r="AI363" s="34"/>
      <c r="AJ363" s="34"/>
      <c r="AK363" s="34"/>
      <c r="AM363" s="34"/>
      <c r="AN363" s="34"/>
    </row>
    <row r="364" spans="1:40" s="3" customFormat="1" ht="14.15" customHeight="1">
      <c r="A364" s="34"/>
      <c r="B364" s="40"/>
      <c r="C364" s="59">
        <v>2</v>
      </c>
      <c r="D364" s="34" t="s">
        <v>1501</v>
      </c>
      <c r="E364" s="34"/>
      <c r="F364" s="34"/>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E364" s="34"/>
      <c r="AF364" s="34"/>
      <c r="AG364" s="34"/>
      <c r="AH364" s="34"/>
      <c r="AI364" s="34"/>
      <c r="AJ364" s="34"/>
      <c r="AK364" s="34"/>
      <c r="AM364" s="34"/>
      <c r="AN364" s="34"/>
    </row>
    <row r="365" spans="1:40" s="3" customFormat="1" ht="10.5" customHeight="1">
      <c r="A365" s="34"/>
      <c r="B365" s="40"/>
      <c r="C365" s="34"/>
      <c r="D365" s="34"/>
      <c r="E365" s="34"/>
      <c r="F365" s="34"/>
      <c r="G365" s="34"/>
      <c r="H365" s="34"/>
      <c r="I365" s="34"/>
      <c r="J365" s="34"/>
      <c r="K365" s="34"/>
      <c r="L365" s="34"/>
      <c r="M365" s="34"/>
      <c r="N365" s="34"/>
      <c r="O365" s="34"/>
      <c r="P365" s="34"/>
      <c r="Q365" s="34"/>
      <c r="R365" s="34"/>
      <c r="S365" s="34"/>
      <c r="T365" s="34"/>
      <c r="U365" s="34"/>
      <c r="V365" s="34"/>
      <c r="W365" s="34"/>
      <c r="X365" s="34"/>
      <c r="Y365" s="34"/>
      <c r="Z365" s="34"/>
      <c r="AA365" s="34"/>
      <c r="AB365" s="34"/>
      <c r="AC365" s="34"/>
      <c r="AD365" s="34"/>
      <c r="AE365" s="34"/>
      <c r="AF365" s="34"/>
      <c r="AG365" s="34"/>
      <c r="AH365" s="34"/>
      <c r="AI365" s="34"/>
      <c r="AJ365" s="34"/>
      <c r="AK365" s="34"/>
      <c r="AM365" s="34"/>
      <c r="AN365" s="34"/>
    </row>
    <row r="366" spans="1:40" s="3" customFormat="1" ht="20.149999999999999" customHeight="1">
      <c r="B366" s="3" t="s">
        <v>261</v>
      </c>
      <c r="AM366" s="34"/>
      <c r="AN366" s="34"/>
    </row>
    <row r="367" spans="1:40" s="3" customFormat="1" ht="20.149999999999999" customHeight="1">
      <c r="C367" s="50" t="s">
        <v>1622</v>
      </c>
      <c r="D367" s="3" t="s">
        <v>1695</v>
      </c>
      <c r="E367" s="186"/>
      <c r="F367" s="186"/>
      <c r="G367" s="186"/>
      <c r="H367" s="186"/>
      <c r="I367" s="186"/>
      <c r="J367" s="186"/>
      <c r="K367" s="186"/>
      <c r="L367" s="186"/>
      <c r="M367" s="186"/>
      <c r="N367" s="186"/>
      <c r="O367" s="186"/>
      <c r="P367" s="186"/>
      <c r="Q367" s="186"/>
      <c r="R367" s="186"/>
      <c r="S367" s="186"/>
      <c r="T367" s="186"/>
      <c r="U367" s="186"/>
      <c r="V367" s="186"/>
      <c r="W367" s="186"/>
      <c r="X367" s="186"/>
      <c r="Y367" s="186"/>
      <c r="Z367" s="186"/>
      <c r="AA367" s="186"/>
      <c r="AB367" s="186"/>
      <c r="AC367" s="186"/>
      <c r="AE367" s="30" t="s">
        <v>140</v>
      </c>
      <c r="AF367" s="1004" t="s">
        <v>556</v>
      </c>
      <c r="AG367" s="1004"/>
      <c r="AH367" s="1004"/>
      <c r="AI367" s="1004"/>
      <c r="AJ367" s="1004"/>
      <c r="AK367" s="30" t="s">
        <v>28</v>
      </c>
      <c r="AM367" s="34"/>
      <c r="AN367" s="34"/>
    </row>
    <row r="368" spans="1:40" s="3" customFormat="1" ht="20.149999999999999" customHeight="1">
      <c r="C368" s="50" t="s">
        <v>1701</v>
      </c>
      <c r="D368" s="3" t="s">
        <v>1696</v>
      </c>
      <c r="E368" s="186"/>
      <c r="F368" s="186"/>
      <c r="G368" s="186"/>
      <c r="H368" s="186"/>
      <c r="I368" s="186"/>
      <c r="J368" s="186"/>
      <c r="K368" s="186"/>
      <c r="L368" s="186"/>
      <c r="M368" s="186"/>
      <c r="N368" s="186"/>
      <c r="O368" s="186"/>
      <c r="P368" s="186"/>
      <c r="Q368" s="186"/>
      <c r="R368" s="186"/>
      <c r="S368" s="186"/>
      <c r="T368" s="186"/>
      <c r="U368" s="186"/>
      <c r="V368" s="186"/>
      <c r="W368" s="186"/>
      <c r="X368" s="186"/>
      <c r="Y368" s="186"/>
      <c r="Z368" s="186"/>
      <c r="AA368" s="186"/>
      <c r="AB368" s="186"/>
      <c r="AC368" s="186"/>
      <c r="AE368" s="30" t="s">
        <v>140</v>
      </c>
      <c r="AF368" s="1004" t="s">
        <v>556</v>
      </c>
      <c r="AG368" s="1004"/>
      <c r="AH368" s="1004"/>
      <c r="AI368" s="1004"/>
      <c r="AJ368" s="1004"/>
      <c r="AK368" s="30" t="s">
        <v>28</v>
      </c>
      <c r="AM368" s="34"/>
      <c r="AN368" s="34"/>
    </row>
    <row r="369" spans="1:40" s="3" customFormat="1" ht="20.149999999999999" customHeight="1">
      <c r="C369" s="50" t="s">
        <v>1592</v>
      </c>
      <c r="D369" s="3" t="s">
        <v>1697</v>
      </c>
      <c r="E369" s="186"/>
      <c r="F369" s="186"/>
      <c r="G369" s="186"/>
      <c r="H369" s="186"/>
      <c r="I369" s="186"/>
      <c r="J369" s="186"/>
      <c r="K369" s="186"/>
      <c r="L369" s="186"/>
      <c r="M369" s="186"/>
      <c r="N369" s="186"/>
      <c r="O369" s="186"/>
      <c r="P369" s="186"/>
      <c r="Q369" s="186"/>
      <c r="R369" s="186"/>
      <c r="S369" s="186"/>
      <c r="T369" s="186"/>
      <c r="U369" s="186"/>
      <c r="V369" s="186"/>
      <c r="W369" s="186"/>
      <c r="X369" s="186"/>
      <c r="Y369" s="186"/>
      <c r="Z369" s="186"/>
      <c r="AA369" s="186"/>
      <c r="AB369" s="186"/>
      <c r="AC369" s="186"/>
      <c r="AE369" s="30" t="s">
        <v>140</v>
      </c>
      <c r="AF369" s="1004" t="s">
        <v>556</v>
      </c>
      <c r="AG369" s="1004"/>
      <c r="AH369" s="1004"/>
      <c r="AI369" s="1004"/>
      <c r="AJ369" s="1004"/>
      <c r="AK369" s="30" t="s">
        <v>28</v>
      </c>
      <c r="AM369" s="34"/>
      <c r="AN369" s="34"/>
    </row>
    <row r="370" spans="1:40" s="3" customFormat="1" ht="20.149999999999999" customHeight="1">
      <c r="C370" s="50" t="s">
        <v>1702</v>
      </c>
      <c r="D370" s="3" t="s">
        <v>1698</v>
      </c>
      <c r="E370" s="186"/>
      <c r="F370" s="186"/>
      <c r="G370" s="186"/>
      <c r="H370" s="186"/>
      <c r="I370" s="186"/>
      <c r="J370" s="186"/>
      <c r="K370" s="186"/>
      <c r="L370" s="186"/>
      <c r="M370" s="186"/>
      <c r="N370" s="186"/>
      <c r="O370" s="186"/>
      <c r="P370" s="186"/>
      <c r="Q370" s="186"/>
      <c r="R370" s="186"/>
      <c r="S370" s="186"/>
      <c r="T370" s="186"/>
      <c r="U370" s="186"/>
      <c r="V370" s="186"/>
      <c r="W370" s="186"/>
      <c r="X370" s="186"/>
      <c r="Y370" s="186"/>
      <c r="Z370" s="186"/>
      <c r="AA370" s="186"/>
      <c r="AB370" s="186"/>
      <c r="AC370" s="186"/>
      <c r="AE370" s="30" t="s">
        <v>140</v>
      </c>
      <c r="AF370" s="1004" t="s">
        <v>556</v>
      </c>
      <c r="AG370" s="1004"/>
      <c r="AH370" s="1004"/>
      <c r="AI370" s="1004"/>
      <c r="AJ370" s="1004"/>
      <c r="AK370" s="30" t="s">
        <v>28</v>
      </c>
      <c r="AM370" s="34"/>
      <c r="AN370" s="34"/>
    </row>
    <row r="371" spans="1:40" s="3" customFormat="1" ht="20.149999999999999" customHeight="1">
      <c r="C371" s="50" t="s">
        <v>1703</v>
      </c>
      <c r="D371" s="3" t="s">
        <v>1699</v>
      </c>
      <c r="AE371" s="30" t="s">
        <v>140</v>
      </c>
      <c r="AF371" s="1004" t="s">
        <v>556</v>
      </c>
      <c r="AG371" s="1004"/>
      <c r="AH371" s="1004"/>
      <c r="AI371" s="1004"/>
      <c r="AJ371" s="1004"/>
      <c r="AK371" s="30" t="s">
        <v>28</v>
      </c>
      <c r="AM371" s="34"/>
      <c r="AN371" s="34"/>
    </row>
    <row r="372" spans="1:40" s="3" customFormat="1" ht="20.149999999999999" customHeight="1">
      <c r="E372" s="50" t="s">
        <v>1704</v>
      </c>
      <c r="F372" s="3" t="s">
        <v>1700</v>
      </c>
      <c r="G372" s="192"/>
      <c r="H372" s="192"/>
      <c r="I372" s="192"/>
      <c r="J372" s="192"/>
      <c r="K372" s="192"/>
      <c r="L372" s="192"/>
      <c r="M372" s="192"/>
      <c r="N372" s="192"/>
      <c r="O372" s="192"/>
      <c r="P372" s="192"/>
      <c r="Q372" s="192"/>
      <c r="R372" s="192"/>
      <c r="S372" s="192"/>
      <c r="T372" s="192"/>
      <c r="U372" s="192"/>
      <c r="V372" s="192"/>
      <c r="W372" s="192"/>
      <c r="X372" s="192"/>
      <c r="Y372" s="192"/>
      <c r="Z372" s="192"/>
      <c r="AA372" s="192"/>
      <c r="AB372" s="192"/>
      <c r="AC372" s="192"/>
      <c r="AE372" s="30" t="s">
        <v>140</v>
      </c>
      <c r="AF372" s="1004" t="s">
        <v>556</v>
      </c>
      <c r="AG372" s="1004"/>
      <c r="AH372" s="1004"/>
      <c r="AI372" s="1004"/>
      <c r="AJ372" s="1004"/>
      <c r="AK372" s="30" t="s">
        <v>28</v>
      </c>
      <c r="AM372" s="34"/>
      <c r="AN372" s="34"/>
    </row>
    <row r="373" spans="1:40" s="19" customFormat="1" ht="20.149999999999999" customHeight="1">
      <c r="A373" s="3"/>
      <c r="B373" s="3"/>
      <c r="C373" s="30" t="s">
        <v>1705</v>
      </c>
      <c r="D373" s="3" t="s">
        <v>1706</v>
      </c>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E373" s="30" t="s">
        <v>140</v>
      </c>
      <c r="AF373" s="1004" t="s">
        <v>556</v>
      </c>
      <c r="AG373" s="1004"/>
      <c r="AH373" s="1004"/>
      <c r="AI373" s="1004"/>
      <c r="AJ373" s="1004"/>
      <c r="AK373" s="30" t="s">
        <v>28</v>
      </c>
      <c r="AM373" s="34"/>
      <c r="AN373" s="34"/>
    </row>
    <row r="374" spans="1:40" s="19" customFormat="1" ht="20.149999999999999" customHeight="1">
      <c r="A374" s="3"/>
      <c r="B374" s="3"/>
      <c r="C374" s="30" t="s">
        <v>1708</v>
      </c>
      <c r="D374" s="3" t="s">
        <v>1707</v>
      </c>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E374" s="30" t="s">
        <v>140</v>
      </c>
      <c r="AF374" s="1004" t="s">
        <v>556</v>
      </c>
      <c r="AG374" s="1004"/>
      <c r="AH374" s="1004"/>
      <c r="AI374" s="1004"/>
      <c r="AJ374" s="1004"/>
      <c r="AK374" s="30" t="s">
        <v>28</v>
      </c>
      <c r="AM374" s="34"/>
      <c r="AN374" s="34"/>
    </row>
    <row r="375" spans="1:40" s="19" customFormat="1" ht="20.149999999999999" customHeight="1">
      <c r="A375" s="3"/>
      <c r="B375" s="3"/>
      <c r="C375" s="42"/>
      <c r="D375" s="3" t="s">
        <v>1951</v>
      </c>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0"/>
      <c r="AJ375" s="30"/>
      <c r="AK375" s="30"/>
      <c r="AM375" s="34"/>
      <c r="AN375" s="34"/>
    </row>
    <row r="376" spans="1:40" s="19" customFormat="1" ht="20.149999999999999" customHeight="1">
      <c r="A376" s="3"/>
      <c r="B376" s="3"/>
      <c r="C376" s="30"/>
      <c r="D376" s="179" t="s">
        <v>301</v>
      </c>
      <c r="E376" s="3" t="s">
        <v>112</v>
      </c>
      <c r="F376" s="3"/>
      <c r="G376" s="3"/>
      <c r="H376" s="3"/>
      <c r="I376" s="3"/>
      <c r="J376" s="179" t="s">
        <v>301</v>
      </c>
      <c r="K376" s="3" t="s">
        <v>113</v>
      </c>
      <c r="L376" s="3"/>
      <c r="M376" s="3"/>
      <c r="N376" s="3"/>
      <c r="O376" s="3"/>
      <c r="P376" s="3"/>
      <c r="Q376" s="3"/>
      <c r="R376" s="3"/>
      <c r="S376" s="3"/>
      <c r="T376" s="179" t="s">
        <v>301</v>
      </c>
      <c r="U376" s="3" t="s">
        <v>185</v>
      </c>
      <c r="V376" s="3"/>
      <c r="W376" s="3"/>
      <c r="X376" s="3"/>
      <c r="AM376" s="34"/>
      <c r="AN376" s="34"/>
    </row>
    <row r="377" spans="1:40" s="19" customFormat="1" ht="20.149999999999999" customHeight="1">
      <c r="A377" s="3"/>
      <c r="B377" s="3"/>
      <c r="C377" s="30"/>
      <c r="D377" s="179" t="s">
        <v>100</v>
      </c>
      <c r="E377" s="1616" t="s">
        <v>114</v>
      </c>
      <c r="F377" s="1616"/>
      <c r="G377" s="1616"/>
      <c r="H377" s="1616"/>
      <c r="I377" s="1616"/>
      <c r="J377" s="1616"/>
      <c r="K377" s="1616"/>
      <c r="L377" s="1616"/>
      <c r="M377" s="1616"/>
      <c r="N377" s="1616"/>
      <c r="O377" s="1616"/>
      <c r="P377" s="1616"/>
      <c r="Q377" s="1616"/>
      <c r="R377" s="1616"/>
      <c r="S377" s="1616"/>
      <c r="T377" s="1616"/>
      <c r="U377" s="1616"/>
      <c r="V377" s="1616"/>
      <c r="W377" s="1616"/>
      <c r="X377" s="1616"/>
      <c r="Y377" s="1616"/>
      <c r="Z377" s="1616"/>
      <c r="AA377" s="1616"/>
      <c r="AB377" s="1616"/>
      <c r="AC377" s="1616"/>
      <c r="AD377" s="1616"/>
      <c r="AE377" s="1616"/>
      <c r="AF377" s="1616"/>
      <c r="AG377" s="1616"/>
      <c r="AH377" s="1616"/>
      <c r="AI377" s="1616"/>
      <c r="AJ377" s="1616"/>
      <c r="AK377" s="196"/>
      <c r="AM377" s="34"/>
      <c r="AN377" s="34"/>
    </row>
    <row r="378" spans="1:40" s="19" customFormat="1" ht="20.149999999999999" customHeight="1">
      <c r="A378" s="3"/>
      <c r="B378" s="3"/>
      <c r="C378" s="30"/>
      <c r="D378" s="179" t="s">
        <v>100</v>
      </c>
      <c r="E378" s="3" t="s">
        <v>115</v>
      </c>
      <c r="M378" s="3"/>
      <c r="N378" s="3"/>
      <c r="O378" s="3"/>
      <c r="P378" s="3"/>
      <c r="Q378" s="3"/>
      <c r="R378" s="3"/>
      <c r="S378" s="3"/>
      <c r="T378" s="3"/>
      <c r="U378" s="3"/>
      <c r="V378" s="3"/>
      <c r="W378" s="3"/>
      <c r="Z378" s="3"/>
      <c r="AA378" s="3"/>
      <c r="AB378" s="3"/>
      <c r="AC378" s="3"/>
      <c r="AD378" s="3"/>
      <c r="AE378" s="3"/>
      <c r="AF378" s="3"/>
      <c r="AG378" s="3"/>
      <c r="AH378" s="3"/>
      <c r="AI378" s="3"/>
      <c r="AJ378" s="3"/>
      <c r="AK378" s="3"/>
      <c r="AM378" s="34"/>
      <c r="AN378" s="34"/>
    </row>
    <row r="379" spans="1:40" s="19" customFormat="1" ht="20.149999999999999" customHeight="1">
      <c r="A379" s="3"/>
      <c r="B379" s="3"/>
      <c r="C379" s="30" t="s">
        <v>1709</v>
      </c>
      <c r="D379" s="3" t="s">
        <v>1710</v>
      </c>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E379" s="30" t="s">
        <v>140</v>
      </c>
      <c r="AF379" s="1004" t="s">
        <v>556</v>
      </c>
      <c r="AG379" s="1004"/>
      <c r="AH379" s="1004"/>
      <c r="AI379" s="1004"/>
      <c r="AJ379" s="1004"/>
      <c r="AK379" s="30" t="s">
        <v>28</v>
      </c>
      <c r="AM379" s="34"/>
      <c r="AN379" s="34"/>
    </row>
    <row r="380" spans="1:40" s="19" customFormat="1" ht="20.149999999999999" customHeight="1">
      <c r="A380" s="3"/>
      <c r="B380" s="3"/>
      <c r="C380" s="42"/>
      <c r="D380" s="3" t="s">
        <v>2050</v>
      </c>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0"/>
      <c r="AJ380" s="30"/>
      <c r="AK380" s="30"/>
      <c r="AM380" s="34"/>
      <c r="AN380" s="34"/>
    </row>
    <row r="381" spans="1:40" s="19" customFormat="1" ht="20.149999999999999" customHeight="1">
      <c r="A381" s="3"/>
      <c r="B381" s="3"/>
      <c r="C381" s="30"/>
      <c r="D381" s="179" t="s">
        <v>301</v>
      </c>
      <c r="E381" s="3" t="s">
        <v>2051</v>
      </c>
      <c r="F381" s="3"/>
      <c r="G381" s="3"/>
      <c r="H381" s="3"/>
      <c r="I381" s="3"/>
      <c r="J381" s="179" t="s">
        <v>301</v>
      </c>
      <c r="K381" s="3" t="s">
        <v>2052</v>
      </c>
      <c r="L381" s="3"/>
      <c r="M381" s="3"/>
      <c r="N381" s="3"/>
      <c r="O381" s="3"/>
      <c r="P381" s="3"/>
      <c r="Q381" s="179" t="s">
        <v>301</v>
      </c>
      <c r="R381" s="3" t="s">
        <v>2053</v>
      </c>
      <c r="S381" s="3"/>
      <c r="T381" s="3"/>
      <c r="W381" s="179" t="s">
        <v>301</v>
      </c>
      <c r="X381" s="3" t="s">
        <v>2054</v>
      </c>
      <c r="Y381" s="3"/>
      <c r="Z381" s="3"/>
      <c r="AM381" s="34"/>
      <c r="AN381" s="34"/>
    </row>
    <row r="382" spans="1:40" s="34" customFormat="1" ht="20.149999999999999" customHeight="1">
      <c r="A382" s="3"/>
      <c r="B382" s="3"/>
      <c r="C382" s="30" t="s">
        <v>1711</v>
      </c>
      <c r="D382" s="3" t="s">
        <v>1712</v>
      </c>
      <c r="E382" s="3"/>
      <c r="F382" s="3"/>
      <c r="G382" s="3"/>
      <c r="H382" s="3"/>
      <c r="I382" s="3"/>
      <c r="J382" s="3"/>
      <c r="K382" s="3"/>
      <c r="L382" s="3"/>
      <c r="M382" s="3"/>
      <c r="N382" s="3"/>
      <c r="O382" s="3"/>
      <c r="P382" s="3"/>
      <c r="Q382" s="3"/>
      <c r="R382" s="3"/>
      <c r="S382" s="3"/>
      <c r="T382" s="3"/>
      <c r="U382" s="3"/>
      <c r="V382" s="3"/>
      <c r="W382" s="3"/>
      <c r="X382" s="3"/>
      <c r="Z382" s="30" t="s">
        <v>140</v>
      </c>
      <c r="AA382" s="1039" t="s">
        <v>557</v>
      </c>
      <c r="AB382" s="1039"/>
      <c r="AC382" s="30" t="s">
        <v>629</v>
      </c>
      <c r="AD382" s="1106"/>
      <c r="AE382" s="1106"/>
      <c r="AF382" s="20" t="s">
        <v>466</v>
      </c>
      <c r="AG382" s="30" t="s">
        <v>631</v>
      </c>
      <c r="AH382" s="30" t="s">
        <v>632</v>
      </c>
      <c r="AI382" s="1039" t="s">
        <v>558</v>
      </c>
      <c r="AJ382" s="1039"/>
      <c r="AK382" s="30" t="s">
        <v>630</v>
      </c>
    </row>
    <row r="383" spans="1:40" s="34" customFormat="1" ht="20.149999999999999" customHeight="1">
      <c r="A383" s="3"/>
      <c r="B383" s="3"/>
      <c r="C383" s="30" t="s">
        <v>1713</v>
      </c>
      <c r="D383" s="3" t="s">
        <v>1714</v>
      </c>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E383" s="30" t="s">
        <v>633</v>
      </c>
      <c r="AF383" s="1004" t="s">
        <v>556</v>
      </c>
      <c r="AG383" s="1004"/>
      <c r="AH383" s="1004"/>
      <c r="AI383" s="1004"/>
      <c r="AJ383" s="1004"/>
      <c r="AK383" s="30" t="s">
        <v>630</v>
      </c>
    </row>
    <row r="384" spans="1:40" ht="20.149999999999999" customHeight="1">
      <c r="A384" s="3"/>
      <c r="B384" s="3"/>
      <c r="C384" s="30" t="s">
        <v>1715</v>
      </c>
      <c r="D384" s="3" t="s">
        <v>1716</v>
      </c>
      <c r="E384" s="3"/>
      <c r="F384" s="3"/>
      <c r="G384" s="3"/>
      <c r="H384" s="3"/>
      <c r="I384" s="3"/>
      <c r="J384" s="3"/>
      <c r="K384" s="3"/>
      <c r="L384" s="3"/>
      <c r="M384" s="3"/>
      <c r="N384" s="3"/>
      <c r="O384" s="3"/>
      <c r="P384" s="3"/>
      <c r="Q384" s="3"/>
      <c r="S384" s="30" t="s">
        <v>633</v>
      </c>
      <c r="T384" s="1079" t="s">
        <v>30</v>
      </c>
      <c r="U384" s="1079"/>
      <c r="V384" s="1079"/>
      <c r="W384" s="1079"/>
      <c r="X384" s="1079"/>
      <c r="Y384" s="84" t="s">
        <v>634</v>
      </c>
      <c r="Z384" s="1079" t="s">
        <v>31</v>
      </c>
      <c r="AA384" s="1079"/>
      <c r="AB384" s="1079"/>
      <c r="AC384" s="1079"/>
      <c r="AD384" s="1079"/>
      <c r="AE384" s="84" t="s">
        <v>634</v>
      </c>
      <c r="AF384" s="1079" t="s">
        <v>32</v>
      </c>
      <c r="AG384" s="1079"/>
      <c r="AH384" s="1079"/>
      <c r="AI384" s="1079"/>
      <c r="AJ384" s="1079"/>
      <c r="AK384" s="30" t="s">
        <v>630</v>
      </c>
    </row>
    <row r="385" spans="1:40" ht="20.149999999999999" customHeight="1">
      <c r="A385" s="186"/>
      <c r="B385" s="186"/>
      <c r="C385" s="30" t="s">
        <v>1717</v>
      </c>
      <c r="D385" s="9" t="s">
        <v>1718</v>
      </c>
      <c r="E385" s="9"/>
      <c r="F385" s="9"/>
      <c r="G385" s="9"/>
      <c r="H385" s="30"/>
      <c r="I385" s="30"/>
      <c r="J385" s="3"/>
      <c r="K385" s="3"/>
      <c r="L385" s="3"/>
      <c r="M385" s="3"/>
      <c r="N385" s="3"/>
      <c r="O385" s="3"/>
      <c r="P385" s="3"/>
      <c r="Q385" s="3"/>
      <c r="R385" s="3"/>
      <c r="S385" s="3"/>
      <c r="T385" s="3"/>
      <c r="U385" s="3"/>
      <c r="V385" s="3"/>
      <c r="W385" s="3"/>
      <c r="X385" s="3"/>
      <c r="Y385" s="3"/>
      <c r="Z385" s="3"/>
      <c r="AA385" s="3"/>
      <c r="AB385" s="3"/>
      <c r="AC385" s="3"/>
      <c r="AE385" s="50" t="s">
        <v>633</v>
      </c>
      <c r="AF385" s="1004" t="s">
        <v>556</v>
      </c>
      <c r="AG385" s="1004"/>
      <c r="AH385" s="1004"/>
      <c r="AI385" s="1004"/>
      <c r="AJ385" s="1004"/>
      <c r="AK385" s="50" t="s">
        <v>630</v>
      </c>
    </row>
    <row r="386" spans="1:40" ht="20.149999999999999" customHeight="1">
      <c r="A386" s="186"/>
      <c r="B386" s="186"/>
      <c r="C386" s="30" t="s">
        <v>1723</v>
      </c>
      <c r="D386" s="9" t="s">
        <v>1719</v>
      </c>
      <c r="E386" s="9"/>
      <c r="F386" s="9"/>
      <c r="G386" s="9"/>
      <c r="H386" s="30"/>
      <c r="I386" s="30"/>
      <c r="J386" s="3"/>
      <c r="K386" s="3"/>
      <c r="L386" s="3"/>
      <c r="M386" s="3"/>
      <c r="N386" s="3"/>
      <c r="O386" s="3"/>
      <c r="P386" s="3"/>
      <c r="Q386" s="3"/>
      <c r="R386" s="3"/>
      <c r="S386" s="3"/>
      <c r="T386" s="3"/>
      <c r="U386" s="3"/>
      <c r="V386" s="3"/>
      <c r="W386" s="3"/>
      <c r="X386" s="3"/>
      <c r="Y386" s="3"/>
      <c r="Z386" s="3"/>
      <c r="AA386" s="3"/>
      <c r="AB386" s="3"/>
      <c r="AC386" s="3"/>
      <c r="AD386" s="3"/>
      <c r="AE386" s="3"/>
      <c r="AF386" s="30"/>
      <c r="AG386" s="30"/>
      <c r="AH386" s="3"/>
      <c r="AI386" s="3"/>
      <c r="AK386" s="3"/>
    </row>
    <row r="387" spans="1:40" ht="20.149999999999999" customHeight="1">
      <c r="A387" s="186"/>
      <c r="B387" s="186"/>
      <c r="C387" s="30"/>
      <c r="D387" s="156" t="s">
        <v>635</v>
      </c>
      <c r="E387" s="9" t="s">
        <v>60</v>
      </c>
      <c r="F387" s="9"/>
      <c r="G387" s="9"/>
      <c r="H387" s="30"/>
      <c r="I387" s="30"/>
      <c r="J387" s="3"/>
      <c r="K387" s="3"/>
      <c r="L387" s="3"/>
      <c r="M387" s="3"/>
      <c r="N387" s="3"/>
      <c r="O387" s="3"/>
      <c r="P387" s="3"/>
      <c r="Q387" s="3"/>
      <c r="R387" s="3"/>
      <c r="S387" s="3"/>
      <c r="T387" s="3"/>
      <c r="U387" s="3"/>
      <c r="V387" s="3"/>
      <c r="W387" s="3"/>
      <c r="X387" s="3"/>
      <c r="Y387" s="3"/>
      <c r="Z387" s="3"/>
      <c r="AA387" s="3"/>
      <c r="AB387" s="3"/>
      <c r="AC387" s="3"/>
      <c r="AE387" s="50" t="s">
        <v>633</v>
      </c>
      <c r="AF387" s="1004" t="s">
        <v>556</v>
      </c>
      <c r="AG387" s="1004"/>
      <c r="AH387" s="1004"/>
      <c r="AI387" s="1004"/>
      <c r="AJ387" s="1004"/>
      <c r="AK387" s="50" t="s">
        <v>630</v>
      </c>
    </row>
    <row r="388" spans="1:40" ht="20.149999999999999" customHeight="1">
      <c r="A388" s="186"/>
      <c r="B388" s="186"/>
      <c r="C388" s="615"/>
      <c r="D388" s="156" t="s">
        <v>636</v>
      </c>
      <c r="E388" s="1156" t="s">
        <v>610</v>
      </c>
      <c r="F388" s="1156"/>
      <c r="G388" s="1156"/>
      <c r="H388" s="1156"/>
      <c r="I388" s="1156"/>
      <c r="J388" s="1156"/>
      <c r="K388" s="1156"/>
      <c r="L388" s="1156"/>
      <c r="M388" s="1156"/>
      <c r="N388" s="1156"/>
      <c r="O388" s="1156"/>
      <c r="P388" s="1156"/>
      <c r="Q388" s="1156"/>
      <c r="R388" s="1156"/>
      <c r="S388" s="1156"/>
      <c r="T388" s="1156"/>
      <c r="U388" s="1156"/>
      <c r="V388" s="1156"/>
      <c r="W388" s="1156"/>
      <c r="X388" s="1156"/>
      <c r="Y388" s="1156"/>
      <c r="Z388" s="1156"/>
      <c r="AA388" s="1156"/>
      <c r="AB388" s="1156"/>
      <c r="AC388" s="1156"/>
      <c r="AE388" s="50" t="s">
        <v>633</v>
      </c>
      <c r="AF388" s="1004" t="s">
        <v>556</v>
      </c>
      <c r="AG388" s="1004"/>
      <c r="AH388" s="1004"/>
      <c r="AI388" s="1004"/>
      <c r="AJ388" s="1004"/>
      <c r="AK388" s="50" t="s">
        <v>630</v>
      </c>
    </row>
    <row r="389" spans="1:40" ht="36" customHeight="1">
      <c r="A389" s="186"/>
      <c r="B389" s="186"/>
      <c r="C389" s="615"/>
      <c r="D389" s="156"/>
      <c r="E389" s="192" t="s">
        <v>1704</v>
      </c>
      <c r="F389" s="1636" t="s">
        <v>2055</v>
      </c>
      <c r="G389" s="1636"/>
      <c r="H389" s="1636"/>
      <c r="I389" s="1636"/>
      <c r="J389" s="1636"/>
      <c r="K389" s="1636"/>
      <c r="L389" s="1636"/>
      <c r="M389" s="1636"/>
      <c r="N389" s="1636"/>
      <c r="O389" s="1636"/>
      <c r="P389" s="1636"/>
      <c r="Q389" s="1636"/>
      <c r="R389" s="1636"/>
      <c r="S389" s="1636"/>
      <c r="T389" s="1636"/>
      <c r="U389" s="1636"/>
      <c r="V389" s="1636"/>
      <c r="W389" s="1636"/>
      <c r="X389" s="1636"/>
      <c r="Y389" s="1636"/>
      <c r="Z389" s="1636"/>
      <c r="AA389" s="1636"/>
      <c r="AB389" s="1636"/>
      <c r="AC389" s="1636"/>
      <c r="AD389" s="1636"/>
      <c r="AE389" s="1636"/>
      <c r="AF389" s="1636"/>
      <c r="AG389" s="1636"/>
      <c r="AH389" s="1636"/>
      <c r="AI389" s="1636"/>
      <c r="AJ389" s="1636"/>
      <c r="AK389" s="3"/>
    </row>
    <row r="390" spans="1:40" ht="15" customHeight="1">
      <c r="A390" s="186"/>
      <c r="B390" s="186"/>
      <c r="C390" s="615"/>
      <c r="D390" s="156" t="s">
        <v>637</v>
      </c>
      <c r="E390" s="1323" t="s">
        <v>62</v>
      </c>
      <c r="F390" s="1323"/>
      <c r="G390" s="1323"/>
      <c r="H390" s="1323"/>
      <c r="I390" s="1323"/>
      <c r="J390" s="1323"/>
      <c r="K390" s="1323"/>
      <c r="L390" s="1323"/>
      <c r="M390" s="1323"/>
      <c r="N390" s="1323"/>
      <c r="O390" s="1323"/>
      <c r="P390" s="1323"/>
      <c r="Q390" s="1323"/>
      <c r="R390" s="1323"/>
      <c r="S390" s="1323"/>
      <c r="T390" s="1323"/>
      <c r="U390" s="1323"/>
      <c r="V390" s="1323"/>
      <c r="W390" s="1323"/>
      <c r="X390" s="1323"/>
      <c r="Y390" s="1323"/>
      <c r="Z390" s="1323"/>
      <c r="AA390" s="1323"/>
      <c r="AB390" s="1323"/>
      <c r="AC390" s="1323"/>
      <c r="AE390" s="50" t="s">
        <v>633</v>
      </c>
      <c r="AF390" s="1004" t="s">
        <v>556</v>
      </c>
      <c r="AG390" s="1004"/>
      <c r="AH390" s="1004"/>
      <c r="AI390" s="1004"/>
      <c r="AJ390" s="1004"/>
      <c r="AK390" s="50" t="s">
        <v>630</v>
      </c>
    </row>
    <row r="391" spans="1:40" ht="15" customHeight="1">
      <c r="A391" s="186"/>
      <c r="B391" s="186"/>
      <c r="C391" s="615"/>
      <c r="D391" s="156"/>
      <c r="E391" s="1323"/>
      <c r="F391" s="1323"/>
      <c r="G391" s="1323"/>
      <c r="H391" s="1323"/>
      <c r="I391" s="1323"/>
      <c r="J391" s="1323"/>
      <c r="K391" s="1323"/>
      <c r="L391" s="1323"/>
      <c r="M391" s="1323"/>
      <c r="N391" s="1323"/>
      <c r="O391" s="1323"/>
      <c r="P391" s="1323"/>
      <c r="Q391" s="1323"/>
      <c r="R391" s="1323"/>
      <c r="S391" s="1323"/>
      <c r="T391" s="1323"/>
      <c r="U391" s="1323"/>
      <c r="V391" s="1323"/>
      <c r="W391" s="1323"/>
      <c r="X391" s="1323"/>
      <c r="Y391" s="1323"/>
      <c r="Z391" s="1323"/>
      <c r="AA391" s="1323"/>
      <c r="AB391" s="1323"/>
      <c r="AC391" s="1323"/>
      <c r="AE391" s="50"/>
      <c r="AF391" s="3"/>
      <c r="AG391" s="30"/>
      <c r="AH391" s="30"/>
      <c r="AI391" s="3"/>
      <c r="AJ391" s="3"/>
      <c r="AK391" s="50"/>
    </row>
    <row r="392" spans="1:40" ht="20.149999999999999" customHeight="1">
      <c r="A392" s="186"/>
      <c r="B392" s="186"/>
      <c r="C392" s="615"/>
      <c r="D392" s="156" t="s">
        <v>638</v>
      </c>
      <c r="E392" s="157" t="s">
        <v>63</v>
      </c>
      <c r="F392" s="157"/>
      <c r="G392" s="157"/>
      <c r="H392" s="157"/>
      <c r="I392" s="157"/>
      <c r="J392" s="157"/>
      <c r="K392" s="157"/>
      <c r="L392" s="157"/>
      <c r="M392" s="157"/>
      <c r="N392" s="157"/>
      <c r="O392" s="157"/>
      <c r="P392" s="157"/>
      <c r="Q392" s="157"/>
      <c r="R392" s="157"/>
      <c r="S392" s="157"/>
      <c r="T392" s="157"/>
      <c r="U392" s="157"/>
      <c r="V392" s="157"/>
      <c r="W392" s="157"/>
      <c r="X392" s="157"/>
      <c r="Y392" s="157"/>
      <c r="Z392" s="157"/>
      <c r="AA392" s="157"/>
      <c r="AB392" s="157"/>
      <c r="AC392" s="133"/>
      <c r="AE392" s="50" t="s">
        <v>633</v>
      </c>
      <c r="AF392" s="1004" t="s">
        <v>556</v>
      </c>
      <c r="AG392" s="1004"/>
      <c r="AH392" s="1004"/>
      <c r="AI392" s="1004"/>
      <c r="AJ392" s="1004"/>
      <c r="AK392" s="50" t="s">
        <v>630</v>
      </c>
    </row>
    <row r="393" spans="1:40" ht="20.149999999999999" customHeight="1">
      <c r="A393" s="186"/>
      <c r="B393" s="186"/>
      <c r="C393" s="615"/>
      <c r="D393" s="156" t="s">
        <v>639</v>
      </c>
      <c r="E393" s="157" t="s">
        <v>640</v>
      </c>
      <c r="F393" s="157"/>
      <c r="G393" s="157"/>
      <c r="H393" s="157"/>
      <c r="I393" s="157"/>
      <c r="J393" s="157"/>
      <c r="K393" s="157"/>
      <c r="L393" s="157"/>
      <c r="M393" s="157"/>
      <c r="N393" s="157"/>
      <c r="O393" s="157"/>
      <c r="P393" s="157"/>
      <c r="Q393" s="157"/>
      <c r="R393" s="157"/>
      <c r="S393" s="157"/>
      <c r="T393" s="157"/>
      <c r="U393" s="157"/>
      <c r="V393" s="157"/>
      <c r="W393" s="157"/>
      <c r="X393" s="157"/>
      <c r="Y393" s="157"/>
      <c r="Z393" s="157"/>
      <c r="AA393" s="157"/>
      <c r="AB393" s="157"/>
      <c r="AC393" s="133"/>
      <c r="AE393" s="50" t="s">
        <v>633</v>
      </c>
      <c r="AF393" s="1004" t="s">
        <v>556</v>
      </c>
      <c r="AG393" s="1004"/>
      <c r="AH393" s="1004"/>
      <c r="AI393" s="1004"/>
      <c r="AJ393" s="1004"/>
      <c r="AK393" s="50" t="s">
        <v>630</v>
      </c>
    </row>
    <row r="394" spans="1:40" ht="15" customHeight="1">
      <c r="A394" s="186"/>
      <c r="B394" s="186"/>
      <c r="C394" s="30" t="s">
        <v>1724</v>
      </c>
      <c r="D394" s="3" t="s">
        <v>1720</v>
      </c>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E394" s="50" t="s">
        <v>633</v>
      </c>
      <c r="AF394" s="1039" t="s">
        <v>556</v>
      </c>
      <c r="AG394" s="1039"/>
      <c r="AH394" s="1039"/>
      <c r="AI394" s="1039"/>
      <c r="AJ394" s="1039"/>
      <c r="AK394" s="50" t="s">
        <v>630</v>
      </c>
    </row>
    <row r="395" spans="1:40" ht="15" customHeight="1">
      <c r="A395" s="186"/>
      <c r="B395" s="186"/>
      <c r="C395" s="643"/>
      <c r="E395" s="20" t="s">
        <v>1722</v>
      </c>
      <c r="F395" s="3" t="s">
        <v>1721</v>
      </c>
      <c r="G395" s="3"/>
      <c r="H395" s="3"/>
      <c r="I395" s="3"/>
      <c r="J395" s="3"/>
      <c r="K395" s="3"/>
      <c r="L395" s="3"/>
      <c r="M395" s="3"/>
      <c r="N395" s="3"/>
      <c r="O395" s="3"/>
      <c r="P395" s="3"/>
      <c r="Q395" s="3"/>
      <c r="R395" s="3"/>
      <c r="S395" s="3"/>
      <c r="T395" s="3"/>
      <c r="U395" s="3"/>
      <c r="V395" s="3"/>
      <c r="W395" s="3"/>
      <c r="X395" s="3"/>
      <c r="Y395" s="3"/>
      <c r="Z395" s="3"/>
      <c r="AA395" s="3"/>
      <c r="AB395" s="3"/>
      <c r="AC395" s="3"/>
      <c r="AE395" s="192"/>
      <c r="AF395"/>
      <c r="AG395"/>
      <c r="AH395"/>
      <c r="AI395"/>
      <c r="AJ395"/>
      <c r="AK395" s="192"/>
    </row>
    <row r="396" spans="1:40" ht="20.149999999999999" customHeight="1">
      <c r="A396" s="186"/>
      <c r="B396" s="186"/>
      <c r="C396" s="30" t="s">
        <v>1796</v>
      </c>
      <c r="D396" s="3" t="s">
        <v>2068</v>
      </c>
      <c r="E396" s="186"/>
      <c r="F396" s="186"/>
      <c r="G396" s="186"/>
      <c r="H396" s="186"/>
      <c r="I396" s="186"/>
      <c r="J396" s="186"/>
      <c r="K396" s="186"/>
      <c r="L396" s="186"/>
      <c r="M396" s="186"/>
      <c r="N396" s="186"/>
      <c r="O396" s="186"/>
      <c r="P396" s="186"/>
      <c r="Q396" s="186"/>
      <c r="R396" s="186"/>
      <c r="S396" s="186"/>
      <c r="T396" s="186"/>
      <c r="U396" s="186"/>
      <c r="V396" s="186"/>
      <c r="W396" s="186"/>
      <c r="X396" s="186"/>
      <c r="Y396" s="186"/>
      <c r="Z396" s="186"/>
      <c r="AA396" s="186"/>
      <c r="AB396" s="186"/>
      <c r="AC396" s="186"/>
      <c r="AE396" s="50" t="s">
        <v>140</v>
      </c>
      <c r="AF396" s="1004" t="s">
        <v>556</v>
      </c>
      <c r="AG396" s="1004"/>
      <c r="AH396" s="1004"/>
      <c r="AI396" s="1004"/>
      <c r="AJ396" s="1004"/>
      <c r="AK396" s="50" t="s">
        <v>28</v>
      </c>
    </row>
    <row r="397" spans="1:40" s="127" customFormat="1" ht="20.149999999999999" customHeight="1">
      <c r="C397" s="2"/>
      <c r="D397" s="2"/>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t="str">
        <f>表紙!D28</f>
        <v>　　　　　　保育所（園）　   　</v>
      </c>
      <c r="AC397" s="19"/>
      <c r="AD397" s="19"/>
      <c r="AE397" s="19"/>
      <c r="AF397" s="19"/>
      <c r="AG397" s="19"/>
      <c r="AH397" s="19"/>
      <c r="AI397" s="19"/>
      <c r="AJ397" s="19"/>
      <c r="AK397" s="19"/>
      <c r="AM397" s="34"/>
      <c r="AN397" s="34"/>
    </row>
    <row r="398" spans="1:40" s="127" customFormat="1" ht="20.149999999999999" customHeight="1">
      <c r="A398" s="1" t="s">
        <v>599</v>
      </c>
      <c r="B398" s="1"/>
      <c r="C398" s="2"/>
      <c r="D398" s="2"/>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M398" s="34"/>
      <c r="AN398" s="34"/>
    </row>
    <row r="399" spans="1:40" s="126" customFormat="1" ht="15" customHeight="1">
      <c r="A399" s="2"/>
      <c r="B399" s="2" t="s">
        <v>600</v>
      </c>
      <c r="C399" s="2"/>
      <c r="D399" s="2"/>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M399" s="34"/>
      <c r="AN399" s="34"/>
    </row>
    <row r="400" spans="1:40" s="126" customFormat="1" ht="12" customHeight="1">
      <c r="A400" s="3"/>
      <c r="B400" s="1266" t="s">
        <v>363</v>
      </c>
      <c r="C400" s="982" t="s">
        <v>125</v>
      </c>
      <c r="D400" s="983"/>
      <c r="E400" s="983"/>
      <c r="F400" s="984"/>
      <c r="G400" s="982" t="s">
        <v>548</v>
      </c>
      <c r="H400" s="983"/>
      <c r="I400" s="983"/>
      <c r="J400" s="984"/>
      <c r="K400" s="982" t="s">
        <v>671</v>
      </c>
      <c r="L400" s="984"/>
      <c r="M400" s="982" t="s">
        <v>672</v>
      </c>
      <c r="N400" s="984"/>
      <c r="O400" s="996" t="s">
        <v>272</v>
      </c>
      <c r="P400" s="997"/>
      <c r="Q400" s="996" t="s">
        <v>313</v>
      </c>
      <c r="R400" s="997"/>
      <c r="S400" s="996" t="s">
        <v>263</v>
      </c>
      <c r="T400" s="997"/>
      <c r="U400" s="988" t="s">
        <v>26</v>
      </c>
      <c r="V400" s="989"/>
      <c r="W400" s="996" t="s">
        <v>265</v>
      </c>
      <c r="X400" s="997"/>
      <c r="Y400" s="982" t="s">
        <v>673</v>
      </c>
      <c r="Z400" s="983"/>
      <c r="AA400" s="984"/>
      <c r="AB400" s="1070" t="s">
        <v>273</v>
      </c>
      <c r="AC400" s="1071"/>
      <c r="AD400" s="1071"/>
      <c r="AE400" s="1071"/>
      <c r="AF400" s="1071"/>
      <c r="AG400" s="1071"/>
      <c r="AH400" s="1071"/>
      <c r="AI400" s="1071"/>
      <c r="AJ400" s="1072"/>
      <c r="AK400" s="187"/>
      <c r="AM400" s="34"/>
      <c r="AN400" s="34"/>
    </row>
    <row r="401" spans="1:40" s="126" customFormat="1" ht="12" customHeight="1">
      <c r="A401" s="3"/>
      <c r="B401" s="1267"/>
      <c r="C401" s="1073"/>
      <c r="D401" s="1074"/>
      <c r="E401" s="1074"/>
      <c r="F401" s="1075"/>
      <c r="G401" s="1073"/>
      <c r="H401" s="1074"/>
      <c r="I401" s="1074"/>
      <c r="J401" s="1075"/>
      <c r="K401" s="1073"/>
      <c r="L401" s="1075"/>
      <c r="M401" s="1073"/>
      <c r="N401" s="1075"/>
      <c r="O401" s="998"/>
      <c r="P401" s="999"/>
      <c r="Q401" s="998"/>
      <c r="R401" s="999"/>
      <c r="S401" s="998"/>
      <c r="T401" s="999"/>
      <c r="U401" s="990"/>
      <c r="V401" s="991"/>
      <c r="W401" s="998"/>
      <c r="X401" s="999"/>
      <c r="Y401" s="1073"/>
      <c r="Z401" s="1074"/>
      <c r="AA401" s="1075"/>
      <c r="AB401" s="1070" t="s">
        <v>274</v>
      </c>
      <c r="AC401" s="1071"/>
      <c r="AD401" s="1071"/>
      <c r="AE401" s="1071"/>
      <c r="AF401" s="1071"/>
      <c r="AG401" s="1072"/>
      <c r="AH401" s="982" t="s">
        <v>674</v>
      </c>
      <c r="AI401" s="983"/>
      <c r="AJ401" s="984"/>
      <c r="AK401" s="188"/>
      <c r="AM401" s="34"/>
      <c r="AN401" s="34"/>
    </row>
    <row r="402" spans="1:40" s="126" customFormat="1" ht="12" customHeight="1">
      <c r="A402" s="3"/>
      <c r="B402" s="1267"/>
      <c r="C402" s="1073"/>
      <c r="D402" s="1074"/>
      <c r="E402" s="1074"/>
      <c r="F402" s="1075"/>
      <c r="G402" s="1073"/>
      <c r="H402" s="1074"/>
      <c r="I402" s="1074"/>
      <c r="J402" s="1075"/>
      <c r="K402" s="1073"/>
      <c r="L402" s="1075"/>
      <c r="M402" s="1073"/>
      <c r="N402" s="1075"/>
      <c r="O402" s="998"/>
      <c r="P402" s="999"/>
      <c r="Q402" s="998"/>
      <c r="R402" s="999"/>
      <c r="S402" s="998"/>
      <c r="T402" s="999"/>
      <c r="U402" s="990"/>
      <c r="V402" s="991"/>
      <c r="W402" s="998"/>
      <c r="X402" s="999"/>
      <c r="Y402" s="1073"/>
      <c r="Z402" s="1074"/>
      <c r="AA402" s="1075"/>
      <c r="AB402" s="982" t="s">
        <v>675</v>
      </c>
      <c r="AC402" s="983"/>
      <c r="AD402" s="984"/>
      <c r="AE402" s="982" t="s">
        <v>273</v>
      </c>
      <c r="AF402" s="983"/>
      <c r="AG402" s="984"/>
      <c r="AH402" s="1073"/>
      <c r="AI402" s="1074"/>
      <c r="AJ402" s="1075"/>
      <c r="AK402" s="188"/>
      <c r="AM402" s="34"/>
      <c r="AN402" s="34"/>
    </row>
    <row r="403" spans="1:40" s="126" customFormat="1" ht="12" customHeight="1">
      <c r="A403" s="3"/>
      <c r="B403" s="1273"/>
      <c r="C403" s="985"/>
      <c r="D403" s="986"/>
      <c r="E403" s="986"/>
      <c r="F403" s="987"/>
      <c r="G403" s="985"/>
      <c r="H403" s="986"/>
      <c r="I403" s="986"/>
      <c r="J403" s="987"/>
      <c r="K403" s="985"/>
      <c r="L403" s="987"/>
      <c r="M403" s="985"/>
      <c r="N403" s="987"/>
      <c r="O403" s="1000"/>
      <c r="P403" s="1001"/>
      <c r="Q403" s="1000"/>
      <c r="R403" s="1001"/>
      <c r="S403" s="1000"/>
      <c r="T403" s="1001"/>
      <c r="U403" s="992"/>
      <c r="V403" s="993"/>
      <c r="W403" s="1000"/>
      <c r="X403" s="1001"/>
      <c r="Y403" s="985"/>
      <c r="Z403" s="986"/>
      <c r="AA403" s="987"/>
      <c r="AB403" s="985"/>
      <c r="AC403" s="986"/>
      <c r="AD403" s="987"/>
      <c r="AE403" s="985"/>
      <c r="AF403" s="986"/>
      <c r="AG403" s="987"/>
      <c r="AH403" s="985"/>
      <c r="AI403" s="986"/>
      <c r="AJ403" s="987"/>
      <c r="AK403" s="188"/>
      <c r="AM403" s="34"/>
      <c r="AN403" s="34"/>
    </row>
    <row r="404" spans="1:40" s="126" customFormat="1" ht="20.149999999999999" customHeight="1">
      <c r="A404" s="3"/>
      <c r="B404" s="1274" t="s">
        <v>520</v>
      </c>
      <c r="C404" s="1278" t="s">
        <v>124</v>
      </c>
      <c r="D404" s="1278"/>
      <c r="E404" s="1278"/>
      <c r="F404" s="1278"/>
      <c r="G404" s="1272" t="s">
        <v>164</v>
      </c>
      <c r="H404" s="1272"/>
      <c r="I404" s="1272"/>
      <c r="J404" s="1272"/>
      <c r="K404" s="1268" t="s">
        <v>270</v>
      </c>
      <c r="L404" s="1268"/>
      <c r="M404" s="1268" t="s">
        <v>271</v>
      </c>
      <c r="N404" s="1268"/>
      <c r="O404" s="971" t="s">
        <v>364</v>
      </c>
      <c r="P404" s="972"/>
      <c r="Q404" s="1002" t="s">
        <v>165</v>
      </c>
      <c r="R404" s="1003"/>
      <c r="S404" s="971" t="s">
        <v>350</v>
      </c>
      <c r="T404" s="972"/>
      <c r="U404" s="971" t="s">
        <v>27</v>
      </c>
      <c r="V404" s="972"/>
      <c r="W404" s="971" t="s">
        <v>350</v>
      </c>
      <c r="X404" s="972"/>
      <c r="Y404" s="1269" t="s">
        <v>130</v>
      </c>
      <c r="Z404" s="1270"/>
      <c r="AA404" s="1271"/>
      <c r="AB404" s="978" t="s">
        <v>166</v>
      </c>
      <c r="AC404" s="979"/>
      <c r="AD404" s="980"/>
      <c r="AE404" s="1005" t="s">
        <v>452</v>
      </c>
      <c r="AF404" s="1006"/>
      <c r="AG404" s="1007"/>
      <c r="AH404" s="1005" t="s">
        <v>452</v>
      </c>
      <c r="AI404" s="1006"/>
      <c r="AJ404" s="1007"/>
      <c r="AK404" s="189"/>
      <c r="AM404" s="34"/>
      <c r="AN404" s="34"/>
    </row>
    <row r="405" spans="1:40" s="126" customFormat="1" ht="20.149999999999999" customHeight="1">
      <c r="A405" s="3"/>
      <c r="B405" s="1275"/>
      <c r="C405" s="1277" t="s">
        <v>255</v>
      </c>
      <c r="D405" s="1277"/>
      <c r="E405" s="1277"/>
      <c r="F405" s="1277"/>
      <c r="G405" s="1272" t="s">
        <v>167</v>
      </c>
      <c r="H405" s="1272"/>
      <c r="I405" s="1272"/>
      <c r="J405" s="1272"/>
      <c r="K405" s="1268" t="s">
        <v>123</v>
      </c>
      <c r="L405" s="1268"/>
      <c r="M405" s="1268" t="s">
        <v>328</v>
      </c>
      <c r="N405" s="1268"/>
      <c r="O405" s="971" t="s">
        <v>2138</v>
      </c>
      <c r="P405" s="972"/>
      <c r="Q405" s="1002" t="s">
        <v>165</v>
      </c>
      <c r="R405" s="1003"/>
      <c r="S405" s="971" t="s">
        <v>329</v>
      </c>
      <c r="T405" s="972"/>
      <c r="U405" s="971" t="s">
        <v>27</v>
      </c>
      <c r="V405" s="972"/>
      <c r="W405" s="971" t="s">
        <v>350</v>
      </c>
      <c r="X405" s="972"/>
      <c r="Y405" s="1269" t="s">
        <v>130</v>
      </c>
      <c r="Z405" s="1270"/>
      <c r="AA405" s="1271"/>
      <c r="AB405" s="978" t="s">
        <v>166</v>
      </c>
      <c r="AC405" s="979"/>
      <c r="AD405" s="980"/>
      <c r="AE405" s="1005" t="s">
        <v>452</v>
      </c>
      <c r="AF405" s="1006"/>
      <c r="AG405" s="1007"/>
      <c r="AH405" s="1005" t="s">
        <v>452</v>
      </c>
      <c r="AI405" s="1006"/>
      <c r="AJ405" s="1007"/>
      <c r="AK405" s="189"/>
      <c r="AM405" s="34"/>
      <c r="AN405" s="34"/>
    </row>
    <row r="406" spans="1:40" s="126" customFormat="1" ht="20.149999999999999" customHeight="1">
      <c r="A406" s="3"/>
      <c r="B406" s="1275"/>
      <c r="C406" s="1277" t="s">
        <v>21</v>
      </c>
      <c r="D406" s="1277"/>
      <c r="E406" s="1277"/>
      <c r="F406" s="1277"/>
      <c r="G406" s="1272" t="s">
        <v>169</v>
      </c>
      <c r="H406" s="1272"/>
      <c r="I406" s="1272"/>
      <c r="J406" s="1272"/>
      <c r="K406" s="1268" t="s">
        <v>170</v>
      </c>
      <c r="L406" s="1268"/>
      <c r="M406" s="1268" t="s">
        <v>328</v>
      </c>
      <c r="N406" s="1268"/>
      <c r="O406" s="971" t="s">
        <v>364</v>
      </c>
      <c r="P406" s="972"/>
      <c r="Q406" s="1002" t="s">
        <v>165</v>
      </c>
      <c r="R406" s="1003"/>
      <c r="S406" s="971" t="s">
        <v>329</v>
      </c>
      <c r="T406" s="972"/>
      <c r="U406" s="971" t="s">
        <v>27</v>
      </c>
      <c r="V406" s="972"/>
      <c r="W406" s="971" t="s">
        <v>350</v>
      </c>
      <c r="X406" s="972"/>
      <c r="Y406" s="1269" t="s">
        <v>130</v>
      </c>
      <c r="Z406" s="1270"/>
      <c r="AA406" s="1271"/>
      <c r="AB406" s="978" t="s">
        <v>166</v>
      </c>
      <c r="AC406" s="979"/>
      <c r="AD406" s="980"/>
      <c r="AE406" s="1005" t="s">
        <v>452</v>
      </c>
      <c r="AF406" s="1006"/>
      <c r="AG406" s="1007"/>
      <c r="AH406" s="978" t="s">
        <v>168</v>
      </c>
      <c r="AI406" s="979"/>
      <c r="AJ406" s="980"/>
      <c r="AK406" s="189"/>
      <c r="AM406" s="34"/>
      <c r="AN406" s="34"/>
    </row>
    <row r="407" spans="1:40" s="126" customFormat="1" ht="20.149999999999999" customHeight="1">
      <c r="A407" s="3"/>
      <c r="B407" s="1276"/>
      <c r="C407" s="1279" t="s">
        <v>478</v>
      </c>
      <c r="D407" s="1279"/>
      <c r="E407" s="1279"/>
      <c r="F407" s="1279"/>
      <c r="G407" s="1272" t="s">
        <v>171</v>
      </c>
      <c r="H407" s="1272"/>
      <c r="I407" s="1272"/>
      <c r="J407" s="1272"/>
      <c r="K407" s="1268" t="s">
        <v>172</v>
      </c>
      <c r="L407" s="1268"/>
      <c r="M407" s="1268" t="s">
        <v>271</v>
      </c>
      <c r="N407" s="1268"/>
      <c r="O407" s="971" t="s">
        <v>364</v>
      </c>
      <c r="P407" s="972"/>
      <c r="Q407" s="1002" t="s">
        <v>500</v>
      </c>
      <c r="R407" s="1003"/>
      <c r="S407" s="971" t="s">
        <v>350</v>
      </c>
      <c r="T407" s="972"/>
      <c r="U407" s="971" t="s">
        <v>27</v>
      </c>
      <c r="V407" s="972"/>
      <c r="W407" s="971" t="s">
        <v>350</v>
      </c>
      <c r="X407" s="972"/>
      <c r="Y407" s="1269" t="s">
        <v>130</v>
      </c>
      <c r="Z407" s="1270"/>
      <c r="AA407" s="1271"/>
      <c r="AB407" s="978" t="s">
        <v>166</v>
      </c>
      <c r="AC407" s="979"/>
      <c r="AD407" s="980"/>
      <c r="AE407" s="1005" t="s">
        <v>452</v>
      </c>
      <c r="AF407" s="1006"/>
      <c r="AG407" s="1007"/>
      <c r="AH407" s="978" t="s">
        <v>168</v>
      </c>
      <c r="AI407" s="979"/>
      <c r="AJ407" s="980"/>
      <c r="AK407" s="189"/>
      <c r="AM407" s="34"/>
      <c r="AN407" s="34"/>
    </row>
    <row r="408" spans="1:40" s="126" customFormat="1" ht="20.149999999999999" customHeight="1">
      <c r="A408" s="3"/>
      <c r="B408" s="87">
        <v>1</v>
      </c>
      <c r="C408" s="1063"/>
      <c r="D408" s="1063"/>
      <c r="E408" s="1063"/>
      <c r="F408" s="1063"/>
      <c r="G408" s="1063"/>
      <c r="H408" s="1063"/>
      <c r="I408" s="1063"/>
      <c r="J408" s="1063"/>
      <c r="K408" s="1063"/>
      <c r="L408" s="1063"/>
      <c r="M408" s="1064"/>
      <c r="N408" s="1064"/>
      <c r="O408" s="969"/>
      <c r="P408" s="970"/>
      <c r="Q408" s="973"/>
      <c r="R408" s="974"/>
      <c r="S408" s="969"/>
      <c r="T408" s="970"/>
      <c r="U408" s="971"/>
      <c r="V408" s="972"/>
      <c r="W408" s="969"/>
      <c r="X408" s="970"/>
      <c r="Y408" s="975"/>
      <c r="Z408" s="976"/>
      <c r="AA408" s="977"/>
      <c r="AB408" s="973" t="s">
        <v>243</v>
      </c>
      <c r="AC408" s="981"/>
      <c r="AD408" s="974"/>
      <c r="AE408" s="973" t="s">
        <v>241</v>
      </c>
      <c r="AF408" s="981"/>
      <c r="AG408" s="974"/>
      <c r="AH408" s="973" t="s">
        <v>241</v>
      </c>
      <c r="AI408" s="981"/>
      <c r="AJ408" s="974"/>
      <c r="AK408" s="189"/>
      <c r="AM408" s="34"/>
      <c r="AN408" s="34"/>
    </row>
    <row r="409" spans="1:40" s="126" customFormat="1" ht="20.149999999999999" customHeight="1">
      <c r="A409" s="3"/>
      <c r="B409" s="87">
        <f t="shared" ref="B409:B427" si="1">+B408+1</f>
        <v>2</v>
      </c>
      <c r="C409" s="1063"/>
      <c r="D409" s="1063"/>
      <c r="E409" s="1063"/>
      <c r="F409" s="1063"/>
      <c r="G409" s="1063"/>
      <c r="H409" s="1063"/>
      <c r="I409" s="1063"/>
      <c r="J409" s="1063"/>
      <c r="K409" s="1063"/>
      <c r="L409" s="1063"/>
      <c r="M409" s="1064"/>
      <c r="N409" s="1064"/>
      <c r="O409" s="969"/>
      <c r="P409" s="970"/>
      <c r="Q409" s="973"/>
      <c r="R409" s="974"/>
      <c r="S409" s="969"/>
      <c r="T409" s="970"/>
      <c r="U409" s="971"/>
      <c r="V409" s="972"/>
      <c r="W409" s="969"/>
      <c r="X409" s="970"/>
      <c r="Y409" s="975"/>
      <c r="Z409" s="976"/>
      <c r="AA409" s="977"/>
      <c r="AB409" s="973" t="s">
        <v>243</v>
      </c>
      <c r="AC409" s="981"/>
      <c r="AD409" s="974"/>
      <c r="AE409" s="973" t="s">
        <v>241</v>
      </c>
      <c r="AF409" s="981"/>
      <c r="AG409" s="974"/>
      <c r="AH409" s="973" t="s">
        <v>241</v>
      </c>
      <c r="AI409" s="981"/>
      <c r="AJ409" s="974"/>
      <c r="AK409" s="189"/>
      <c r="AM409" s="34"/>
      <c r="AN409" s="34"/>
    </row>
    <row r="410" spans="1:40" s="127" customFormat="1" ht="20.149999999999999" customHeight="1">
      <c r="A410" s="3"/>
      <c r="B410" s="87">
        <f t="shared" si="1"/>
        <v>3</v>
      </c>
      <c r="C410" s="1063"/>
      <c r="D410" s="1063"/>
      <c r="E410" s="1063"/>
      <c r="F410" s="1063"/>
      <c r="G410" s="1063"/>
      <c r="H410" s="1063"/>
      <c r="I410" s="1063"/>
      <c r="J410" s="1063"/>
      <c r="K410" s="1063"/>
      <c r="L410" s="1063"/>
      <c r="M410" s="1064"/>
      <c r="N410" s="1064"/>
      <c r="O410" s="969"/>
      <c r="P410" s="970"/>
      <c r="Q410" s="973"/>
      <c r="R410" s="974"/>
      <c r="S410" s="969"/>
      <c r="T410" s="970"/>
      <c r="U410" s="971"/>
      <c r="V410" s="972"/>
      <c r="W410" s="969"/>
      <c r="X410" s="970"/>
      <c r="Y410" s="975"/>
      <c r="Z410" s="976"/>
      <c r="AA410" s="977"/>
      <c r="AB410" s="973" t="s">
        <v>243</v>
      </c>
      <c r="AC410" s="981"/>
      <c r="AD410" s="974"/>
      <c r="AE410" s="973" t="s">
        <v>241</v>
      </c>
      <c r="AF410" s="981"/>
      <c r="AG410" s="974"/>
      <c r="AH410" s="973" t="s">
        <v>241</v>
      </c>
      <c r="AI410" s="981"/>
      <c r="AJ410" s="974"/>
      <c r="AK410" s="189"/>
      <c r="AM410" s="34"/>
      <c r="AN410" s="34"/>
    </row>
    <row r="411" spans="1:40" s="127" customFormat="1" ht="20.149999999999999" customHeight="1">
      <c r="A411" s="19"/>
      <c r="B411" s="87">
        <f t="shared" si="1"/>
        <v>4</v>
      </c>
      <c r="C411" s="1063"/>
      <c r="D411" s="1063"/>
      <c r="E411" s="1063"/>
      <c r="F411" s="1063"/>
      <c r="G411" s="1063"/>
      <c r="H411" s="1063"/>
      <c r="I411" s="1063"/>
      <c r="J411" s="1063"/>
      <c r="K411" s="1063"/>
      <c r="L411" s="1063"/>
      <c r="M411" s="1064"/>
      <c r="N411" s="1064"/>
      <c r="O411" s="969"/>
      <c r="P411" s="970"/>
      <c r="Q411" s="973"/>
      <c r="R411" s="974"/>
      <c r="S411" s="969"/>
      <c r="T411" s="970"/>
      <c r="U411" s="971"/>
      <c r="V411" s="972"/>
      <c r="W411" s="969"/>
      <c r="X411" s="970"/>
      <c r="Y411" s="975"/>
      <c r="Z411" s="976"/>
      <c r="AA411" s="977"/>
      <c r="AB411" s="973" t="s">
        <v>243</v>
      </c>
      <c r="AC411" s="981"/>
      <c r="AD411" s="974"/>
      <c r="AE411" s="973" t="s">
        <v>241</v>
      </c>
      <c r="AF411" s="981"/>
      <c r="AG411" s="974"/>
      <c r="AH411" s="973" t="s">
        <v>241</v>
      </c>
      <c r="AI411" s="981"/>
      <c r="AJ411" s="974"/>
      <c r="AK411" s="189"/>
      <c r="AM411" s="34"/>
      <c r="AN411" s="34"/>
    </row>
    <row r="412" spans="1:40" s="126" customFormat="1" ht="20.149999999999999" customHeight="1">
      <c r="A412" s="19"/>
      <c r="B412" s="87">
        <f t="shared" si="1"/>
        <v>5</v>
      </c>
      <c r="C412" s="1063"/>
      <c r="D412" s="1063"/>
      <c r="E412" s="1063"/>
      <c r="F412" s="1063"/>
      <c r="G412" s="1063"/>
      <c r="H412" s="1063"/>
      <c r="I412" s="1063"/>
      <c r="J412" s="1063"/>
      <c r="K412" s="1063"/>
      <c r="L412" s="1063"/>
      <c r="M412" s="1064"/>
      <c r="N412" s="1064"/>
      <c r="O412" s="969"/>
      <c r="P412" s="970"/>
      <c r="Q412" s="973"/>
      <c r="R412" s="974"/>
      <c r="S412" s="969"/>
      <c r="T412" s="970"/>
      <c r="U412" s="971"/>
      <c r="V412" s="972"/>
      <c r="W412" s="969"/>
      <c r="X412" s="970"/>
      <c r="Y412" s="975"/>
      <c r="Z412" s="976"/>
      <c r="AA412" s="977"/>
      <c r="AB412" s="973" t="s">
        <v>243</v>
      </c>
      <c r="AC412" s="981"/>
      <c r="AD412" s="974"/>
      <c r="AE412" s="973" t="s">
        <v>241</v>
      </c>
      <c r="AF412" s="981"/>
      <c r="AG412" s="974"/>
      <c r="AH412" s="973" t="s">
        <v>241</v>
      </c>
      <c r="AI412" s="981"/>
      <c r="AJ412" s="974"/>
      <c r="AK412" s="189"/>
      <c r="AM412" s="34"/>
      <c r="AN412" s="34"/>
    </row>
    <row r="413" spans="1:40" s="126" customFormat="1" ht="20.149999999999999" customHeight="1">
      <c r="A413" s="3"/>
      <c r="B413" s="87">
        <f t="shared" si="1"/>
        <v>6</v>
      </c>
      <c r="C413" s="1063"/>
      <c r="D413" s="1063"/>
      <c r="E413" s="1063"/>
      <c r="F413" s="1063"/>
      <c r="G413" s="1063"/>
      <c r="H413" s="1063"/>
      <c r="I413" s="1063"/>
      <c r="J413" s="1063"/>
      <c r="K413" s="1063"/>
      <c r="L413" s="1063"/>
      <c r="M413" s="1064"/>
      <c r="N413" s="1064"/>
      <c r="O413" s="969"/>
      <c r="P413" s="970"/>
      <c r="Q413" s="973"/>
      <c r="R413" s="974"/>
      <c r="S413" s="969"/>
      <c r="T413" s="970"/>
      <c r="U413" s="971"/>
      <c r="V413" s="972"/>
      <c r="W413" s="969"/>
      <c r="X413" s="970"/>
      <c r="Y413" s="975"/>
      <c r="Z413" s="976"/>
      <c r="AA413" s="977"/>
      <c r="AB413" s="973" t="s">
        <v>243</v>
      </c>
      <c r="AC413" s="981"/>
      <c r="AD413" s="974"/>
      <c r="AE413" s="973" t="s">
        <v>241</v>
      </c>
      <c r="AF413" s="981"/>
      <c r="AG413" s="974"/>
      <c r="AH413" s="973" t="s">
        <v>241</v>
      </c>
      <c r="AI413" s="981"/>
      <c r="AJ413" s="974"/>
      <c r="AK413" s="189"/>
      <c r="AM413" s="34"/>
      <c r="AN413" s="34"/>
    </row>
    <row r="414" spans="1:40" s="126" customFormat="1" ht="20.149999999999999" customHeight="1">
      <c r="A414" s="3"/>
      <c r="B414" s="87">
        <f t="shared" si="1"/>
        <v>7</v>
      </c>
      <c r="C414" s="1063"/>
      <c r="D414" s="1063"/>
      <c r="E414" s="1063"/>
      <c r="F414" s="1063"/>
      <c r="G414" s="1063"/>
      <c r="H414" s="1063"/>
      <c r="I414" s="1063"/>
      <c r="J414" s="1063"/>
      <c r="K414" s="1063"/>
      <c r="L414" s="1063"/>
      <c r="M414" s="1064"/>
      <c r="N414" s="1064"/>
      <c r="O414" s="969"/>
      <c r="P414" s="970"/>
      <c r="Q414" s="973"/>
      <c r="R414" s="974"/>
      <c r="S414" s="969"/>
      <c r="T414" s="970"/>
      <c r="U414" s="971"/>
      <c r="V414" s="972"/>
      <c r="W414" s="969"/>
      <c r="X414" s="970"/>
      <c r="Y414" s="975"/>
      <c r="Z414" s="976"/>
      <c r="AA414" s="977"/>
      <c r="AB414" s="973" t="s">
        <v>243</v>
      </c>
      <c r="AC414" s="981"/>
      <c r="AD414" s="974"/>
      <c r="AE414" s="973" t="s">
        <v>241</v>
      </c>
      <c r="AF414" s="981"/>
      <c r="AG414" s="974"/>
      <c r="AH414" s="973" t="s">
        <v>241</v>
      </c>
      <c r="AI414" s="981"/>
      <c r="AJ414" s="974"/>
      <c r="AK414" s="189"/>
      <c r="AM414" s="34"/>
      <c r="AN414" s="34"/>
    </row>
    <row r="415" spans="1:40" s="126" customFormat="1" ht="20.149999999999999" customHeight="1">
      <c r="A415" s="3"/>
      <c r="B415" s="87">
        <f t="shared" si="1"/>
        <v>8</v>
      </c>
      <c r="C415" s="1063"/>
      <c r="D415" s="1063"/>
      <c r="E415" s="1063"/>
      <c r="F415" s="1063"/>
      <c r="G415" s="1063"/>
      <c r="H415" s="1063"/>
      <c r="I415" s="1063"/>
      <c r="J415" s="1063"/>
      <c r="K415" s="1063"/>
      <c r="L415" s="1063"/>
      <c r="M415" s="1064"/>
      <c r="N415" s="1064"/>
      <c r="O415" s="969"/>
      <c r="P415" s="970"/>
      <c r="Q415" s="973"/>
      <c r="R415" s="974"/>
      <c r="S415" s="969"/>
      <c r="T415" s="970"/>
      <c r="U415" s="971"/>
      <c r="V415" s="972"/>
      <c r="W415" s="969"/>
      <c r="X415" s="970"/>
      <c r="Y415" s="975"/>
      <c r="Z415" s="976"/>
      <c r="AA415" s="977"/>
      <c r="AB415" s="973" t="s">
        <v>243</v>
      </c>
      <c r="AC415" s="981"/>
      <c r="AD415" s="974"/>
      <c r="AE415" s="973" t="s">
        <v>241</v>
      </c>
      <c r="AF415" s="981"/>
      <c r="AG415" s="974"/>
      <c r="AH415" s="973" t="s">
        <v>241</v>
      </c>
      <c r="AI415" s="981"/>
      <c r="AJ415" s="974"/>
      <c r="AK415" s="189"/>
      <c r="AM415" s="34"/>
      <c r="AN415" s="34"/>
    </row>
    <row r="416" spans="1:40" s="126" customFormat="1" ht="20.149999999999999" customHeight="1">
      <c r="A416" s="3"/>
      <c r="B416" s="87">
        <f t="shared" si="1"/>
        <v>9</v>
      </c>
      <c r="C416" s="1063"/>
      <c r="D416" s="1063"/>
      <c r="E416" s="1063"/>
      <c r="F416" s="1063"/>
      <c r="G416" s="1063"/>
      <c r="H416" s="1063"/>
      <c r="I416" s="1063"/>
      <c r="J416" s="1063"/>
      <c r="K416" s="1063"/>
      <c r="L416" s="1063"/>
      <c r="M416" s="1064"/>
      <c r="N416" s="1064"/>
      <c r="O416" s="969"/>
      <c r="P416" s="970"/>
      <c r="Q416" s="973"/>
      <c r="R416" s="974"/>
      <c r="S416" s="969"/>
      <c r="T416" s="970"/>
      <c r="U416" s="971"/>
      <c r="V416" s="972"/>
      <c r="W416" s="969"/>
      <c r="X416" s="970"/>
      <c r="Y416" s="975"/>
      <c r="Z416" s="976"/>
      <c r="AA416" s="977"/>
      <c r="AB416" s="973" t="s">
        <v>243</v>
      </c>
      <c r="AC416" s="981"/>
      <c r="AD416" s="974"/>
      <c r="AE416" s="973" t="s">
        <v>241</v>
      </c>
      <c r="AF416" s="981"/>
      <c r="AG416" s="974"/>
      <c r="AH416" s="973" t="s">
        <v>241</v>
      </c>
      <c r="AI416" s="981"/>
      <c r="AJ416" s="974"/>
      <c r="AK416" s="189"/>
      <c r="AM416" s="34"/>
      <c r="AN416" s="34"/>
    </row>
    <row r="417" spans="1:40" s="127" customFormat="1" ht="20.149999999999999" customHeight="1">
      <c r="A417" s="3"/>
      <c r="B417" s="87">
        <f t="shared" si="1"/>
        <v>10</v>
      </c>
      <c r="C417" s="1063"/>
      <c r="D417" s="1063"/>
      <c r="E417" s="1063"/>
      <c r="F417" s="1063"/>
      <c r="G417" s="1063"/>
      <c r="H417" s="1063"/>
      <c r="I417" s="1063"/>
      <c r="J417" s="1063"/>
      <c r="K417" s="1063"/>
      <c r="L417" s="1063"/>
      <c r="M417" s="1064"/>
      <c r="N417" s="1064"/>
      <c r="O417" s="969"/>
      <c r="P417" s="970"/>
      <c r="Q417" s="973"/>
      <c r="R417" s="974"/>
      <c r="S417" s="969"/>
      <c r="T417" s="970"/>
      <c r="U417" s="971"/>
      <c r="V417" s="972"/>
      <c r="W417" s="969"/>
      <c r="X417" s="970"/>
      <c r="Y417" s="975"/>
      <c r="Z417" s="976"/>
      <c r="AA417" s="977"/>
      <c r="AB417" s="973" t="s">
        <v>243</v>
      </c>
      <c r="AC417" s="981"/>
      <c r="AD417" s="974"/>
      <c r="AE417" s="973" t="s">
        <v>241</v>
      </c>
      <c r="AF417" s="981"/>
      <c r="AG417" s="974"/>
      <c r="AH417" s="973" t="s">
        <v>241</v>
      </c>
      <c r="AI417" s="981"/>
      <c r="AJ417" s="974"/>
      <c r="AK417" s="189"/>
      <c r="AM417" s="34"/>
      <c r="AN417" s="34"/>
    </row>
    <row r="418" spans="1:40" s="127" customFormat="1" ht="20.149999999999999" customHeight="1">
      <c r="A418" s="19"/>
      <c r="B418" s="87">
        <f t="shared" si="1"/>
        <v>11</v>
      </c>
      <c r="C418" s="1063"/>
      <c r="D418" s="1063"/>
      <c r="E418" s="1063"/>
      <c r="F418" s="1063"/>
      <c r="G418" s="1063"/>
      <c r="H418" s="1063"/>
      <c r="I418" s="1063"/>
      <c r="J418" s="1063"/>
      <c r="K418" s="1063"/>
      <c r="L418" s="1063"/>
      <c r="M418" s="1064"/>
      <c r="N418" s="1064"/>
      <c r="O418" s="969"/>
      <c r="P418" s="970"/>
      <c r="Q418" s="973"/>
      <c r="R418" s="974"/>
      <c r="S418" s="969"/>
      <c r="T418" s="970"/>
      <c r="U418" s="971"/>
      <c r="V418" s="972"/>
      <c r="W418" s="969"/>
      <c r="X418" s="970"/>
      <c r="Y418" s="975"/>
      <c r="Z418" s="976"/>
      <c r="AA418" s="977"/>
      <c r="AB418" s="973" t="s">
        <v>243</v>
      </c>
      <c r="AC418" s="981"/>
      <c r="AD418" s="974"/>
      <c r="AE418" s="973" t="s">
        <v>241</v>
      </c>
      <c r="AF418" s="981"/>
      <c r="AG418" s="974"/>
      <c r="AH418" s="973" t="s">
        <v>241</v>
      </c>
      <c r="AI418" s="981"/>
      <c r="AJ418" s="974"/>
      <c r="AK418" s="189"/>
      <c r="AM418" s="34"/>
      <c r="AN418" s="34"/>
    </row>
    <row r="419" spans="1:40" s="127" customFormat="1" ht="20.149999999999999" customHeight="1">
      <c r="A419" s="19"/>
      <c r="B419" s="87">
        <f t="shared" si="1"/>
        <v>12</v>
      </c>
      <c r="C419" s="1063"/>
      <c r="D419" s="1063"/>
      <c r="E419" s="1063"/>
      <c r="F419" s="1063"/>
      <c r="G419" s="1063"/>
      <c r="H419" s="1063"/>
      <c r="I419" s="1063"/>
      <c r="J419" s="1063"/>
      <c r="K419" s="1063"/>
      <c r="L419" s="1063"/>
      <c r="M419" s="1064"/>
      <c r="N419" s="1064"/>
      <c r="O419" s="969"/>
      <c r="P419" s="970"/>
      <c r="Q419" s="973"/>
      <c r="R419" s="974"/>
      <c r="S419" s="969"/>
      <c r="T419" s="970"/>
      <c r="U419" s="971"/>
      <c r="V419" s="972"/>
      <c r="W419" s="969"/>
      <c r="X419" s="970"/>
      <c r="Y419" s="975"/>
      <c r="Z419" s="976"/>
      <c r="AA419" s="977"/>
      <c r="AB419" s="973" t="s">
        <v>243</v>
      </c>
      <c r="AC419" s="981"/>
      <c r="AD419" s="974"/>
      <c r="AE419" s="973" t="s">
        <v>241</v>
      </c>
      <c r="AF419" s="981"/>
      <c r="AG419" s="974"/>
      <c r="AH419" s="973" t="s">
        <v>241</v>
      </c>
      <c r="AI419" s="981"/>
      <c r="AJ419" s="974"/>
      <c r="AK419" s="189"/>
      <c r="AM419" s="34"/>
      <c r="AN419" s="34"/>
    </row>
    <row r="420" spans="1:40" s="127" customFormat="1" ht="20.149999999999999" customHeight="1">
      <c r="A420" s="19"/>
      <c r="B420" s="87">
        <f t="shared" si="1"/>
        <v>13</v>
      </c>
      <c r="C420" s="1063"/>
      <c r="D420" s="1063"/>
      <c r="E420" s="1063"/>
      <c r="F420" s="1063"/>
      <c r="G420" s="1063"/>
      <c r="H420" s="1063"/>
      <c r="I420" s="1063"/>
      <c r="J420" s="1063"/>
      <c r="K420" s="1063"/>
      <c r="L420" s="1063"/>
      <c r="M420" s="1064"/>
      <c r="N420" s="1064"/>
      <c r="O420" s="969"/>
      <c r="P420" s="970"/>
      <c r="Q420" s="973"/>
      <c r="R420" s="974"/>
      <c r="S420" s="969"/>
      <c r="T420" s="970"/>
      <c r="U420" s="971"/>
      <c r="V420" s="972"/>
      <c r="W420" s="969"/>
      <c r="X420" s="970"/>
      <c r="Y420" s="975"/>
      <c r="Z420" s="976"/>
      <c r="AA420" s="977"/>
      <c r="AB420" s="973" t="s">
        <v>243</v>
      </c>
      <c r="AC420" s="981"/>
      <c r="AD420" s="974"/>
      <c r="AE420" s="973" t="s">
        <v>241</v>
      </c>
      <c r="AF420" s="981"/>
      <c r="AG420" s="974"/>
      <c r="AH420" s="973" t="s">
        <v>241</v>
      </c>
      <c r="AI420" s="981"/>
      <c r="AJ420" s="974"/>
      <c r="AK420" s="189"/>
      <c r="AM420" s="34"/>
      <c r="AN420" s="34"/>
    </row>
    <row r="421" spans="1:40" s="126" customFormat="1" ht="20.149999999999999" customHeight="1">
      <c r="A421" s="19"/>
      <c r="B421" s="87">
        <f t="shared" si="1"/>
        <v>14</v>
      </c>
      <c r="C421" s="1063"/>
      <c r="D421" s="1063"/>
      <c r="E421" s="1063"/>
      <c r="F421" s="1063"/>
      <c r="G421" s="1063"/>
      <c r="H421" s="1063"/>
      <c r="I421" s="1063"/>
      <c r="J421" s="1063"/>
      <c r="K421" s="1063"/>
      <c r="L421" s="1063"/>
      <c r="M421" s="1064"/>
      <c r="N421" s="1064"/>
      <c r="O421" s="969"/>
      <c r="P421" s="970"/>
      <c r="Q421" s="973"/>
      <c r="R421" s="974"/>
      <c r="S421" s="969"/>
      <c r="T421" s="970"/>
      <c r="U421" s="971"/>
      <c r="V421" s="972"/>
      <c r="W421" s="969"/>
      <c r="X421" s="970"/>
      <c r="Y421" s="975"/>
      <c r="Z421" s="976"/>
      <c r="AA421" s="977"/>
      <c r="AB421" s="973" t="s">
        <v>243</v>
      </c>
      <c r="AC421" s="981"/>
      <c r="AD421" s="974"/>
      <c r="AE421" s="973" t="s">
        <v>241</v>
      </c>
      <c r="AF421" s="981"/>
      <c r="AG421" s="974"/>
      <c r="AH421" s="973" t="s">
        <v>241</v>
      </c>
      <c r="AI421" s="981"/>
      <c r="AJ421" s="974"/>
      <c r="AK421" s="189"/>
      <c r="AM421" s="34"/>
      <c r="AN421" s="34"/>
    </row>
    <row r="422" spans="1:40" s="126" customFormat="1" ht="20.149999999999999" customHeight="1">
      <c r="A422" s="3"/>
      <c r="B422" s="87">
        <f t="shared" si="1"/>
        <v>15</v>
      </c>
      <c r="C422" s="1063"/>
      <c r="D422" s="1063"/>
      <c r="E422" s="1063"/>
      <c r="F422" s="1063"/>
      <c r="G422" s="1063"/>
      <c r="H422" s="1063"/>
      <c r="I422" s="1063"/>
      <c r="J422" s="1063"/>
      <c r="K422" s="1063"/>
      <c r="L422" s="1063"/>
      <c r="M422" s="1064"/>
      <c r="N422" s="1064"/>
      <c r="O422" s="969"/>
      <c r="P422" s="970"/>
      <c r="Q422" s="973"/>
      <c r="R422" s="974"/>
      <c r="S422" s="969"/>
      <c r="T422" s="970"/>
      <c r="U422" s="971"/>
      <c r="V422" s="972"/>
      <c r="W422" s="969"/>
      <c r="X422" s="970"/>
      <c r="Y422" s="975"/>
      <c r="Z422" s="976"/>
      <c r="AA422" s="977"/>
      <c r="AB422" s="973" t="s">
        <v>243</v>
      </c>
      <c r="AC422" s="981"/>
      <c r="AD422" s="974"/>
      <c r="AE422" s="973" t="s">
        <v>241</v>
      </c>
      <c r="AF422" s="981"/>
      <c r="AG422" s="974"/>
      <c r="AH422" s="973" t="s">
        <v>241</v>
      </c>
      <c r="AI422" s="981"/>
      <c r="AJ422" s="974"/>
      <c r="AK422" s="189"/>
      <c r="AM422" s="34"/>
      <c r="AN422" s="34"/>
    </row>
    <row r="423" spans="1:40" s="126" customFormat="1" ht="20.149999999999999" customHeight="1">
      <c r="A423" s="3"/>
      <c r="B423" s="87">
        <f t="shared" si="1"/>
        <v>16</v>
      </c>
      <c r="C423" s="1063"/>
      <c r="D423" s="1063"/>
      <c r="E423" s="1063"/>
      <c r="F423" s="1063"/>
      <c r="G423" s="1063"/>
      <c r="H423" s="1063"/>
      <c r="I423" s="1063"/>
      <c r="J423" s="1063"/>
      <c r="K423" s="1063"/>
      <c r="L423" s="1063"/>
      <c r="M423" s="1064"/>
      <c r="N423" s="1064"/>
      <c r="O423" s="969"/>
      <c r="P423" s="970"/>
      <c r="Q423" s="973"/>
      <c r="R423" s="974"/>
      <c r="S423" s="969"/>
      <c r="T423" s="970"/>
      <c r="U423" s="971"/>
      <c r="V423" s="972"/>
      <c r="W423" s="969"/>
      <c r="X423" s="970"/>
      <c r="Y423" s="975"/>
      <c r="Z423" s="976"/>
      <c r="AA423" s="977"/>
      <c r="AB423" s="973" t="s">
        <v>243</v>
      </c>
      <c r="AC423" s="981"/>
      <c r="AD423" s="974"/>
      <c r="AE423" s="973" t="s">
        <v>241</v>
      </c>
      <c r="AF423" s="981"/>
      <c r="AG423" s="974"/>
      <c r="AH423" s="973" t="s">
        <v>241</v>
      </c>
      <c r="AI423" s="981"/>
      <c r="AJ423" s="974"/>
      <c r="AK423" s="189"/>
      <c r="AM423" s="34"/>
      <c r="AN423" s="34"/>
    </row>
    <row r="424" spans="1:40" s="126" customFormat="1" ht="20.149999999999999" customHeight="1">
      <c r="A424" s="3"/>
      <c r="B424" s="87">
        <f t="shared" si="1"/>
        <v>17</v>
      </c>
      <c r="C424" s="1063"/>
      <c r="D424" s="1063"/>
      <c r="E424" s="1063"/>
      <c r="F424" s="1063"/>
      <c r="G424" s="1063"/>
      <c r="H424" s="1063"/>
      <c r="I424" s="1063"/>
      <c r="J424" s="1063"/>
      <c r="K424" s="1063"/>
      <c r="L424" s="1063"/>
      <c r="M424" s="1064"/>
      <c r="N424" s="1064"/>
      <c r="O424" s="969"/>
      <c r="P424" s="970"/>
      <c r="Q424" s="973"/>
      <c r="R424" s="974"/>
      <c r="S424" s="969"/>
      <c r="T424" s="970"/>
      <c r="U424" s="971"/>
      <c r="V424" s="972"/>
      <c r="W424" s="969"/>
      <c r="X424" s="970"/>
      <c r="Y424" s="975"/>
      <c r="Z424" s="976"/>
      <c r="AA424" s="977"/>
      <c r="AB424" s="973" t="s">
        <v>243</v>
      </c>
      <c r="AC424" s="981"/>
      <c r="AD424" s="974"/>
      <c r="AE424" s="973" t="s">
        <v>241</v>
      </c>
      <c r="AF424" s="981"/>
      <c r="AG424" s="974"/>
      <c r="AH424" s="973" t="s">
        <v>241</v>
      </c>
      <c r="AI424" s="981"/>
      <c r="AJ424" s="974"/>
      <c r="AK424" s="189"/>
      <c r="AM424" s="34"/>
      <c r="AN424" s="34"/>
    </row>
    <row r="425" spans="1:40" s="127" customFormat="1" ht="20.149999999999999" customHeight="1">
      <c r="A425" s="3"/>
      <c r="B425" s="87">
        <f t="shared" si="1"/>
        <v>18</v>
      </c>
      <c r="C425" s="1063"/>
      <c r="D425" s="1063"/>
      <c r="E425" s="1063"/>
      <c r="F425" s="1063"/>
      <c r="G425" s="1063"/>
      <c r="H425" s="1063"/>
      <c r="I425" s="1063"/>
      <c r="J425" s="1063"/>
      <c r="K425" s="1063"/>
      <c r="L425" s="1063"/>
      <c r="M425" s="1064"/>
      <c r="N425" s="1064"/>
      <c r="O425" s="969"/>
      <c r="P425" s="970"/>
      <c r="Q425" s="973"/>
      <c r="R425" s="974"/>
      <c r="S425" s="969"/>
      <c r="T425" s="970"/>
      <c r="U425" s="971"/>
      <c r="V425" s="972"/>
      <c r="W425" s="969"/>
      <c r="X425" s="970"/>
      <c r="Y425" s="975"/>
      <c r="Z425" s="976"/>
      <c r="AA425" s="977"/>
      <c r="AB425" s="973" t="s">
        <v>243</v>
      </c>
      <c r="AC425" s="981"/>
      <c r="AD425" s="974"/>
      <c r="AE425" s="973" t="s">
        <v>241</v>
      </c>
      <c r="AF425" s="981"/>
      <c r="AG425" s="974"/>
      <c r="AH425" s="973" t="s">
        <v>241</v>
      </c>
      <c r="AI425" s="981"/>
      <c r="AJ425" s="974"/>
      <c r="AK425" s="189"/>
      <c r="AM425" s="34"/>
      <c r="AN425" s="34"/>
    </row>
    <row r="426" spans="1:40" s="127" customFormat="1" ht="20.149999999999999" customHeight="1">
      <c r="A426" s="19"/>
      <c r="B426" s="87">
        <f t="shared" si="1"/>
        <v>19</v>
      </c>
      <c r="C426" s="1063"/>
      <c r="D426" s="1063"/>
      <c r="E426" s="1063"/>
      <c r="F426" s="1063"/>
      <c r="G426" s="1063"/>
      <c r="H426" s="1063"/>
      <c r="I426" s="1063"/>
      <c r="J426" s="1063"/>
      <c r="K426" s="1063"/>
      <c r="L426" s="1063"/>
      <c r="M426" s="1064"/>
      <c r="N426" s="1064"/>
      <c r="O426" s="969"/>
      <c r="P426" s="970"/>
      <c r="Q426" s="973"/>
      <c r="R426" s="974"/>
      <c r="S426" s="969"/>
      <c r="T426" s="970"/>
      <c r="U426" s="971"/>
      <c r="V426" s="972"/>
      <c r="W426" s="969"/>
      <c r="X426" s="970"/>
      <c r="Y426" s="975"/>
      <c r="Z426" s="976"/>
      <c r="AA426" s="977"/>
      <c r="AB426" s="973" t="s">
        <v>243</v>
      </c>
      <c r="AC426" s="981"/>
      <c r="AD426" s="974"/>
      <c r="AE426" s="973" t="s">
        <v>241</v>
      </c>
      <c r="AF426" s="981"/>
      <c r="AG426" s="974"/>
      <c r="AH426" s="973" t="s">
        <v>241</v>
      </c>
      <c r="AI426" s="981"/>
      <c r="AJ426" s="974"/>
      <c r="AK426" s="189"/>
      <c r="AM426" s="34"/>
      <c r="AN426" s="34"/>
    </row>
    <row r="427" spans="1:40" s="127" customFormat="1" ht="20.149999999999999" customHeight="1">
      <c r="A427" s="19"/>
      <c r="B427" s="87">
        <f t="shared" si="1"/>
        <v>20</v>
      </c>
      <c r="C427" s="1063"/>
      <c r="D427" s="1063"/>
      <c r="E427" s="1063"/>
      <c r="F427" s="1063"/>
      <c r="G427" s="1063"/>
      <c r="H427" s="1063"/>
      <c r="I427" s="1063"/>
      <c r="J427" s="1063"/>
      <c r="K427" s="1063"/>
      <c r="L427" s="1063"/>
      <c r="M427" s="1064"/>
      <c r="N427" s="1064"/>
      <c r="O427" s="969"/>
      <c r="P427" s="970"/>
      <c r="Q427" s="973"/>
      <c r="R427" s="974"/>
      <c r="S427" s="969"/>
      <c r="T427" s="970"/>
      <c r="U427" s="971"/>
      <c r="V427" s="972"/>
      <c r="W427" s="969"/>
      <c r="X427" s="970"/>
      <c r="Y427" s="975"/>
      <c r="Z427" s="976"/>
      <c r="AA427" s="977"/>
      <c r="AB427" s="973" t="s">
        <v>243</v>
      </c>
      <c r="AC427" s="981"/>
      <c r="AD427" s="974"/>
      <c r="AE427" s="973" t="s">
        <v>241</v>
      </c>
      <c r="AF427" s="981"/>
      <c r="AG427" s="974"/>
      <c r="AH427" s="973" t="s">
        <v>241</v>
      </c>
      <c r="AI427" s="981"/>
      <c r="AJ427" s="974"/>
      <c r="AK427" s="189"/>
      <c r="AM427" s="34"/>
      <c r="AN427" s="34"/>
    </row>
    <row r="428" spans="1:40" s="127" customFormat="1" ht="20.149999999999999" customHeight="1">
      <c r="A428" s="19"/>
      <c r="B428" s="87">
        <v>21</v>
      </c>
      <c r="C428" s="1063"/>
      <c r="D428" s="1063"/>
      <c r="E428" s="1063"/>
      <c r="F428" s="1063"/>
      <c r="G428" s="1063"/>
      <c r="H428" s="1063"/>
      <c r="I428" s="1063"/>
      <c r="J428" s="1063"/>
      <c r="K428" s="1063"/>
      <c r="L428" s="1063"/>
      <c r="M428" s="1064"/>
      <c r="N428" s="1064"/>
      <c r="O428" s="969"/>
      <c r="P428" s="970"/>
      <c r="Q428" s="973"/>
      <c r="R428" s="974"/>
      <c r="S428" s="969"/>
      <c r="T428" s="970"/>
      <c r="U428" s="971"/>
      <c r="V428" s="972"/>
      <c r="W428" s="969"/>
      <c r="X428" s="970"/>
      <c r="Y428" s="975"/>
      <c r="Z428" s="976"/>
      <c r="AA428" s="977"/>
      <c r="AB428" s="973" t="s">
        <v>243</v>
      </c>
      <c r="AC428" s="981"/>
      <c r="AD428" s="974"/>
      <c r="AE428" s="973" t="s">
        <v>241</v>
      </c>
      <c r="AF428" s="981"/>
      <c r="AG428" s="974"/>
      <c r="AH428" s="973" t="s">
        <v>241</v>
      </c>
      <c r="AI428" s="981"/>
      <c r="AJ428" s="974"/>
      <c r="AK428" s="189"/>
      <c r="AM428" s="34"/>
      <c r="AN428" s="34"/>
    </row>
    <row r="429" spans="1:40" s="127" customFormat="1" ht="20.149999999999999" customHeight="1">
      <c r="A429" s="19"/>
      <c r="B429" s="87">
        <v>22</v>
      </c>
      <c r="C429" s="1063"/>
      <c r="D429" s="1063"/>
      <c r="E429" s="1063"/>
      <c r="F429" s="1063"/>
      <c r="G429" s="1063"/>
      <c r="H429" s="1063"/>
      <c r="I429" s="1063"/>
      <c r="J429" s="1063"/>
      <c r="K429" s="1063"/>
      <c r="L429" s="1063"/>
      <c r="M429" s="1064"/>
      <c r="N429" s="1064"/>
      <c r="O429" s="969"/>
      <c r="P429" s="970"/>
      <c r="Q429" s="973"/>
      <c r="R429" s="974"/>
      <c r="S429" s="969"/>
      <c r="T429" s="970"/>
      <c r="U429" s="971"/>
      <c r="V429" s="972"/>
      <c r="W429" s="969"/>
      <c r="X429" s="970"/>
      <c r="Y429" s="975"/>
      <c r="Z429" s="976"/>
      <c r="AA429" s="977"/>
      <c r="AB429" s="973" t="s">
        <v>243</v>
      </c>
      <c r="AC429" s="981"/>
      <c r="AD429" s="974"/>
      <c r="AE429" s="973" t="s">
        <v>241</v>
      </c>
      <c r="AF429" s="981"/>
      <c r="AG429" s="974"/>
      <c r="AH429" s="973" t="s">
        <v>241</v>
      </c>
      <c r="AI429" s="981"/>
      <c r="AJ429" s="974"/>
      <c r="AK429" s="189"/>
      <c r="AM429" s="34"/>
      <c r="AN429" s="34"/>
    </row>
    <row r="430" spans="1:40" s="127" customFormat="1" ht="20.149999999999999" customHeight="1">
      <c r="A430" s="19"/>
      <c r="B430" s="87">
        <v>23</v>
      </c>
      <c r="C430" s="1063"/>
      <c r="D430" s="1063"/>
      <c r="E430" s="1063"/>
      <c r="F430" s="1063"/>
      <c r="G430" s="1063"/>
      <c r="H430" s="1063"/>
      <c r="I430" s="1063"/>
      <c r="J430" s="1063"/>
      <c r="K430" s="1063"/>
      <c r="L430" s="1063"/>
      <c r="M430" s="1064"/>
      <c r="N430" s="1064"/>
      <c r="O430" s="969"/>
      <c r="P430" s="970"/>
      <c r="Q430" s="973"/>
      <c r="R430" s="974"/>
      <c r="S430" s="969"/>
      <c r="T430" s="970"/>
      <c r="U430" s="971"/>
      <c r="V430" s="972"/>
      <c r="W430" s="969"/>
      <c r="X430" s="970"/>
      <c r="Y430" s="975"/>
      <c r="Z430" s="976"/>
      <c r="AA430" s="977"/>
      <c r="AB430" s="973" t="s">
        <v>243</v>
      </c>
      <c r="AC430" s="981"/>
      <c r="AD430" s="974"/>
      <c r="AE430" s="973" t="s">
        <v>241</v>
      </c>
      <c r="AF430" s="981"/>
      <c r="AG430" s="974"/>
      <c r="AH430" s="973" t="s">
        <v>241</v>
      </c>
      <c r="AI430" s="981"/>
      <c r="AJ430" s="974"/>
      <c r="AK430" s="189"/>
      <c r="AM430" s="34"/>
      <c r="AN430" s="34"/>
    </row>
    <row r="431" spans="1:40" s="127" customFormat="1" ht="20.149999999999999" customHeight="1">
      <c r="A431" s="19"/>
      <c r="B431" s="87">
        <v>24</v>
      </c>
      <c r="C431" s="1063"/>
      <c r="D431" s="1063"/>
      <c r="E431" s="1063"/>
      <c r="F431" s="1063"/>
      <c r="G431" s="1063"/>
      <c r="H431" s="1063"/>
      <c r="I431" s="1063"/>
      <c r="J431" s="1063"/>
      <c r="K431" s="1063"/>
      <c r="L431" s="1063"/>
      <c r="M431" s="1064"/>
      <c r="N431" s="1064"/>
      <c r="O431" s="969"/>
      <c r="P431" s="970"/>
      <c r="Q431" s="973"/>
      <c r="R431" s="974"/>
      <c r="S431" s="969"/>
      <c r="T431" s="970"/>
      <c r="U431" s="971"/>
      <c r="V431" s="972"/>
      <c r="W431" s="969"/>
      <c r="X431" s="970"/>
      <c r="Y431" s="975"/>
      <c r="Z431" s="976"/>
      <c r="AA431" s="977"/>
      <c r="AB431" s="973" t="s">
        <v>243</v>
      </c>
      <c r="AC431" s="981"/>
      <c r="AD431" s="974"/>
      <c r="AE431" s="973" t="s">
        <v>241</v>
      </c>
      <c r="AF431" s="981"/>
      <c r="AG431" s="974"/>
      <c r="AH431" s="973" t="s">
        <v>241</v>
      </c>
      <c r="AI431" s="981"/>
      <c r="AJ431" s="974"/>
      <c r="AK431" s="189"/>
      <c r="AM431" s="34"/>
      <c r="AN431" s="34"/>
    </row>
    <row r="432" spans="1:40" s="127" customFormat="1" ht="20.149999999999999" customHeight="1">
      <c r="A432" s="19"/>
      <c r="B432" s="87">
        <v>25</v>
      </c>
      <c r="C432" s="1063"/>
      <c r="D432" s="1063"/>
      <c r="E432" s="1063"/>
      <c r="F432" s="1063"/>
      <c r="G432" s="1063"/>
      <c r="H432" s="1063"/>
      <c r="I432" s="1063"/>
      <c r="J432" s="1063"/>
      <c r="K432" s="1063"/>
      <c r="L432" s="1063"/>
      <c r="M432" s="1064"/>
      <c r="N432" s="1064"/>
      <c r="O432" s="969"/>
      <c r="P432" s="970"/>
      <c r="Q432" s="973"/>
      <c r="R432" s="974"/>
      <c r="S432" s="969"/>
      <c r="T432" s="970"/>
      <c r="U432" s="971"/>
      <c r="V432" s="972"/>
      <c r="W432" s="969"/>
      <c r="X432" s="970"/>
      <c r="Y432" s="975"/>
      <c r="Z432" s="976"/>
      <c r="AA432" s="977"/>
      <c r="AB432" s="973" t="s">
        <v>243</v>
      </c>
      <c r="AC432" s="981"/>
      <c r="AD432" s="974"/>
      <c r="AE432" s="973" t="s">
        <v>241</v>
      </c>
      <c r="AF432" s="981"/>
      <c r="AG432" s="974"/>
      <c r="AH432" s="973" t="s">
        <v>241</v>
      </c>
      <c r="AI432" s="981"/>
      <c r="AJ432" s="974"/>
      <c r="AK432" s="189"/>
      <c r="AM432" s="34"/>
      <c r="AN432" s="34"/>
    </row>
    <row r="433" spans="1:40" s="127" customFormat="1" ht="20.149999999999999" customHeight="1">
      <c r="A433" s="19"/>
      <c r="B433" s="87">
        <v>26</v>
      </c>
      <c r="C433" s="1063"/>
      <c r="D433" s="1063"/>
      <c r="E433" s="1063"/>
      <c r="F433" s="1063"/>
      <c r="G433" s="1063"/>
      <c r="H433" s="1063"/>
      <c r="I433" s="1063"/>
      <c r="J433" s="1063"/>
      <c r="K433" s="1063"/>
      <c r="L433" s="1063"/>
      <c r="M433" s="1064"/>
      <c r="N433" s="1064"/>
      <c r="O433" s="969"/>
      <c r="P433" s="970"/>
      <c r="Q433" s="973"/>
      <c r="R433" s="974"/>
      <c r="S433" s="969"/>
      <c r="T433" s="970"/>
      <c r="U433" s="971"/>
      <c r="V433" s="972"/>
      <c r="W433" s="969"/>
      <c r="X433" s="970"/>
      <c r="Y433" s="975"/>
      <c r="Z433" s="976"/>
      <c r="AA433" s="977"/>
      <c r="AB433" s="973" t="s">
        <v>243</v>
      </c>
      <c r="AC433" s="981"/>
      <c r="AD433" s="974"/>
      <c r="AE433" s="973" t="s">
        <v>241</v>
      </c>
      <c r="AF433" s="981"/>
      <c r="AG433" s="974"/>
      <c r="AH433" s="973" t="s">
        <v>241</v>
      </c>
      <c r="AI433" s="981"/>
      <c r="AJ433" s="974"/>
      <c r="AK433" s="189"/>
      <c r="AM433" s="34"/>
      <c r="AN433" s="34"/>
    </row>
    <row r="434" spans="1:40" s="127" customFormat="1" ht="20.149999999999999" customHeight="1">
      <c r="A434" s="19"/>
      <c r="B434" s="87">
        <v>27</v>
      </c>
      <c r="C434" s="1063"/>
      <c r="D434" s="1063"/>
      <c r="E434" s="1063"/>
      <c r="F434" s="1063"/>
      <c r="G434" s="1063"/>
      <c r="H434" s="1063"/>
      <c r="I434" s="1063"/>
      <c r="J434" s="1063"/>
      <c r="K434" s="1063"/>
      <c r="L434" s="1063"/>
      <c r="M434" s="1064"/>
      <c r="N434" s="1064"/>
      <c r="O434" s="969"/>
      <c r="P434" s="970"/>
      <c r="Q434" s="973"/>
      <c r="R434" s="974"/>
      <c r="S434" s="969"/>
      <c r="T434" s="970"/>
      <c r="U434" s="971"/>
      <c r="V434" s="972"/>
      <c r="W434" s="969"/>
      <c r="X434" s="970"/>
      <c r="Y434" s="975"/>
      <c r="Z434" s="976"/>
      <c r="AA434" s="977"/>
      <c r="AB434" s="973" t="s">
        <v>243</v>
      </c>
      <c r="AC434" s="981"/>
      <c r="AD434" s="974"/>
      <c r="AE434" s="973" t="s">
        <v>241</v>
      </c>
      <c r="AF434" s="981"/>
      <c r="AG434" s="974"/>
      <c r="AH434" s="973" t="s">
        <v>241</v>
      </c>
      <c r="AI434" s="981"/>
      <c r="AJ434" s="974"/>
      <c r="AK434" s="189"/>
      <c r="AM434" s="34"/>
      <c r="AN434" s="34"/>
    </row>
    <row r="435" spans="1:40" s="127" customFormat="1" ht="20.149999999999999" customHeight="1">
      <c r="A435" s="19"/>
      <c r="B435" s="87">
        <v>28</v>
      </c>
      <c r="C435" s="1063"/>
      <c r="D435" s="1063"/>
      <c r="E435" s="1063"/>
      <c r="F435" s="1063"/>
      <c r="G435" s="1063"/>
      <c r="H435" s="1063"/>
      <c r="I435" s="1063"/>
      <c r="J435" s="1063"/>
      <c r="K435" s="1063"/>
      <c r="L435" s="1063"/>
      <c r="M435" s="1064"/>
      <c r="N435" s="1064"/>
      <c r="O435" s="969"/>
      <c r="P435" s="970"/>
      <c r="Q435" s="973"/>
      <c r="R435" s="974"/>
      <c r="S435" s="969"/>
      <c r="T435" s="970"/>
      <c r="U435" s="971"/>
      <c r="V435" s="972"/>
      <c r="W435" s="969"/>
      <c r="X435" s="970"/>
      <c r="Y435" s="975"/>
      <c r="Z435" s="976"/>
      <c r="AA435" s="977"/>
      <c r="AB435" s="973" t="s">
        <v>243</v>
      </c>
      <c r="AC435" s="981"/>
      <c r="AD435" s="974"/>
      <c r="AE435" s="973" t="s">
        <v>241</v>
      </c>
      <c r="AF435" s="981"/>
      <c r="AG435" s="974"/>
      <c r="AH435" s="973" t="s">
        <v>241</v>
      </c>
      <c r="AI435" s="981"/>
      <c r="AJ435" s="974"/>
      <c r="AK435" s="189"/>
      <c r="AM435" s="34"/>
      <c r="AN435" s="34"/>
    </row>
    <row r="436" spans="1:40" s="127" customFormat="1" ht="20.149999999999999" customHeight="1">
      <c r="A436" s="19"/>
      <c r="B436" s="87">
        <v>29</v>
      </c>
      <c r="C436" s="1063"/>
      <c r="D436" s="1063"/>
      <c r="E436" s="1063"/>
      <c r="F436" s="1063"/>
      <c r="G436" s="1063"/>
      <c r="H436" s="1063"/>
      <c r="I436" s="1063"/>
      <c r="J436" s="1063"/>
      <c r="K436" s="1063"/>
      <c r="L436" s="1063"/>
      <c r="M436" s="1064"/>
      <c r="N436" s="1064"/>
      <c r="O436" s="969"/>
      <c r="P436" s="970"/>
      <c r="Q436" s="973"/>
      <c r="R436" s="974"/>
      <c r="S436" s="969"/>
      <c r="T436" s="970"/>
      <c r="U436" s="971"/>
      <c r="V436" s="972"/>
      <c r="W436" s="969"/>
      <c r="X436" s="970"/>
      <c r="Y436" s="975"/>
      <c r="Z436" s="976"/>
      <c r="AA436" s="977"/>
      <c r="AB436" s="973" t="s">
        <v>243</v>
      </c>
      <c r="AC436" s="981"/>
      <c r="AD436" s="974"/>
      <c r="AE436" s="973" t="s">
        <v>241</v>
      </c>
      <c r="AF436" s="981"/>
      <c r="AG436" s="974"/>
      <c r="AH436" s="973" t="s">
        <v>241</v>
      </c>
      <c r="AI436" s="981"/>
      <c r="AJ436" s="974"/>
      <c r="AK436" s="189"/>
      <c r="AM436" s="34"/>
      <c r="AN436" s="34"/>
    </row>
    <row r="437" spans="1:40" s="126" customFormat="1" ht="20.149999999999999" customHeight="1">
      <c r="A437" s="3"/>
      <c r="B437" s="87">
        <v>30</v>
      </c>
      <c r="C437" s="1063"/>
      <c r="D437" s="1063"/>
      <c r="E437" s="1063"/>
      <c r="F437" s="1063"/>
      <c r="G437" s="1063"/>
      <c r="H437" s="1063"/>
      <c r="I437" s="1063"/>
      <c r="J437" s="1063"/>
      <c r="K437" s="1063"/>
      <c r="L437" s="1063"/>
      <c r="M437" s="1064"/>
      <c r="N437" s="1064"/>
      <c r="O437" s="969"/>
      <c r="P437" s="970"/>
      <c r="Q437" s="973"/>
      <c r="R437" s="974"/>
      <c r="S437" s="969"/>
      <c r="T437" s="970"/>
      <c r="U437" s="971"/>
      <c r="V437" s="972"/>
      <c r="W437" s="969"/>
      <c r="X437" s="970"/>
      <c r="Y437" s="975"/>
      <c r="Z437" s="976"/>
      <c r="AA437" s="977"/>
      <c r="AB437" s="973" t="s">
        <v>243</v>
      </c>
      <c r="AC437" s="981"/>
      <c r="AD437" s="974"/>
      <c r="AE437" s="973" t="s">
        <v>241</v>
      </c>
      <c r="AF437" s="981"/>
      <c r="AG437" s="974"/>
      <c r="AH437" s="973" t="s">
        <v>241</v>
      </c>
      <c r="AI437" s="981"/>
      <c r="AJ437" s="974"/>
      <c r="AK437" s="132"/>
      <c r="AM437" s="34"/>
      <c r="AN437" s="34"/>
    </row>
    <row r="438" spans="1:40" s="126" customFormat="1" ht="20.149999999999999" customHeight="1">
      <c r="A438" s="3"/>
      <c r="B438" s="87">
        <f>+B437+1</f>
        <v>31</v>
      </c>
      <c r="C438" s="1063"/>
      <c r="D438" s="1063"/>
      <c r="E438" s="1063"/>
      <c r="F438" s="1063"/>
      <c r="G438" s="1063"/>
      <c r="H438" s="1063"/>
      <c r="I438" s="1063"/>
      <c r="J438" s="1063"/>
      <c r="K438" s="1063"/>
      <c r="L438" s="1063"/>
      <c r="M438" s="1064"/>
      <c r="N438" s="1064"/>
      <c r="O438" s="969"/>
      <c r="P438" s="970"/>
      <c r="Q438" s="973"/>
      <c r="R438" s="974"/>
      <c r="S438" s="969"/>
      <c r="T438" s="970"/>
      <c r="U438" s="971"/>
      <c r="V438" s="972"/>
      <c r="W438" s="969"/>
      <c r="X438" s="970"/>
      <c r="Y438" s="975"/>
      <c r="Z438" s="976"/>
      <c r="AA438" s="977"/>
      <c r="AB438" s="973" t="s">
        <v>243</v>
      </c>
      <c r="AC438" s="981"/>
      <c r="AD438" s="974"/>
      <c r="AE438" s="973" t="s">
        <v>241</v>
      </c>
      <c r="AF438" s="981"/>
      <c r="AG438" s="974"/>
      <c r="AH438" s="973" t="s">
        <v>241</v>
      </c>
      <c r="AI438" s="981"/>
      <c r="AJ438" s="974"/>
      <c r="AK438" s="132"/>
      <c r="AM438" s="34"/>
      <c r="AN438" s="34"/>
    </row>
    <row r="439" spans="1:40" s="127" customFormat="1" ht="20.149999999999999" customHeight="1">
      <c r="A439" s="3"/>
      <c r="B439" s="87">
        <f>+B438+1</f>
        <v>32</v>
      </c>
      <c r="C439" s="1063"/>
      <c r="D439" s="1063"/>
      <c r="E439" s="1063"/>
      <c r="F439" s="1063"/>
      <c r="G439" s="1063"/>
      <c r="H439" s="1063"/>
      <c r="I439" s="1063"/>
      <c r="J439" s="1063"/>
      <c r="K439" s="1063"/>
      <c r="L439" s="1063"/>
      <c r="M439" s="1064"/>
      <c r="N439" s="1064"/>
      <c r="O439" s="969"/>
      <c r="P439" s="970"/>
      <c r="Q439" s="973"/>
      <c r="R439" s="974"/>
      <c r="S439" s="969"/>
      <c r="T439" s="970"/>
      <c r="U439" s="971"/>
      <c r="V439" s="972"/>
      <c r="W439" s="969"/>
      <c r="X439" s="970"/>
      <c r="Y439" s="975"/>
      <c r="Z439" s="976"/>
      <c r="AA439" s="977"/>
      <c r="AB439" s="973" t="s">
        <v>243</v>
      </c>
      <c r="AC439" s="981"/>
      <c r="AD439" s="974"/>
      <c r="AE439" s="973" t="s">
        <v>241</v>
      </c>
      <c r="AF439" s="981"/>
      <c r="AG439" s="974"/>
      <c r="AH439" s="973" t="s">
        <v>241</v>
      </c>
      <c r="AI439" s="981"/>
      <c r="AJ439" s="974"/>
      <c r="AK439" s="131"/>
      <c r="AM439" s="34"/>
      <c r="AN439" s="34"/>
    </row>
    <row r="440" spans="1:40" s="127" customFormat="1" ht="20.149999999999999" customHeight="1">
      <c r="A440" s="19"/>
      <c r="B440" s="87">
        <f>+B439+1</f>
        <v>33</v>
      </c>
      <c r="C440" s="1063"/>
      <c r="D440" s="1063"/>
      <c r="E440" s="1063"/>
      <c r="F440" s="1063"/>
      <c r="G440" s="1063"/>
      <c r="H440" s="1063"/>
      <c r="I440" s="1063"/>
      <c r="J440" s="1063"/>
      <c r="K440" s="1063"/>
      <c r="L440" s="1063"/>
      <c r="M440" s="1064"/>
      <c r="N440" s="1064"/>
      <c r="O440" s="969"/>
      <c r="P440" s="970"/>
      <c r="Q440" s="973"/>
      <c r="R440" s="974"/>
      <c r="S440" s="969"/>
      <c r="T440" s="970"/>
      <c r="U440" s="971"/>
      <c r="V440" s="972"/>
      <c r="W440" s="969"/>
      <c r="X440" s="970"/>
      <c r="Y440" s="975"/>
      <c r="Z440" s="976"/>
      <c r="AA440" s="977"/>
      <c r="AB440" s="973" t="s">
        <v>243</v>
      </c>
      <c r="AC440" s="981"/>
      <c r="AD440" s="974"/>
      <c r="AE440" s="973" t="s">
        <v>241</v>
      </c>
      <c r="AF440" s="981"/>
      <c r="AG440" s="974"/>
      <c r="AH440" s="973" t="s">
        <v>241</v>
      </c>
      <c r="AI440" s="981"/>
      <c r="AJ440" s="974"/>
      <c r="AK440" s="131"/>
      <c r="AM440" s="34"/>
      <c r="AN440" s="34"/>
    </row>
    <row r="441" spans="1:40" s="127" customFormat="1" ht="20.149999999999999" customHeight="1">
      <c r="A441" s="19"/>
      <c r="B441" s="87">
        <v>34</v>
      </c>
      <c r="C441" s="1063"/>
      <c r="D441" s="1063"/>
      <c r="E441" s="1063"/>
      <c r="F441" s="1063"/>
      <c r="G441" s="1063"/>
      <c r="H441" s="1063"/>
      <c r="I441" s="1063"/>
      <c r="J441" s="1063"/>
      <c r="K441" s="1063"/>
      <c r="L441" s="1063"/>
      <c r="M441" s="1064"/>
      <c r="N441" s="1064"/>
      <c r="O441" s="969"/>
      <c r="P441" s="970"/>
      <c r="Q441" s="973"/>
      <c r="R441" s="974"/>
      <c r="S441" s="969"/>
      <c r="T441" s="970"/>
      <c r="U441" s="971"/>
      <c r="V441" s="972"/>
      <c r="W441" s="969"/>
      <c r="X441" s="970"/>
      <c r="Y441" s="975"/>
      <c r="Z441" s="976"/>
      <c r="AA441" s="977"/>
      <c r="AB441" s="973" t="s">
        <v>243</v>
      </c>
      <c r="AC441" s="981"/>
      <c r="AD441" s="974"/>
      <c r="AE441" s="973" t="s">
        <v>241</v>
      </c>
      <c r="AF441" s="981"/>
      <c r="AG441" s="974"/>
      <c r="AH441" s="973" t="s">
        <v>241</v>
      </c>
      <c r="AI441" s="981"/>
      <c r="AJ441" s="974"/>
      <c r="AK441" s="189"/>
      <c r="AM441" s="34"/>
      <c r="AN441" s="34"/>
    </row>
    <row r="442" spans="1:40" s="127" customFormat="1" ht="14.15" customHeight="1">
      <c r="A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t="str">
        <f>表紙!D28</f>
        <v>　　　　　　保育所（園）　   　</v>
      </c>
      <c r="AC442" s="19"/>
      <c r="AD442" s="19"/>
      <c r="AE442" s="19"/>
      <c r="AF442" s="19"/>
      <c r="AG442" s="19"/>
      <c r="AH442" s="19"/>
      <c r="AI442" s="19"/>
      <c r="AJ442" s="19"/>
      <c r="AK442" s="19"/>
      <c r="AM442" s="34"/>
      <c r="AN442" s="34"/>
    </row>
    <row r="443" spans="1:40" s="127" customFormat="1" ht="14.15" customHeight="1">
      <c r="A443" s="19"/>
      <c r="B443" s="34" t="s">
        <v>173</v>
      </c>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M443" s="34"/>
      <c r="AN443" s="34"/>
    </row>
    <row r="444" spans="1:40" s="126" customFormat="1" ht="12" customHeight="1">
      <c r="A444" s="3"/>
      <c r="B444" s="1266" t="s">
        <v>363</v>
      </c>
      <c r="C444" s="982" t="s">
        <v>125</v>
      </c>
      <c r="D444" s="983"/>
      <c r="E444" s="983"/>
      <c r="F444" s="984"/>
      <c r="G444" s="982" t="s">
        <v>548</v>
      </c>
      <c r="H444" s="983"/>
      <c r="I444" s="983"/>
      <c r="J444" s="984"/>
      <c r="K444" s="982" t="s">
        <v>671</v>
      </c>
      <c r="L444" s="984"/>
      <c r="M444" s="982" t="s">
        <v>672</v>
      </c>
      <c r="N444" s="984"/>
      <c r="O444" s="996" t="s">
        <v>272</v>
      </c>
      <c r="P444" s="997"/>
      <c r="Q444" s="996" t="s">
        <v>313</v>
      </c>
      <c r="R444" s="997"/>
      <c r="S444" s="996" t="s">
        <v>263</v>
      </c>
      <c r="T444" s="997"/>
      <c r="U444" s="988" t="s">
        <v>26</v>
      </c>
      <c r="V444" s="989"/>
      <c r="W444" s="996" t="s">
        <v>265</v>
      </c>
      <c r="X444" s="997"/>
      <c r="Y444" s="982" t="s">
        <v>673</v>
      </c>
      <c r="Z444" s="983"/>
      <c r="AA444" s="984"/>
      <c r="AB444" s="1070" t="s">
        <v>273</v>
      </c>
      <c r="AC444" s="1071"/>
      <c r="AD444" s="1071"/>
      <c r="AE444" s="1071"/>
      <c r="AF444" s="1071"/>
      <c r="AG444" s="1071"/>
      <c r="AH444" s="1071"/>
      <c r="AI444" s="1071"/>
      <c r="AJ444" s="1072"/>
      <c r="AK444" s="132"/>
      <c r="AM444" s="34"/>
      <c r="AN444" s="34"/>
    </row>
    <row r="445" spans="1:40" s="126" customFormat="1" ht="12" customHeight="1">
      <c r="A445" s="3"/>
      <c r="B445" s="1267"/>
      <c r="C445" s="1073"/>
      <c r="D445" s="1074"/>
      <c r="E445" s="1074"/>
      <c r="F445" s="1075"/>
      <c r="G445" s="1073"/>
      <c r="H445" s="1074"/>
      <c r="I445" s="1074"/>
      <c r="J445" s="1075"/>
      <c r="K445" s="1073"/>
      <c r="L445" s="1075"/>
      <c r="M445" s="1073"/>
      <c r="N445" s="1075"/>
      <c r="O445" s="998"/>
      <c r="P445" s="999"/>
      <c r="Q445" s="998"/>
      <c r="R445" s="999"/>
      <c r="S445" s="998"/>
      <c r="T445" s="999"/>
      <c r="U445" s="990"/>
      <c r="V445" s="991"/>
      <c r="W445" s="998"/>
      <c r="X445" s="999"/>
      <c r="Y445" s="1073"/>
      <c r="Z445" s="1074"/>
      <c r="AA445" s="1075"/>
      <c r="AB445" s="1070" t="s">
        <v>274</v>
      </c>
      <c r="AC445" s="1071"/>
      <c r="AD445" s="1071"/>
      <c r="AE445" s="1071"/>
      <c r="AF445" s="1071"/>
      <c r="AG445" s="1072"/>
      <c r="AH445" s="982" t="s">
        <v>674</v>
      </c>
      <c r="AI445" s="983"/>
      <c r="AJ445" s="984"/>
      <c r="AK445" s="132"/>
      <c r="AM445" s="34"/>
      <c r="AN445" s="34"/>
    </row>
    <row r="446" spans="1:40" s="126" customFormat="1" ht="12" customHeight="1">
      <c r="A446" s="3"/>
      <c r="B446" s="1267"/>
      <c r="C446" s="1073"/>
      <c r="D446" s="1074"/>
      <c r="E446" s="1074"/>
      <c r="F446" s="1075"/>
      <c r="G446" s="1073"/>
      <c r="H446" s="1074"/>
      <c r="I446" s="1074"/>
      <c r="J446" s="1075"/>
      <c r="K446" s="1073"/>
      <c r="L446" s="1075"/>
      <c r="M446" s="1073"/>
      <c r="N446" s="1075"/>
      <c r="O446" s="998"/>
      <c r="P446" s="999"/>
      <c r="Q446" s="998"/>
      <c r="R446" s="999"/>
      <c r="S446" s="998"/>
      <c r="T446" s="999"/>
      <c r="U446" s="990"/>
      <c r="V446" s="991"/>
      <c r="W446" s="998"/>
      <c r="X446" s="999"/>
      <c r="Y446" s="1073"/>
      <c r="Z446" s="1074"/>
      <c r="AA446" s="1075"/>
      <c r="AB446" s="982" t="s">
        <v>675</v>
      </c>
      <c r="AC446" s="983"/>
      <c r="AD446" s="984"/>
      <c r="AE446" s="982" t="s">
        <v>273</v>
      </c>
      <c r="AF446" s="983"/>
      <c r="AG446" s="984"/>
      <c r="AH446" s="1073"/>
      <c r="AI446" s="1074"/>
      <c r="AJ446" s="1075"/>
      <c r="AK446" s="132"/>
      <c r="AM446" s="34"/>
      <c r="AN446" s="34"/>
    </row>
    <row r="447" spans="1:40" s="126" customFormat="1" ht="12" customHeight="1">
      <c r="A447" s="3"/>
      <c r="B447" s="1273"/>
      <c r="C447" s="985"/>
      <c r="D447" s="986"/>
      <c r="E447" s="986"/>
      <c r="F447" s="987"/>
      <c r="G447" s="985"/>
      <c r="H447" s="986"/>
      <c r="I447" s="986"/>
      <c r="J447" s="987"/>
      <c r="K447" s="985"/>
      <c r="L447" s="987"/>
      <c r="M447" s="985"/>
      <c r="N447" s="987"/>
      <c r="O447" s="1000"/>
      <c r="P447" s="1001"/>
      <c r="Q447" s="1000"/>
      <c r="R447" s="1001"/>
      <c r="S447" s="1000"/>
      <c r="T447" s="1001"/>
      <c r="U447" s="992"/>
      <c r="V447" s="993"/>
      <c r="W447" s="1000"/>
      <c r="X447" s="1001"/>
      <c r="Y447" s="985"/>
      <c r="Z447" s="986"/>
      <c r="AA447" s="987"/>
      <c r="AB447" s="985"/>
      <c r="AC447" s="986"/>
      <c r="AD447" s="987"/>
      <c r="AE447" s="985"/>
      <c r="AF447" s="986"/>
      <c r="AG447" s="987"/>
      <c r="AH447" s="985"/>
      <c r="AI447" s="986"/>
      <c r="AJ447" s="987"/>
      <c r="AK447" s="132"/>
      <c r="AM447" s="34"/>
      <c r="AN447" s="34"/>
    </row>
    <row r="448" spans="1:40" s="126" customFormat="1" ht="20.149999999999999" customHeight="1">
      <c r="A448" s="19"/>
      <c r="B448" s="87">
        <v>35</v>
      </c>
      <c r="C448" s="1063"/>
      <c r="D448" s="1063"/>
      <c r="E448" s="1063"/>
      <c r="F448" s="1063"/>
      <c r="G448" s="1063"/>
      <c r="H448" s="1063"/>
      <c r="I448" s="1063"/>
      <c r="J448" s="1063"/>
      <c r="K448" s="1063"/>
      <c r="L448" s="1063"/>
      <c r="M448" s="1064"/>
      <c r="N448" s="1064"/>
      <c r="O448" s="969"/>
      <c r="P448" s="970"/>
      <c r="Q448" s="973"/>
      <c r="R448" s="974"/>
      <c r="S448" s="969"/>
      <c r="T448" s="970"/>
      <c r="U448" s="971"/>
      <c r="V448" s="972"/>
      <c r="W448" s="969"/>
      <c r="X448" s="970"/>
      <c r="Y448" s="975"/>
      <c r="Z448" s="976"/>
      <c r="AA448" s="977"/>
      <c r="AB448" s="973" t="s">
        <v>243</v>
      </c>
      <c r="AC448" s="981"/>
      <c r="AD448" s="974"/>
      <c r="AE448" s="973" t="s">
        <v>241</v>
      </c>
      <c r="AF448" s="981"/>
      <c r="AG448" s="974"/>
      <c r="AH448" s="973" t="s">
        <v>241</v>
      </c>
      <c r="AI448" s="981"/>
      <c r="AJ448" s="974"/>
      <c r="AK448" s="132"/>
      <c r="AM448" s="34"/>
      <c r="AN448" s="34"/>
    </row>
    <row r="449" spans="1:40" s="126" customFormat="1" ht="20.149999999999999" customHeight="1">
      <c r="A449" s="3"/>
      <c r="B449" s="87">
        <f>+B448+1</f>
        <v>36</v>
      </c>
      <c r="C449" s="1063"/>
      <c r="D449" s="1063"/>
      <c r="E449" s="1063"/>
      <c r="F449" s="1063"/>
      <c r="G449" s="1063"/>
      <c r="H449" s="1063"/>
      <c r="I449" s="1063"/>
      <c r="J449" s="1063"/>
      <c r="K449" s="1063"/>
      <c r="L449" s="1063"/>
      <c r="M449" s="1064"/>
      <c r="N449" s="1064"/>
      <c r="O449" s="969"/>
      <c r="P449" s="970"/>
      <c r="Q449" s="973"/>
      <c r="R449" s="974"/>
      <c r="S449" s="969"/>
      <c r="T449" s="970"/>
      <c r="U449" s="971"/>
      <c r="V449" s="972"/>
      <c r="W449" s="969"/>
      <c r="X449" s="970"/>
      <c r="Y449" s="975"/>
      <c r="Z449" s="976"/>
      <c r="AA449" s="977"/>
      <c r="AB449" s="973" t="s">
        <v>243</v>
      </c>
      <c r="AC449" s="981"/>
      <c r="AD449" s="974"/>
      <c r="AE449" s="973" t="s">
        <v>241</v>
      </c>
      <c r="AF449" s="981"/>
      <c r="AG449" s="974"/>
      <c r="AH449" s="973" t="s">
        <v>241</v>
      </c>
      <c r="AI449" s="981"/>
      <c r="AJ449" s="974"/>
      <c r="AK449" s="132"/>
      <c r="AM449" s="34"/>
      <c r="AN449" s="34"/>
    </row>
    <row r="450" spans="1:40" s="126" customFormat="1" ht="20.149999999999999" customHeight="1">
      <c r="A450" s="3"/>
      <c r="B450" s="87">
        <f>+B449+1</f>
        <v>37</v>
      </c>
      <c r="C450" s="1063"/>
      <c r="D450" s="1063"/>
      <c r="E450" s="1063"/>
      <c r="F450" s="1063"/>
      <c r="G450" s="1063"/>
      <c r="H450" s="1063"/>
      <c r="I450" s="1063"/>
      <c r="J450" s="1063"/>
      <c r="K450" s="1063"/>
      <c r="L450" s="1063"/>
      <c r="M450" s="1064"/>
      <c r="N450" s="1064"/>
      <c r="O450" s="969"/>
      <c r="P450" s="970"/>
      <c r="Q450" s="973"/>
      <c r="R450" s="974"/>
      <c r="S450" s="969"/>
      <c r="T450" s="970"/>
      <c r="U450" s="971"/>
      <c r="V450" s="972"/>
      <c r="W450" s="969"/>
      <c r="X450" s="970"/>
      <c r="Y450" s="975"/>
      <c r="Z450" s="976"/>
      <c r="AA450" s="977"/>
      <c r="AB450" s="973" t="s">
        <v>243</v>
      </c>
      <c r="AC450" s="981"/>
      <c r="AD450" s="974"/>
      <c r="AE450" s="973" t="s">
        <v>241</v>
      </c>
      <c r="AF450" s="981"/>
      <c r="AG450" s="974"/>
      <c r="AH450" s="973" t="s">
        <v>241</v>
      </c>
      <c r="AI450" s="981"/>
      <c r="AJ450" s="974"/>
      <c r="AK450" s="132"/>
      <c r="AM450" s="34"/>
      <c r="AN450" s="34"/>
    </row>
    <row r="451" spans="1:40" s="126" customFormat="1" ht="20.149999999999999" customHeight="1">
      <c r="A451" s="3"/>
      <c r="B451" s="87">
        <f>+B450+1</f>
        <v>38</v>
      </c>
      <c r="C451" s="1063"/>
      <c r="D451" s="1063"/>
      <c r="E451" s="1063"/>
      <c r="F451" s="1063"/>
      <c r="G451" s="1063"/>
      <c r="H451" s="1063"/>
      <c r="I451" s="1063"/>
      <c r="J451" s="1063"/>
      <c r="K451" s="1063"/>
      <c r="L451" s="1063"/>
      <c r="M451" s="1064"/>
      <c r="N451" s="1064"/>
      <c r="O451" s="969"/>
      <c r="P451" s="970"/>
      <c r="Q451" s="973"/>
      <c r="R451" s="974"/>
      <c r="S451" s="969"/>
      <c r="T451" s="970"/>
      <c r="U451" s="971"/>
      <c r="V451" s="972"/>
      <c r="W451" s="969"/>
      <c r="X451" s="970"/>
      <c r="Y451" s="975"/>
      <c r="Z451" s="976"/>
      <c r="AA451" s="977"/>
      <c r="AB451" s="973" t="s">
        <v>243</v>
      </c>
      <c r="AC451" s="981"/>
      <c r="AD451" s="974"/>
      <c r="AE451" s="973" t="s">
        <v>241</v>
      </c>
      <c r="AF451" s="981"/>
      <c r="AG451" s="974"/>
      <c r="AH451" s="973" t="s">
        <v>241</v>
      </c>
      <c r="AI451" s="981"/>
      <c r="AJ451" s="974"/>
      <c r="AK451" s="132"/>
      <c r="AM451" s="34"/>
      <c r="AN451" s="34"/>
    </row>
    <row r="452" spans="1:40" s="126" customFormat="1" ht="20.149999999999999" customHeight="1">
      <c r="A452" s="3"/>
      <c r="B452" s="87">
        <f>+B451+1</f>
        <v>39</v>
      </c>
      <c r="C452" s="1063"/>
      <c r="D452" s="1063"/>
      <c r="E452" s="1063"/>
      <c r="F452" s="1063"/>
      <c r="G452" s="1063"/>
      <c r="H452" s="1063"/>
      <c r="I452" s="1063"/>
      <c r="J452" s="1063"/>
      <c r="K452" s="1063"/>
      <c r="L452" s="1063"/>
      <c r="M452" s="1064"/>
      <c r="N452" s="1064"/>
      <c r="O452" s="969"/>
      <c r="P452" s="970"/>
      <c r="Q452" s="973"/>
      <c r="R452" s="974"/>
      <c r="S452" s="969"/>
      <c r="T452" s="970"/>
      <c r="U452" s="971"/>
      <c r="V452" s="972"/>
      <c r="W452" s="969"/>
      <c r="X452" s="970"/>
      <c r="Y452" s="975"/>
      <c r="Z452" s="976"/>
      <c r="AA452" s="977"/>
      <c r="AB452" s="973" t="s">
        <v>243</v>
      </c>
      <c r="AC452" s="981"/>
      <c r="AD452" s="974"/>
      <c r="AE452" s="973" t="s">
        <v>241</v>
      </c>
      <c r="AF452" s="981"/>
      <c r="AG452" s="974"/>
      <c r="AH452" s="973" t="s">
        <v>241</v>
      </c>
      <c r="AI452" s="981"/>
      <c r="AJ452" s="974"/>
      <c r="AK452" s="132"/>
      <c r="AM452" s="34"/>
      <c r="AN452" s="34"/>
    </row>
    <row r="453" spans="1:40" s="127" customFormat="1" ht="20.149999999999999" customHeight="1">
      <c r="A453" s="3"/>
      <c r="B453" s="87">
        <f>+B452+1</f>
        <v>40</v>
      </c>
      <c r="C453" s="1063"/>
      <c r="D453" s="1063"/>
      <c r="E453" s="1063"/>
      <c r="F453" s="1063"/>
      <c r="G453" s="1063"/>
      <c r="H453" s="1063"/>
      <c r="I453" s="1063"/>
      <c r="J453" s="1063"/>
      <c r="K453" s="1063"/>
      <c r="L453" s="1063"/>
      <c r="M453" s="1064"/>
      <c r="N453" s="1064"/>
      <c r="O453" s="969"/>
      <c r="P453" s="970"/>
      <c r="Q453" s="973"/>
      <c r="R453" s="974"/>
      <c r="S453" s="969"/>
      <c r="T453" s="970"/>
      <c r="U453" s="971"/>
      <c r="V453" s="972"/>
      <c r="W453" s="969"/>
      <c r="X453" s="970"/>
      <c r="Y453" s="975"/>
      <c r="Z453" s="976"/>
      <c r="AA453" s="977"/>
      <c r="AB453" s="973" t="s">
        <v>243</v>
      </c>
      <c r="AC453" s="981"/>
      <c r="AD453" s="974"/>
      <c r="AE453" s="973" t="s">
        <v>241</v>
      </c>
      <c r="AF453" s="981"/>
      <c r="AG453" s="974"/>
      <c r="AH453" s="973" t="s">
        <v>241</v>
      </c>
      <c r="AI453" s="981"/>
      <c r="AJ453" s="974"/>
      <c r="AK453" s="131"/>
      <c r="AM453" s="34"/>
      <c r="AN453" s="34"/>
    </row>
    <row r="454" spans="1:40" s="127" customFormat="1" ht="9.75" customHeight="1">
      <c r="A454" s="19"/>
      <c r="B454" s="34"/>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M454" s="34"/>
      <c r="AN454" s="34"/>
    </row>
    <row r="455" spans="1:40" s="128" customFormat="1" ht="14.15" customHeight="1">
      <c r="A455" s="1013" t="s">
        <v>1508</v>
      </c>
      <c r="B455" s="1013"/>
      <c r="C455" s="59">
        <v>1</v>
      </c>
      <c r="D455" s="34" t="s">
        <v>1502</v>
      </c>
      <c r="E455" s="34"/>
      <c r="F455" s="34"/>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E455" s="34"/>
      <c r="AF455" s="34"/>
      <c r="AG455" s="34"/>
      <c r="AH455" s="34"/>
      <c r="AI455" s="34"/>
      <c r="AJ455" s="34"/>
      <c r="AK455" s="34"/>
      <c r="AM455" s="34"/>
      <c r="AN455" s="34"/>
    </row>
    <row r="456" spans="1:40" s="128" customFormat="1" ht="14.15" customHeight="1">
      <c r="A456" s="34"/>
      <c r="B456" s="34"/>
      <c r="C456" s="59">
        <v>2</v>
      </c>
      <c r="D456" s="34" t="s">
        <v>1503</v>
      </c>
      <c r="E456" s="34"/>
      <c r="F456" s="34"/>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4"/>
      <c r="AF456" s="34"/>
      <c r="AG456" s="34"/>
      <c r="AH456" s="34"/>
      <c r="AI456" s="34"/>
      <c r="AJ456" s="34"/>
      <c r="AK456" s="34"/>
      <c r="AM456" s="34"/>
      <c r="AN456" s="34"/>
    </row>
    <row r="457" spans="1:40" s="128" customFormat="1" ht="14.15" customHeight="1">
      <c r="A457" s="34"/>
      <c r="B457" s="34"/>
      <c r="C457" s="59">
        <v>3</v>
      </c>
      <c r="D457" s="34" t="s">
        <v>1504</v>
      </c>
      <c r="E457" s="34"/>
      <c r="F457" s="34"/>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E457" s="34"/>
      <c r="AF457" s="34"/>
      <c r="AG457" s="34"/>
      <c r="AH457" s="34"/>
      <c r="AI457" s="34"/>
      <c r="AJ457" s="34"/>
      <c r="AK457" s="34"/>
      <c r="AM457" s="34"/>
      <c r="AN457" s="34"/>
    </row>
    <row r="458" spans="1:40" s="128" customFormat="1" ht="14.15" customHeight="1">
      <c r="A458" s="34"/>
      <c r="B458" s="34"/>
      <c r="C458" s="59"/>
      <c r="D458" s="34" t="s">
        <v>1505</v>
      </c>
      <c r="E458" s="34"/>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c r="AM458" s="34"/>
      <c r="AN458" s="34"/>
    </row>
    <row r="459" spans="1:40" s="128" customFormat="1" ht="15" customHeight="1">
      <c r="A459" s="34"/>
      <c r="B459" s="34"/>
      <c r="C459" s="59">
        <v>4</v>
      </c>
      <c r="D459" s="34" t="s">
        <v>1506</v>
      </c>
      <c r="E459" s="34"/>
      <c r="F459" s="34"/>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c r="AD459" s="34"/>
      <c r="AE459" s="34"/>
      <c r="AF459" s="34"/>
      <c r="AG459" s="34"/>
      <c r="AH459" s="34"/>
      <c r="AI459" s="34"/>
      <c r="AJ459" s="34"/>
      <c r="AK459" s="34"/>
      <c r="AM459" s="34"/>
      <c r="AN459" s="34"/>
    </row>
    <row r="460" spans="1:40" s="128" customFormat="1" ht="18.75" customHeight="1">
      <c r="A460" s="34"/>
      <c r="B460" s="34"/>
      <c r="C460" s="59"/>
      <c r="D460" s="34" t="s">
        <v>1507</v>
      </c>
      <c r="E460" s="34"/>
      <c r="F460" s="34"/>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c r="AD460" s="34"/>
      <c r="AE460" s="34"/>
      <c r="AF460" s="34"/>
      <c r="AG460" s="34"/>
      <c r="AH460" s="34"/>
      <c r="AI460" s="34"/>
      <c r="AJ460" s="34"/>
      <c r="AK460" s="34"/>
      <c r="AM460" s="34"/>
      <c r="AN460" s="34"/>
    </row>
    <row r="461" spans="1:40" s="128" customFormat="1" ht="12" customHeight="1">
      <c r="A461" s="34"/>
      <c r="B461" s="34"/>
      <c r="C461" s="59"/>
      <c r="D461" s="34"/>
      <c r="E461" s="34"/>
      <c r="F461" s="34"/>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4"/>
      <c r="AF461" s="34"/>
      <c r="AG461" s="34"/>
      <c r="AH461" s="34"/>
      <c r="AI461" s="34"/>
      <c r="AJ461" s="34"/>
      <c r="AK461" s="34"/>
      <c r="AM461" s="34"/>
      <c r="AN461" s="34"/>
    </row>
    <row r="462" spans="1:40" s="126" customFormat="1" ht="20.149999999999999" customHeight="1">
      <c r="A462" s="641" t="s">
        <v>1930</v>
      </c>
      <c r="B462" s="2" t="s">
        <v>1952</v>
      </c>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M462" s="34"/>
      <c r="AN462" s="34"/>
    </row>
    <row r="463" spans="1:40" s="126" customFormat="1" ht="20.149999999999999" customHeight="1">
      <c r="A463" s="3"/>
      <c r="B463" s="1108" t="s">
        <v>363</v>
      </c>
      <c r="C463" s="1093" t="s">
        <v>125</v>
      </c>
      <c r="D463" s="1094"/>
      <c r="E463" s="1094"/>
      <c r="F463" s="1095"/>
      <c r="G463" s="1093" t="s">
        <v>548</v>
      </c>
      <c r="H463" s="1094"/>
      <c r="I463" s="1094"/>
      <c r="J463" s="1095"/>
      <c r="K463" s="1014" t="s">
        <v>235</v>
      </c>
      <c r="L463" s="1015"/>
      <c r="M463" s="1015"/>
      <c r="N463" s="1015"/>
      <c r="O463" s="1015"/>
      <c r="P463" s="1015"/>
      <c r="Q463" s="1015"/>
      <c r="R463" s="1015"/>
      <c r="S463" s="1015"/>
      <c r="T463" s="1015"/>
      <c r="U463" s="1015"/>
      <c r="V463" s="1015"/>
      <c r="W463" s="1015"/>
      <c r="X463" s="1015"/>
      <c r="Y463" s="1015"/>
      <c r="Z463" s="1015"/>
      <c r="AA463" s="1015"/>
      <c r="AB463" s="1015"/>
      <c r="AC463" s="1015"/>
      <c r="AD463" s="1015"/>
      <c r="AE463" s="1015"/>
      <c r="AF463" s="1015"/>
      <c r="AG463" s="1015"/>
      <c r="AH463" s="1015"/>
      <c r="AI463" s="1015"/>
      <c r="AJ463" s="1016"/>
      <c r="AK463" s="203"/>
      <c r="AM463" s="34"/>
      <c r="AN463" s="34"/>
    </row>
    <row r="464" spans="1:40" s="126" customFormat="1" ht="20.149999999999999" customHeight="1">
      <c r="A464" s="3"/>
      <c r="B464" s="1109"/>
      <c r="C464" s="1096"/>
      <c r="D464" s="1097"/>
      <c r="E464" s="1097"/>
      <c r="F464" s="1098"/>
      <c r="G464" s="1096"/>
      <c r="H464" s="1097"/>
      <c r="I464" s="1097"/>
      <c r="J464" s="1098"/>
      <c r="K464" s="1093" t="s">
        <v>597</v>
      </c>
      <c r="L464" s="1094"/>
      <c r="M464" s="1094"/>
      <c r="N464" s="1094"/>
      <c r="O464" s="1094"/>
      <c r="P464" s="1095"/>
      <c r="Q464" s="1093" t="s">
        <v>125</v>
      </c>
      <c r="R464" s="1094"/>
      <c r="S464" s="1094"/>
      <c r="T464" s="1095"/>
      <c r="U464" s="1093" t="s">
        <v>598</v>
      </c>
      <c r="V464" s="1094"/>
      <c r="W464" s="1094"/>
      <c r="X464" s="1094"/>
      <c r="Y464" s="1094"/>
      <c r="Z464" s="1094"/>
      <c r="AA464" s="1095"/>
      <c r="AB464" s="982" t="s">
        <v>176</v>
      </c>
      <c r="AC464" s="983"/>
      <c r="AD464" s="983"/>
      <c r="AE464" s="983"/>
      <c r="AF464" s="984"/>
      <c r="AG464" s="982" t="s">
        <v>177</v>
      </c>
      <c r="AH464" s="983"/>
      <c r="AI464" s="983"/>
      <c r="AJ464" s="984"/>
      <c r="AK464" s="201"/>
      <c r="AM464" s="34"/>
      <c r="AN464" s="34"/>
    </row>
    <row r="465" spans="1:40" s="126" customFormat="1" ht="20.149999999999999" customHeight="1">
      <c r="A465" s="3"/>
      <c r="B465" s="1110"/>
      <c r="C465" s="1099"/>
      <c r="D465" s="1100"/>
      <c r="E465" s="1100"/>
      <c r="F465" s="1101"/>
      <c r="G465" s="1099"/>
      <c r="H465" s="1100"/>
      <c r="I465" s="1100"/>
      <c r="J465" s="1101"/>
      <c r="K465" s="1099"/>
      <c r="L465" s="1100"/>
      <c r="M465" s="1100"/>
      <c r="N465" s="1100"/>
      <c r="O465" s="1100"/>
      <c r="P465" s="1101"/>
      <c r="Q465" s="1099"/>
      <c r="R465" s="1100"/>
      <c r="S465" s="1100"/>
      <c r="T465" s="1101"/>
      <c r="U465" s="1099"/>
      <c r="V465" s="1100"/>
      <c r="W465" s="1100"/>
      <c r="X465" s="1100"/>
      <c r="Y465" s="1100"/>
      <c r="Z465" s="1100"/>
      <c r="AA465" s="1101"/>
      <c r="AB465" s="985"/>
      <c r="AC465" s="986"/>
      <c r="AD465" s="986"/>
      <c r="AE465" s="986"/>
      <c r="AF465" s="987"/>
      <c r="AG465" s="985"/>
      <c r="AH465" s="986"/>
      <c r="AI465" s="986"/>
      <c r="AJ465" s="987"/>
      <c r="AK465" s="201"/>
      <c r="AM465" s="34"/>
      <c r="AN465" s="34"/>
    </row>
    <row r="466" spans="1:40" s="126" customFormat="1" ht="20.149999999999999" customHeight="1">
      <c r="A466" s="3"/>
      <c r="B466" s="92" t="s">
        <v>317</v>
      </c>
      <c r="C466" s="1104" t="s">
        <v>346</v>
      </c>
      <c r="D466" s="1104"/>
      <c r="E466" s="1104"/>
      <c r="F466" s="1104"/>
      <c r="G466" s="1104" t="s">
        <v>164</v>
      </c>
      <c r="H466" s="1104"/>
      <c r="I466" s="1104"/>
      <c r="J466" s="1104"/>
      <c r="K466" s="1104" t="s">
        <v>324</v>
      </c>
      <c r="L466" s="1104"/>
      <c r="M466" s="1104"/>
      <c r="N466" s="1104"/>
      <c r="O466" s="1104"/>
      <c r="P466" s="1104"/>
      <c r="Q466" s="1104" t="s">
        <v>347</v>
      </c>
      <c r="R466" s="1104"/>
      <c r="S466" s="1104"/>
      <c r="T466" s="1104"/>
      <c r="U466" s="1104" t="s">
        <v>137</v>
      </c>
      <c r="V466" s="1104"/>
      <c r="W466" s="1104"/>
      <c r="X466" s="1104"/>
      <c r="Y466" s="1104"/>
      <c r="Z466" s="1104"/>
      <c r="AA466" s="1104"/>
      <c r="AB466" s="1104" t="s">
        <v>138</v>
      </c>
      <c r="AC466" s="1104"/>
      <c r="AD466" s="1104"/>
      <c r="AE466" s="1104"/>
      <c r="AF466" s="1104"/>
      <c r="AG466" s="1104" t="s">
        <v>139</v>
      </c>
      <c r="AH466" s="1104"/>
      <c r="AI466" s="1104"/>
      <c r="AJ466" s="1104"/>
      <c r="AK466" s="30"/>
      <c r="AM466" s="34"/>
      <c r="AN466" s="34"/>
    </row>
    <row r="467" spans="1:40" s="126" customFormat="1" ht="20.149999999999999" customHeight="1">
      <c r="A467" s="3"/>
      <c r="B467" s="89"/>
      <c r="C467" s="1063"/>
      <c r="D467" s="1063"/>
      <c r="E467" s="1063"/>
      <c r="F467" s="1063"/>
      <c r="G467" s="1063"/>
      <c r="H467" s="1063"/>
      <c r="I467" s="1063"/>
      <c r="J467" s="1063"/>
      <c r="K467" s="1063"/>
      <c r="L467" s="1063"/>
      <c r="M467" s="1063"/>
      <c r="N467" s="1063"/>
      <c r="O467" s="1063"/>
      <c r="P467" s="1063"/>
      <c r="Q467" s="1063"/>
      <c r="R467" s="1063"/>
      <c r="S467" s="1063"/>
      <c r="T467" s="1063"/>
      <c r="U467" s="1063"/>
      <c r="V467" s="1063"/>
      <c r="W467" s="1063"/>
      <c r="X467" s="1063"/>
      <c r="Y467" s="1063"/>
      <c r="Z467" s="1063"/>
      <c r="AA467" s="1063"/>
      <c r="AB467" s="1063"/>
      <c r="AC467" s="1063"/>
      <c r="AD467" s="1063"/>
      <c r="AE467" s="1063"/>
      <c r="AF467" s="1063"/>
      <c r="AG467" s="1008"/>
      <c r="AH467" s="1009"/>
      <c r="AI467" s="1009"/>
      <c r="AJ467" s="150" t="s">
        <v>239</v>
      </c>
      <c r="AK467" s="116"/>
      <c r="AM467" s="34"/>
      <c r="AN467" s="34"/>
    </row>
    <row r="468" spans="1:40" s="126" customFormat="1" ht="20.149999999999999" customHeight="1">
      <c r="A468" s="3"/>
      <c r="B468" s="89"/>
      <c r="C468" s="1063"/>
      <c r="D468" s="1063"/>
      <c r="E468" s="1063"/>
      <c r="F468" s="1063"/>
      <c r="G468" s="1063"/>
      <c r="H468" s="1063"/>
      <c r="I468" s="1063"/>
      <c r="J468" s="1063"/>
      <c r="K468" s="1063"/>
      <c r="L468" s="1063"/>
      <c r="M468" s="1063"/>
      <c r="N468" s="1063"/>
      <c r="O468" s="1063"/>
      <c r="P468" s="1063"/>
      <c r="Q468" s="1063"/>
      <c r="R468" s="1063"/>
      <c r="S468" s="1063"/>
      <c r="T468" s="1063"/>
      <c r="U468" s="1063"/>
      <c r="V468" s="1063"/>
      <c r="W468" s="1063"/>
      <c r="X468" s="1063"/>
      <c r="Y468" s="1063"/>
      <c r="Z468" s="1063"/>
      <c r="AA468" s="1063"/>
      <c r="AB468" s="1063"/>
      <c r="AC468" s="1063"/>
      <c r="AD468" s="1063"/>
      <c r="AE468" s="1063"/>
      <c r="AF468" s="1063"/>
      <c r="AG468" s="1008"/>
      <c r="AH468" s="1009"/>
      <c r="AI468" s="1009"/>
      <c r="AJ468" s="150" t="s">
        <v>239</v>
      </c>
      <c r="AK468" s="116"/>
      <c r="AM468" s="34"/>
      <c r="AN468" s="34"/>
    </row>
    <row r="469" spans="1:40" s="127" customFormat="1" ht="20.149999999999999" customHeight="1">
      <c r="A469" s="3"/>
      <c r="B469" s="89"/>
      <c r="C469" s="1063"/>
      <c r="D469" s="1063"/>
      <c r="E469" s="1063"/>
      <c r="F469" s="1063"/>
      <c r="G469" s="1063"/>
      <c r="H469" s="1063"/>
      <c r="I469" s="1063"/>
      <c r="J469" s="1063"/>
      <c r="K469" s="1063"/>
      <c r="L469" s="1063"/>
      <c r="M469" s="1063"/>
      <c r="N469" s="1063"/>
      <c r="O469" s="1063"/>
      <c r="P469" s="1063"/>
      <c r="Q469" s="1063"/>
      <c r="R469" s="1063"/>
      <c r="S469" s="1063"/>
      <c r="T469" s="1063"/>
      <c r="U469" s="1063"/>
      <c r="V469" s="1063"/>
      <c r="W469" s="1063"/>
      <c r="X469" s="1063"/>
      <c r="Y469" s="1063"/>
      <c r="Z469" s="1063"/>
      <c r="AA469" s="1063"/>
      <c r="AB469" s="1063"/>
      <c r="AC469" s="1063"/>
      <c r="AD469" s="1063"/>
      <c r="AE469" s="1063"/>
      <c r="AF469" s="1063"/>
      <c r="AG469" s="1008"/>
      <c r="AH469" s="1009"/>
      <c r="AI469" s="1009"/>
      <c r="AJ469" s="150" t="s">
        <v>239</v>
      </c>
      <c r="AK469" s="116"/>
      <c r="AM469" s="34"/>
      <c r="AN469" s="34"/>
    </row>
    <row r="470" spans="1:40" s="128" customFormat="1" ht="14.15" customHeight="1">
      <c r="A470" s="1013" t="s">
        <v>1508</v>
      </c>
      <c r="B470" s="1013"/>
      <c r="C470" s="34" t="s">
        <v>1509</v>
      </c>
      <c r="D470" s="34"/>
      <c r="E470" s="34"/>
      <c r="F470" s="34"/>
      <c r="G470" s="34"/>
      <c r="H470" s="34"/>
      <c r="I470" s="34"/>
      <c r="J470" s="34"/>
      <c r="K470" s="34"/>
      <c r="L470" s="34"/>
      <c r="M470" s="34"/>
      <c r="N470" s="34"/>
      <c r="O470" s="34"/>
      <c r="P470" s="34"/>
      <c r="Q470" s="34"/>
      <c r="R470" s="34"/>
      <c r="S470" s="34"/>
      <c r="T470" s="34"/>
      <c r="U470" s="34"/>
      <c r="V470" s="34"/>
      <c r="W470" s="34"/>
      <c r="X470" s="34"/>
      <c r="Y470" s="34"/>
      <c r="Z470" s="34"/>
      <c r="AA470" s="34"/>
      <c r="AB470" s="34"/>
      <c r="AC470" s="34"/>
      <c r="AD470" s="34"/>
      <c r="AE470" s="34"/>
      <c r="AF470" s="34"/>
      <c r="AG470" s="34"/>
      <c r="AH470" s="34"/>
      <c r="AI470" s="34"/>
      <c r="AJ470" s="34"/>
      <c r="AK470" s="34"/>
      <c r="AM470" s="34"/>
      <c r="AN470" s="34"/>
    </row>
    <row r="471" spans="1:40" s="128" customFormat="1" ht="6.75" customHeight="1">
      <c r="A471" s="34"/>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c r="AD471" s="34"/>
      <c r="AE471" s="34"/>
      <c r="AF471" s="34"/>
      <c r="AG471" s="34"/>
      <c r="AH471" s="34"/>
      <c r="AI471" s="34"/>
      <c r="AJ471" s="34"/>
      <c r="AK471" s="34"/>
      <c r="AM471" s="34"/>
      <c r="AN471" s="34"/>
    </row>
    <row r="472" spans="1:40" s="128" customFormat="1" ht="20.149999999999999" customHeight="1">
      <c r="A472" s="641" t="s">
        <v>1932</v>
      </c>
      <c r="B472" s="2" t="s">
        <v>1953</v>
      </c>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53"/>
      <c r="AJ472" s="2"/>
      <c r="AK472" s="2"/>
      <c r="AM472" s="34"/>
      <c r="AN472" s="34"/>
    </row>
    <row r="473" spans="1:40" s="128" customFormat="1" ht="20.149999999999999" customHeight="1">
      <c r="A473" s="34"/>
      <c r="B473" s="2" t="s">
        <v>1954</v>
      </c>
      <c r="C473" s="2"/>
      <c r="D473" s="2"/>
      <c r="E473" s="2"/>
      <c r="F473" s="2"/>
      <c r="G473" s="2"/>
      <c r="H473" s="2"/>
      <c r="I473" s="2"/>
      <c r="J473" s="2"/>
      <c r="K473" s="2"/>
      <c r="L473" s="2"/>
      <c r="M473" s="2"/>
      <c r="N473" s="2"/>
      <c r="O473" s="2"/>
      <c r="P473" s="19"/>
      <c r="Q473" s="19"/>
      <c r="R473" s="19"/>
      <c r="S473" s="19"/>
      <c r="T473" s="19"/>
      <c r="U473" s="19"/>
      <c r="V473" s="19"/>
      <c r="W473" s="19"/>
      <c r="X473" s="19"/>
      <c r="Y473" s="19"/>
      <c r="Z473" s="19"/>
      <c r="AA473" s="19"/>
      <c r="AB473" s="19"/>
      <c r="AC473" s="19"/>
      <c r="AD473" s="19"/>
      <c r="AE473" s="19"/>
      <c r="AF473" s="19"/>
      <c r="AG473" s="19"/>
      <c r="AH473" s="19"/>
      <c r="AI473" s="2"/>
      <c r="AJ473" s="2"/>
      <c r="AK473" s="2"/>
      <c r="AM473" s="34"/>
      <c r="AN473" s="34"/>
    </row>
    <row r="474" spans="1:40" s="128" customFormat="1" ht="14.15" customHeight="1">
      <c r="A474" s="34"/>
      <c r="B474" s="19"/>
      <c r="C474" s="1093" t="s">
        <v>538</v>
      </c>
      <c r="D474" s="1094"/>
      <c r="E474" s="1094"/>
      <c r="F474" s="1094"/>
      <c r="G474" s="1094"/>
      <c r="H474" s="1094"/>
      <c r="I474" s="269" t="s">
        <v>266</v>
      </c>
      <c r="J474" s="270"/>
      <c r="K474" s="270"/>
      <c r="L474" s="270"/>
      <c r="M474" s="270"/>
      <c r="N474" s="270"/>
      <c r="O474" s="270"/>
      <c r="P474" s="270"/>
      <c r="Q474" s="270"/>
      <c r="R474" s="270"/>
      <c r="S474" s="270"/>
      <c r="T474" s="271"/>
      <c r="U474" s="3"/>
      <c r="V474" s="3"/>
      <c r="W474" s="3"/>
      <c r="X474" s="3"/>
      <c r="Y474" s="3"/>
      <c r="Z474" s="3"/>
      <c r="AA474" s="3"/>
      <c r="AB474" s="3"/>
      <c r="AC474" s="3"/>
      <c r="AD474" s="3"/>
      <c r="AE474" s="3"/>
      <c r="AF474" s="3"/>
      <c r="AG474" s="3"/>
      <c r="AH474" s="3"/>
      <c r="AI474" s="3"/>
      <c r="AJ474" s="3"/>
      <c r="AK474" s="3"/>
      <c r="AM474" s="34"/>
      <c r="AN474" s="34"/>
    </row>
    <row r="475" spans="1:40" s="128" customFormat="1" ht="14.15" customHeight="1">
      <c r="A475" s="34"/>
      <c r="B475" s="19"/>
      <c r="C475" s="1099"/>
      <c r="D475" s="1100"/>
      <c r="E475" s="1100"/>
      <c r="F475" s="1100"/>
      <c r="G475" s="1100"/>
      <c r="H475" s="1100"/>
      <c r="I475" s="269" t="s">
        <v>446</v>
      </c>
      <c r="J475" s="270"/>
      <c r="K475" s="270"/>
      <c r="L475" s="270"/>
      <c r="M475" s="269" t="s">
        <v>447</v>
      </c>
      <c r="N475" s="282"/>
      <c r="O475" s="282"/>
      <c r="P475" s="282"/>
      <c r="Q475" s="269" t="s">
        <v>36</v>
      </c>
      <c r="R475" s="270"/>
      <c r="S475" s="270"/>
      <c r="T475" s="271"/>
      <c r="U475" s="3"/>
      <c r="V475" s="3"/>
      <c r="W475"/>
      <c r="X475"/>
      <c r="Y475"/>
      <c r="Z475"/>
      <c r="AA475"/>
      <c r="AB475"/>
      <c r="AC475"/>
      <c r="AD475"/>
      <c r="AE475"/>
      <c r="AF475"/>
      <c r="AG475"/>
      <c r="AH475"/>
      <c r="AI475"/>
      <c r="AJ475"/>
      <c r="AK475" s="3"/>
      <c r="AM475" s="34"/>
      <c r="AN475" s="34"/>
    </row>
    <row r="476" spans="1:40" s="128" customFormat="1" ht="20.149999999999999" customHeight="1">
      <c r="A476" s="34"/>
      <c r="B476" s="3"/>
      <c r="C476" s="1048" t="s">
        <v>474</v>
      </c>
      <c r="D476" s="1049"/>
      <c r="E476" s="1049"/>
      <c r="F476" s="1049"/>
      <c r="G476" s="1049"/>
      <c r="H476" s="1050"/>
      <c r="I476" s="1105" t="s">
        <v>529</v>
      </c>
      <c r="J476" s="1105"/>
      <c r="K476" s="1105"/>
      <c r="L476" s="1105"/>
      <c r="M476" s="1105" t="s">
        <v>529</v>
      </c>
      <c r="N476" s="1105"/>
      <c r="O476" s="1105"/>
      <c r="P476" s="1105"/>
      <c r="Q476" s="1105" t="s">
        <v>529</v>
      </c>
      <c r="R476" s="1105"/>
      <c r="S476" s="1105"/>
      <c r="T476" s="1105"/>
      <c r="U476" s="3"/>
      <c r="V476" s="3"/>
      <c r="W476" s="1307" t="s">
        <v>446</v>
      </c>
      <c r="X476" s="1308"/>
      <c r="Y476" s="1308"/>
      <c r="Z476" s="1308"/>
      <c r="AA476" s="1308"/>
      <c r="AB476" s="1308"/>
      <c r="AC476" s="1241" t="s">
        <v>2088</v>
      </c>
      <c r="AD476" s="1242"/>
      <c r="AE476" s="1242"/>
      <c r="AF476" s="1242"/>
      <c r="AG476" s="1242"/>
      <c r="AH476" s="1242"/>
      <c r="AI476" s="1242"/>
      <c r="AJ476" s="1243"/>
      <c r="AK476" s="3"/>
      <c r="AM476" s="34"/>
      <c r="AN476" s="34"/>
    </row>
    <row r="477" spans="1:40" s="128" customFormat="1" ht="20.149999999999999" customHeight="1">
      <c r="A477" s="34"/>
      <c r="B477" s="3"/>
      <c r="C477" s="1048" t="s">
        <v>180</v>
      </c>
      <c r="D477" s="1049"/>
      <c r="E477" s="1049"/>
      <c r="F477" s="1049"/>
      <c r="G477" s="1049"/>
      <c r="H477" s="1050"/>
      <c r="I477" s="1105" t="s">
        <v>529</v>
      </c>
      <c r="J477" s="1105"/>
      <c r="K477" s="1105"/>
      <c r="L477" s="1105"/>
      <c r="M477" s="1105" t="s">
        <v>529</v>
      </c>
      <c r="N477" s="1105"/>
      <c r="O477" s="1105"/>
      <c r="P477" s="1105"/>
      <c r="Q477" s="1105" t="s">
        <v>529</v>
      </c>
      <c r="R477" s="1105"/>
      <c r="S477" s="1105"/>
      <c r="T477" s="1105"/>
      <c r="U477" s="3"/>
      <c r="V477" s="3"/>
      <c r="W477" s="1309" t="s">
        <v>447</v>
      </c>
      <c r="X477" s="1310"/>
      <c r="Y477" s="1310"/>
      <c r="Z477" s="1310"/>
      <c r="AA477" s="1310"/>
      <c r="AB477" s="1310"/>
      <c r="AC477" s="1405" t="s">
        <v>2157</v>
      </c>
      <c r="AD477" s="1634"/>
      <c r="AE477" s="1634"/>
      <c r="AF477" s="1634"/>
      <c r="AG477" s="1634"/>
      <c r="AH477" s="1634"/>
      <c r="AI477" s="1634"/>
      <c r="AJ477" s="1635"/>
      <c r="AK477" s="3"/>
      <c r="AM477" s="34"/>
      <c r="AN477" s="34"/>
    </row>
    <row r="478" spans="1:40" s="128" customFormat="1" ht="20.149999999999999" customHeight="1">
      <c r="A478" s="34"/>
      <c r="B478" s="3"/>
      <c r="C478" s="1299" t="s">
        <v>267</v>
      </c>
      <c r="D478" s="1294" t="s">
        <v>268</v>
      </c>
      <c r="E478" s="6" t="s">
        <v>536</v>
      </c>
      <c r="F478" s="7"/>
      <c r="G478" s="7"/>
      <c r="H478" s="8"/>
      <c r="I478" s="1105" t="s">
        <v>529</v>
      </c>
      <c r="J478" s="1105"/>
      <c r="K478" s="1105"/>
      <c r="L478" s="1105"/>
      <c r="M478" s="1105" t="s">
        <v>529</v>
      </c>
      <c r="N478" s="1105"/>
      <c r="O478" s="1105"/>
      <c r="P478" s="1105"/>
      <c r="Q478" s="1105" t="s">
        <v>529</v>
      </c>
      <c r="R478" s="1105"/>
      <c r="S478" s="1105"/>
      <c r="T478" s="1105"/>
      <c r="U478" s="3"/>
      <c r="V478" s="3"/>
      <c r="W478" s="1286" t="s">
        <v>36</v>
      </c>
      <c r="X478" s="1287"/>
      <c r="Y478" s="1287"/>
      <c r="Z478" s="1287"/>
      <c r="AA478" s="1287"/>
      <c r="AB478" s="1287"/>
      <c r="AC478" s="1291" t="s">
        <v>2158</v>
      </c>
      <c r="AD478" s="1292"/>
      <c r="AE478" s="1292"/>
      <c r="AF478" s="1292"/>
      <c r="AG478" s="1292"/>
      <c r="AH478" s="1292"/>
      <c r="AI478" s="1292"/>
      <c r="AJ478" s="1293"/>
      <c r="AK478" s="3"/>
      <c r="AM478" s="34"/>
      <c r="AN478" s="34"/>
    </row>
    <row r="479" spans="1:40" s="128" customFormat="1" ht="20.149999999999999" customHeight="1">
      <c r="A479" s="34"/>
      <c r="B479" s="3"/>
      <c r="C479" s="1300"/>
      <c r="D479" s="1295"/>
      <c r="E479" s="52" t="s">
        <v>537</v>
      </c>
      <c r="F479" s="12"/>
      <c r="G479" s="12"/>
      <c r="H479" s="85"/>
      <c r="I479" s="1105" t="s">
        <v>529</v>
      </c>
      <c r="J479" s="1105"/>
      <c r="K479" s="1105"/>
      <c r="L479" s="1105"/>
      <c r="M479" s="1105" t="s">
        <v>529</v>
      </c>
      <c r="N479" s="1105"/>
      <c r="O479" s="1105"/>
      <c r="P479" s="1105"/>
      <c r="Q479" s="1105" t="s">
        <v>529</v>
      </c>
      <c r="R479" s="1105"/>
      <c r="S479" s="1105"/>
      <c r="T479" s="1105"/>
      <c r="U479" s="19"/>
      <c r="V479" s="19"/>
      <c r="W479"/>
      <c r="X479"/>
      <c r="Y479"/>
      <c r="Z479"/>
      <c r="AA479"/>
      <c r="AB479"/>
      <c r="AC479"/>
      <c r="AD479"/>
      <c r="AE479"/>
      <c r="AF479"/>
      <c r="AG479"/>
      <c r="AH479"/>
      <c r="AI479"/>
      <c r="AJ479"/>
      <c r="AK479" s="19"/>
      <c r="AM479" s="34"/>
      <c r="AN479" s="34"/>
    </row>
    <row r="480" spans="1:40" s="128" customFormat="1" ht="18" customHeight="1">
      <c r="A480" s="34"/>
      <c r="B480" s="1013" t="s">
        <v>1508</v>
      </c>
      <c r="C480" s="1013"/>
      <c r="D480" s="59">
        <v>1</v>
      </c>
      <c r="E480" s="34" t="s">
        <v>1510</v>
      </c>
      <c r="F480" s="78"/>
      <c r="G480" s="78"/>
      <c r="H480" s="34"/>
      <c r="I480" s="34"/>
      <c r="J480" s="34"/>
      <c r="K480" s="34"/>
      <c r="L480" s="34"/>
      <c r="M480" s="34"/>
      <c r="N480" s="34"/>
      <c r="O480" s="34"/>
      <c r="P480" s="34"/>
      <c r="Q480" s="34"/>
      <c r="R480" s="34"/>
      <c r="S480" s="34"/>
      <c r="T480" s="34"/>
      <c r="U480" s="34"/>
      <c r="V480" s="34"/>
      <c r="W480" s="34"/>
      <c r="X480" s="34"/>
      <c r="Y480" s="34"/>
      <c r="Z480" s="34"/>
      <c r="AA480" s="34"/>
      <c r="AB480" s="34"/>
      <c r="AC480" s="34"/>
      <c r="AD480" s="34"/>
      <c r="AE480" s="34"/>
      <c r="AF480" s="34"/>
      <c r="AG480" s="34"/>
      <c r="AH480" s="34"/>
      <c r="AI480" s="34"/>
      <c r="AJ480" s="34"/>
      <c r="AK480" s="34"/>
      <c r="AM480" s="34"/>
      <c r="AN480" s="34"/>
    </row>
    <row r="481" spans="1:40" s="128" customFormat="1" ht="18" customHeight="1">
      <c r="A481" s="34"/>
      <c r="B481" s="34"/>
      <c r="C481" s="34"/>
      <c r="D481" s="59">
        <v>2</v>
      </c>
      <c r="E481" s="34" t="s">
        <v>1511</v>
      </c>
      <c r="F481" s="34"/>
      <c r="G481" s="34"/>
      <c r="H481" s="34"/>
      <c r="I481" s="34"/>
      <c r="J481" s="34"/>
      <c r="K481" s="34"/>
      <c r="L481" s="34"/>
      <c r="M481" s="34"/>
      <c r="N481" s="34"/>
      <c r="O481" s="34"/>
      <c r="P481" s="34"/>
      <c r="Q481" s="34"/>
      <c r="R481" s="34"/>
      <c r="S481" s="34"/>
      <c r="T481" s="34"/>
      <c r="U481" s="34"/>
      <c r="V481" s="34"/>
      <c r="W481" s="34"/>
      <c r="X481" s="19"/>
      <c r="Y481" s="19"/>
      <c r="Z481" s="19"/>
      <c r="AA481" s="19"/>
      <c r="AB481" s="19"/>
      <c r="AC481" s="19"/>
      <c r="AD481" s="19"/>
      <c r="AE481" s="19"/>
      <c r="AF481" s="19"/>
      <c r="AG481" s="19"/>
      <c r="AH481" s="19"/>
      <c r="AI481" s="19"/>
      <c r="AJ481" s="19"/>
      <c r="AK481" s="19"/>
      <c r="AM481" s="34"/>
      <c r="AN481" s="34"/>
    </row>
    <row r="482" spans="1:40" s="128" customFormat="1" ht="6" customHeight="1">
      <c r="A482" s="34"/>
      <c r="B482" s="34"/>
      <c r="C482" s="34"/>
      <c r="D482" s="34"/>
      <c r="E482" s="34"/>
      <c r="F482" s="34"/>
      <c r="G482" s="34"/>
      <c r="H482" s="34"/>
      <c r="I482" s="34"/>
      <c r="J482" s="34"/>
      <c r="K482" s="34"/>
      <c r="L482" s="34"/>
      <c r="M482" s="34"/>
      <c r="N482" s="34"/>
      <c r="O482" s="34"/>
      <c r="P482" s="34"/>
      <c r="Q482" s="34"/>
      <c r="R482" s="34"/>
      <c r="S482" s="34"/>
      <c r="T482" s="34"/>
      <c r="U482" s="34"/>
      <c r="V482" s="34"/>
      <c r="W482" s="34"/>
      <c r="X482" s="19"/>
      <c r="Y482" s="19"/>
      <c r="Z482" s="19"/>
      <c r="AA482" s="19"/>
      <c r="AB482" s="19"/>
      <c r="AC482" s="19"/>
      <c r="AD482" s="19"/>
      <c r="AE482" s="19"/>
      <c r="AF482" s="19"/>
      <c r="AG482" s="19"/>
      <c r="AH482" s="19"/>
      <c r="AI482" s="19"/>
      <c r="AJ482" s="19"/>
      <c r="AK482" s="19"/>
      <c r="AM482" s="34"/>
      <c r="AN482" s="34"/>
    </row>
    <row r="483" spans="1:40" s="128" customFormat="1" ht="20.149999999999999" customHeight="1">
      <c r="A483" s="34"/>
      <c r="B483" s="1" t="s">
        <v>1955</v>
      </c>
      <c r="C483" s="2"/>
      <c r="D483" s="2"/>
      <c r="E483" s="2"/>
      <c r="F483" s="2"/>
      <c r="G483" s="2"/>
      <c r="H483" s="2"/>
      <c r="I483" s="2"/>
      <c r="J483" s="2"/>
      <c r="K483" s="2"/>
      <c r="L483" s="2"/>
      <c r="M483" s="2"/>
      <c r="N483" s="2"/>
      <c r="O483" s="2"/>
      <c r="P483" s="2"/>
      <c r="Q483" s="2"/>
      <c r="R483" s="2"/>
      <c r="S483" s="2"/>
      <c r="T483" s="2"/>
      <c r="U483" s="19"/>
      <c r="V483" s="19"/>
      <c r="W483" s="19"/>
      <c r="X483" s="19"/>
      <c r="Y483" s="19"/>
      <c r="Z483" s="19"/>
      <c r="AA483" s="19"/>
      <c r="AB483" s="19"/>
      <c r="AC483" s="19"/>
      <c r="AD483" s="19"/>
      <c r="AE483" s="19"/>
      <c r="AF483" s="19"/>
      <c r="AG483" s="19"/>
      <c r="AH483" s="19"/>
      <c r="AI483" s="19"/>
      <c r="AJ483" s="19"/>
      <c r="AK483" s="19"/>
      <c r="AM483" s="34"/>
      <c r="AN483" s="34"/>
    </row>
    <row r="484" spans="1:40" s="128" customFormat="1" ht="20.149999999999999" customHeight="1">
      <c r="A484" s="34"/>
      <c r="B484" s="19"/>
      <c r="C484" s="269" t="s">
        <v>538</v>
      </c>
      <c r="D484" s="270"/>
      <c r="E484" s="270"/>
      <c r="F484" s="270"/>
      <c r="G484" s="270"/>
      <c r="H484" s="270"/>
      <c r="I484" s="270"/>
      <c r="J484" s="270"/>
      <c r="K484" s="270"/>
      <c r="L484" s="270"/>
      <c r="M484" s="270"/>
      <c r="N484" s="271"/>
      <c r="O484" s="269" t="s">
        <v>266</v>
      </c>
      <c r="P484" s="270"/>
      <c r="Q484" s="270"/>
      <c r="R484" s="271"/>
      <c r="S484" s="19"/>
      <c r="T484" s="19"/>
      <c r="U484" s="19"/>
      <c r="V484" s="19"/>
      <c r="W484" s="19"/>
      <c r="X484" s="19"/>
      <c r="Y484" s="19"/>
      <c r="Z484" s="19"/>
      <c r="AA484" s="19"/>
      <c r="AB484" s="19"/>
      <c r="AC484" s="19"/>
      <c r="AD484" s="19"/>
      <c r="AE484" s="19"/>
      <c r="AF484" s="19"/>
      <c r="AG484" s="19"/>
      <c r="AH484" s="19"/>
      <c r="AI484" s="2"/>
      <c r="AJ484" s="2"/>
      <c r="AK484" s="2"/>
      <c r="AM484" s="34"/>
      <c r="AN484" s="34"/>
    </row>
    <row r="485" spans="1:40" s="128" customFormat="1" ht="20.149999999999999" customHeight="1">
      <c r="A485" s="34"/>
      <c r="B485" s="3"/>
      <c r="C485" s="52" t="s">
        <v>181</v>
      </c>
      <c r="D485" s="12"/>
      <c r="E485" s="12"/>
      <c r="F485" s="12"/>
      <c r="G485" s="12"/>
      <c r="H485" s="12"/>
      <c r="I485" s="12"/>
      <c r="J485" s="12"/>
      <c r="K485" s="12"/>
      <c r="L485" s="12"/>
      <c r="M485" s="12"/>
      <c r="N485" s="85"/>
      <c r="O485" s="1028" t="s">
        <v>529</v>
      </c>
      <c r="P485" s="1290"/>
      <c r="Q485" s="1290"/>
      <c r="R485" s="1029"/>
      <c r="S485" s="19"/>
      <c r="T485" s="19"/>
      <c r="U485" s="19"/>
      <c r="V485" s="19"/>
      <c r="W485" s="19"/>
      <c r="X485" s="19"/>
      <c r="Y485" s="19"/>
      <c r="Z485" s="19"/>
      <c r="AA485" s="19"/>
      <c r="AB485" s="19"/>
      <c r="AC485" s="19"/>
      <c r="AD485" s="19"/>
      <c r="AE485" s="19"/>
      <c r="AF485" s="19"/>
      <c r="AG485" s="19"/>
      <c r="AH485" s="19"/>
      <c r="AI485" s="2"/>
      <c r="AJ485" s="2"/>
      <c r="AK485" s="2"/>
      <c r="AM485" s="34"/>
      <c r="AN485" s="34"/>
    </row>
    <row r="486" spans="1:40" s="128" customFormat="1" ht="20.149999999999999" customHeight="1">
      <c r="A486" s="34"/>
      <c r="B486" s="3"/>
      <c r="C486" s="41" t="s">
        <v>496</v>
      </c>
      <c r="D486" s="13"/>
      <c r="E486" s="4" t="s">
        <v>174</v>
      </c>
      <c r="F486" s="1049"/>
      <c r="G486" s="1049"/>
      <c r="H486" s="1049"/>
      <c r="I486" s="1049"/>
      <c r="J486" s="1049"/>
      <c r="K486" s="1049"/>
      <c r="L486" s="1049"/>
      <c r="M486" s="1049"/>
      <c r="N486" s="5" t="s">
        <v>175</v>
      </c>
      <c r="O486" s="136"/>
      <c r="P486" s="137"/>
      <c r="Q486" s="137"/>
      <c r="R486" s="138"/>
      <c r="S486" s="19"/>
      <c r="T486" s="19"/>
      <c r="U486" s="19"/>
      <c r="V486" s="19"/>
      <c r="W486" s="19"/>
      <c r="X486" s="19"/>
      <c r="Y486" s="19"/>
      <c r="Z486" s="19"/>
      <c r="AA486" s="19"/>
      <c r="AB486" s="19"/>
      <c r="AC486" s="19"/>
      <c r="AD486" s="19"/>
      <c r="AE486" s="19"/>
      <c r="AF486" s="19"/>
      <c r="AG486" s="19"/>
      <c r="AH486" s="19"/>
      <c r="AI486" s="2"/>
      <c r="AJ486" s="2"/>
      <c r="AK486" s="2"/>
      <c r="AM486" s="34"/>
      <c r="AN486" s="34"/>
    </row>
    <row r="487" spans="1:40" s="128" customFormat="1" ht="10.5" customHeight="1">
      <c r="A487" s="34"/>
      <c r="B487" s="3"/>
      <c r="C487" s="3"/>
      <c r="D487" s="3"/>
      <c r="E487" s="30"/>
      <c r="F487" s="9"/>
      <c r="G487" s="9"/>
      <c r="H487" s="9"/>
      <c r="I487" s="9"/>
      <c r="J487" s="9"/>
      <c r="K487" s="9"/>
      <c r="L487" s="9"/>
      <c r="M487" s="9"/>
      <c r="N487" s="30"/>
      <c r="O487" s="30"/>
      <c r="P487" s="30"/>
      <c r="Q487" s="30"/>
      <c r="R487" s="30"/>
      <c r="S487" s="19"/>
      <c r="T487" s="19"/>
      <c r="U487" s="19"/>
      <c r="V487" s="19"/>
      <c r="W487" s="19"/>
      <c r="X487" s="19"/>
      <c r="Y487" s="19"/>
      <c r="Z487" s="19"/>
      <c r="AA487" s="19"/>
      <c r="AB487" s="19"/>
      <c r="AC487" s="19"/>
      <c r="AD487" s="19"/>
      <c r="AE487" s="19"/>
      <c r="AF487" s="19"/>
      <c r="AG487" s="19"/>
      <c r="AH487" s="19"/>
      <c r="AI487" s="2"/>
      <c r="AJ487" s="2"/>
      <c r="AK487" s="2"/>
      <c r="AM487" s="34"/>
      <c r="AN487" s="34"/>
    </row>
    <row r="488" spans="1:40" s="128" customFormat="1" ht="20.149999999999999" customHeight="1">
      <c r="A488" s="34"/>
      <c r="B488" s="2" t="s">
        <v>1956</v>
      </c>
      <c r="C488" s="2"/>
      <c r="D488" s="2"/>
      <c r="E488" s="2"/>
      <c r="F488" s="2"/>
      <c r="G488" s="2"/>
      <c r="H488" s="2"/>
      <c r="I488" s="2"/>
      <c r="J488" s="2"/>
      <c r="K488" s="2"/>
      <c r="L488" s="2"/>
      <c r="M488" s="2"/>
      <c r="N488" s="2"/>
      <c r="O488" s="2"/>
      <c r="P488" s="2"/>
      <c r="Q488" s="2"/>
      <c r="R488" s="2"/>
      <c r="S488" s="523"/>
      <c r="T488" s="523" t="s">
        <v>2351</v>
      </c>
      <c r="U488" s="523"/>
      <c r="V488" s="523"/>
      <c r="W488" s="523"/>
      <c r="X488" s="523"/>
      <c r="Y488" s="523"/>
      <c r="Z488" s="523"/>
      <c r="AA488" s="523"/>
      <c r="AB488" s="523"/>
      <c r="AC488" s="2"/>
      <c r="AD488" s="2"/>
      <c r="AE488" s="2"/>
      <c r="AF488" s="2"/>
      <c r="AG488" s="2"/>
      <c r="AH488" s="2"/>
      <c r="AI488" s="19"/>
      <c r="AJ488" s="19"/>
      <c r="AK488" s="19"/>
      <c r="AM488" s="34"/>
      <c r="AN488" s="34"/>
    </row>
    <row r="489" spans="1:40" s="128" customFormat="1" ht="20.149999999999999" customHeight="1">
      <c r="A489" s="34"/>
      <c r="B489" s="19"/>
      <c r="C489" s="269" t="s">
        <v>538</v>
      </c>
      <c r="D489" s="270"/>
      <c r="E489" s="270"/>
      <c r="F489" s="270"/>
      <c r="G489" s="270"/>
      <c r="H489" s="270"/>
      <c r="I489" s="270"/>
      <c r="J489" s="270"/>
      <c r="K489" s="270"/>
      <c r="L489" s="270"/>
      <c r="M489" s="270"/>
      <c r="N489" s="271"/>
      <c r="O489" s="269" t="s">
        <v>266</v>
      </c>
      <c r="P489" s="270"/>
      <c r="Q489" s="270"/>
      <c r="R489" s="271"/>
      <c r="S489" s="19"/>
      <c r="T489" s="19"/>
      <c r="U489" s="269" t="s">
        <v>538</v>
      </c>
      <c r="V489" s="270"/>
      <c r="W489" s="270"/>
      <c r="X489" s="270"/>
      <c r="Y489" s="270"/>
      <c r="Z489" s="270"/>
      <c r="AA489" s="270"/>
      <c r="AB489" s="270"/>
      <c r="AC489" s="270"/>
      <c r="AD489" s="270"/>
      <c r="AE489" s="270"/>
      <c r="AF489" s="271"/>
      <c r="AG489" s="269" t="s">
        <v>2306</v>
      </c>
      <c r="AH489" s="270"/>
      <c r="AI489" s="270"/>
      <c r="AJ489" s="271"/>
      <c r="AK489" s="2"/>
      <c r="AM489" s="34"/>
      <c r="AN489" s="34"/>
    </row>
    <row r="490" spans="1:40" s="128" customFormat="1" ht="20.149999999999999" customHeight="1">
      <c r="A490" s="34"/>
      <c r="B490" s="19"/>
      <c r="C490" s="52" t="s">
        <v>182</v>
      </c>
      <c r="D490" s="12"/>
      <c r="E490" s="12"/>
      <c r="F490" s="12"/>
      <c r="G490" s="12"/>
      <c r="H490" s="12"/>
      <c r="I490" s="12"/>
      <c r="J490" s="12"/>
      <c r="K490" s="12"/>
      <c r="L490" s="12"/>
      <c r="M490" s="12"/>
      <c r="N490" s="85"/>
      <c r="O490" s="1028" t="s">
        <v>529</v>
      </c>
      <c r="P490" s="1290"/>
      <c r="Q490" s="1290"/>
      <c r="R490" s="1029"/>
      <c r="S490" s="19"/>
      <c r="T490" s="19"/>
      <c r="U490" s="52" t="s">
        <v>2305</v>
      </c>
      <c r="V490" s="12"/>
      <c r="W490" s="12"/>
      <c r="X490" s="12"/>
      <c r="Y490" s="12"/>
      <c r="Z490" s="12"/>
      <c r="AA490" s="12"/>
      <c r="AB490" s="12"/>
      <c r="AC490" s="12"/>
      <c r="AD490" s="12"/>
      <c r="AE490" s="12"/>
      <c r="AF490" s="85"/>
      <c r="AG490" s="1028" t="s">
        <v>529</v>
      </c>
      <c r="AH490" s="1290"/>
      <c r="AI490" s="1290"/>
      <c r="AJ490" s="1029"/>
      <c r="AK490" s="19"/>
      <c r="AM490" s="34"/>
      <c r="AN490" s="34"/>
    </row>
    <row r="491" spans="1:40" s="128" customFormat="1" ht="20.149999999999999" customHeight="1">
      <c r="A491" s="34"/>
      <c r="B491" s="19"/>
      <c r="C491" s="41" t="s">
        <v>496</v>
      </c>
      <c r="D491" s="13"/>
      <c r="E491" s="4" t="s">
        <v>140</v>
      </c>
      <c r="F491" s="1049"/>
      <c r="G491" s="1049"/>
      <c r="H491" s="1049"/>
      <c r="I491" s="1049"/>
      <c r="J491" s="1049"/>
      <c r="K491" s="1049"/>
      <c r="L491" s="1049"/>
      <c r="M491" s="1049"/>
      <c r="N491" s="5" t="s">
        <v>28</v>
      </c>
      <c r="O491" s="136"/>
      <c r="P491" s="137"/>
      <c r="Q491" s="137"/>
      <c r="R491" s="138"/>
      <c r="S491" s="19"/>
      <c r="T491" s="19"/>
      <c r="U491" s="41" t="s">
        <v>2303</v>
      </c>
      <c r="V491" s="13"/>
      <c r="W491" s="4"/>
      <c r="X491" s="1049"/>
      <c r="Y491" s="1049"/>
      <c r="Z491" s="1049"/>
      <c r="AA491" s="1049"/>
      <c r="AB491" s="1049"/>
      <c r="AC491" s="1049"/>
      <c r="AD491" s="1049"/>
      <c r="AE491" s="1049"/>
      <c r="AF491" s="5"/>
      <c r="AG491" s="1028" t="s">
        <v>529</v>
      </c>
      <c r="AH491" s="1290"/>
      <c r="AI491" s="1290"/>
      <c r="AJ491" s="1029"/>
      <c r="AK491" s="19"/>
      <c r="AM491" s="34"/>
      <c r="AN491" s="34"/>
    </row>
    <row r="492" spans="1:40" s="128" customFormat="1" ht="20.149999999999999" customHeight="1">
      <c r="A492" s="34"/>
      <c r="B492" s="19"/>
      <c r="C492" s="17"/>
      <c r="D492" s="17"/>
      <c r="E492" s="14"/>
      <c r="F492" s="7"/>
      <c r="G492" s="7"/>
      <c r="H492" s="7"/>
      <c r="I492" s="7"/>
      <c r="J492" s="7"/>
      <c r="K492" s="7"/>
      <c r="L492" s="7"/>
      <c r="M492" s="7"/>
      <c r="N492" s="14"/>
      <c r="O492" s="57"/>
      <c r="P492" s="57"/>
      <c r="Q492" s="57"/>
      <c r="R492" s="57"/>
      <c r="S492" s="19"/>
      <c r="T492" s="19"/>
      <c r="U492" s="41" t="s">
        <v>2304</v>
      </c>
      <c r="V492" s="829"/>
      <c r="W492" s="829"/>
      <c r="X492" s="829"/>
      <c r="Y492" s="829"/>
      <c r="Z492" s="829"/>
      <c r="AA492" s="829"/>
      <c r="AB492" s="829"/>
      <c r="AC492" s="829"/>
      <c r="AD492" s="829"/>
      <c r="AE492" s="829"/>
      <c r="AF492" s="830"/>
      <c r="AG492" s="1028" t="s">
        <v>529</v>
      </c>
      <c r="AH492" s="1290"/>
      <c r="AI492" s="1290"/>
      <c r="AJ492" s="1029"/>
      <c r="AK492" s="19"/>
      <c r="AM492" s="34"/>
      <c r="AN492" s="34"/>
    </row>
    <row r="493" spans="1:40" s="128" customFormat="1" ht="20.149999999999999" customHeight="1">
      <c r="A493" s="34"/>
      <c r="B493" s="19"/>
      <c r="C493" s="3"/>
      <c r="D493" s="3"/>
      <c r="E493" s="30"/>
      <c r="F493" s="9"/>
      <c r="G493" s="9"/>
      <c r="H493" s="9"/>
      <c r="I493" s="9"/>
      <c r="J493" s="9"/>
      <c r="K493" s="9"/>
      <c r="L493" s="9"/>
      <c r="M493" s="9"/>
      <c r="N493" s="30"/>
      <c r="O493" s="19"/>
      <c r="P493" s="19"/>
      <c r="Q493" s="19"/>
      <c r="R493" s="19"/>
      <c r="S493" s="19"/>
      <c r="T493" s="19"/>
      <c r="U493" s="41" t="s">
        <v>496</v>
      </c>
      <c r="V493" s="13"/>
      <c r="W493" s="4" t="s">
        <v>140</v>
      </c>
      <c r="X493" s="1049"/>
      <c r="Y493" s="1049"/>
      <c r="Z493" s="1049"/>
      <c r="AA493" s="1049"/>
      <c r="AB493" s="1049"/>
      <c r="AC493" s="1049"/>
      <c r="AD493" s="1049"/>
      <c r="AE493" s="1049"/>
      <c r="AF493" s="5" t="s">
        <v>28</v>
      </c>
      <c r="AG493" s="136"/>
      <c r="AH493" s="137"/>
      <c r="AI493" s="137"/>
      <c r="AJ493" s="138"/>
      <c r="AK493" s="19"/>
      <c r="AM493" s="34"/>
      <c r="AN493" s="34"/>
    </row>
    <row r="494" spans="1:40" s="128" customFormat="1" ht="20.149999999999999" customHeight="1">
      <c r="A494" s="34"/>
      <c r="B494" s="19"/>
      <c r="C494" s="3"/>
      <c r="D494" s="3"/>
      <c r="E494" s="30"/>
      <c r="F494" s="1298"/>
      <c r="G494" s="1298"/>
      <c r="H494" s="1298"/>
      <c r="I494" s="1298"/>
      <c r="J494" s="1298"/>
      <c r="K494" s="1298"/>
      <c r="L494" s="1298"/>
      <c r="M494" s="1298"/>
      <c r="N494" s="30"/>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M494" s="34"/>
      <c r="AN494" s="34"/>
    </row>
    <row r="495" spans="1:40" s="126" customFormat="1" ht="20.149999999999999" customHeight="1">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t="str">
        <f>表紙!D28</f>
        <v>　　　　　　保育所（園）　   　</v>
      </c>
      <c r="AC495" s="19"/>
      <c r="AD495" s="19"/>
      <c r="AE495" s="19"/>
      <c r="AF495" s="19"/>
      <c r="AG495" s="19"/>
      <c r="AH495" s="19"/>
      <c r="AI495" s="3"/>
      <c r="AJ495" s="20"/>
      <c r="AK495" s="20"/>
      <c r="AM495" s="34"/>
      <c r="AN495" s="34"/>
    </row>
    <row r="496" spans="1:40" s="126" customFormat="1" ht="20.149999999999999" customHeight="1">
      <c r="A496" s="641" t="s">
        <v>1935</v>
      </c>
      <c r="B496" s="2" t="s">
        <v>1957</v>
      </c>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3"/>
      <c r="AJ496" s="20"/>
      <c r="AK496" s="20"/>
      <c r="AM496" s="34"/>
      <c r="AN496" s="34"/>
    </row>
    <row r="497" spans="1:40" s="126" customFormat="1" ht="20.149999999999999" customHeight="1">
      <c r="A497" s="3"/>
      <c r="B497" s="1266" t="s">
        <v>363</v>
      </c>
      <c r="C497" s="982" t="s">
        <v>125</v>
      </c>
      <c r="D497" s="983"/>
      <c r="E497" s="983"/>
      <c r="F497" s="984"/>
      <c r="G497" s="982" t="s">
        <v>535</v>
      </c>
      <c r="H497" s="983"/>
      <c r="I497" s="983"/>
      <c r="J497" s="984"/>
      <c r="K497" s="1254" t="s">
        <v>313</v>
      </c>
      <c r="L497" s="1255"/>
      <c r="M497" s="1014" t="s">
        <v>534</v>
      </c>
      <c r="N497" s="1015"/>
      <c r="O497" s="1015"/>
      <c r="P497" s="1015"/>
      <c r="Q497" s="1015"/>
      <c r="R497" s="1015"/>
      <c r="S497" s="1015"/>
      <c r="T497" s="1015"/>
      <c r="U497" s="1015"/>
      <c r="V497" s="1015"/>
      <c r="W497" s="1015"/>
      <c r="X497" s="1016"/>
      <c r="Y497" s="1014" t="s">
        <v>2302</v>
      </c>
      <c r="Z497" s="1015"/>
      <c r="AA497" s="1015"/>
      <c r="AB497" s="1015"/>
      <c r="AC497" s="1015"/>
      <c r="AD497" s="1015"/>
      <c r="AE497" s="1015"/>
      <c r="AF497" s="1015"/>
      <c r="AG497" s="1015"/>
      <c r="AH497" s="1015"/>
      <c r="AI497" s="1015"/>
      <c r="AJ497" s="1016"/>
      <c r="AK497" s="203"/>
      <c r="AM497" s="34"/>
      <c r="AN497" s="34"/>
    </row>
    <row r="498" spans="1:40" s="126" customFormat="1" ht="24" customHeight="1">
      <c r="A498" s="3"/>
      <c r="B498" s="1267"/>
      <c r="C498" s="1073"/>
      <c r="D498" s="1074"/>
      <c r="E498" s="1074"/>
      <c r="F498" s="1075"/>
      <c r="G498" s="1073"/>
      <c r="H498" s="1074"/>
      <c r="I498" s="1074"/>
      <c r="J498" s="1075"/>
      <c r="K498" s="1254"/>
      <c r="L498" s="1255"/>
      <c r="M498" s="982" t="s">
        <v>236</v>
      </c>
      <c r="N498" s="983"/>
      <c r="O498" s="983"/>
      <c r="P498" s="984"/>
      <c r="Q498" s="1258" t="s">
        <v>237</v>
      </c>
      <c r="R498" s="1259"/>
      <c r="S498" s="1259"/>
      <c r="T498" s="1260"/>
      <c r="U498" s="1258" t="s">
        <v>497</v>
      </c>
      <c r="V498" s="1259"/>
      <c r="W498" s="1259"/>
      <c r="X498" s="1260"/>
      <c r="Y498" s="1282" t="s">
        <v>2323</v>
      </c>
      <c r="Z498" s="1288"/>
      <c r="AA498" s="1288"/>
      <c r="AB498" s="1289"/>
      <c r="AC498" s="1282" t="s">
        <v>2324</v>
      </c>
      <c r="AD498" s="1288"/>
      <c r="AE498" s="1288"/>
      <c r="AF498" s="1289"/>
      <c r="AG498" s="1282" t="s">
        <v>2325</v>
      </c>
      <c r="AH498" s="1283"/>
      <c r="AI498" s="1283"/>
      <c r="AJ498" s="1284"/>
      <c r="AK498" s="203"/>
      <c r="AM498" s="34"/>
      <c r="AN498" s="34"/>
    </row>
    <row r="499" spans="1:40" s="126" customFormat="1" ht="20.149999999999999" customHeight="1">
      <c r="A499" s="3"/>
      <c r="B499" s="1267"/>
      <c r="C499" s="985"/>
      <c r="D499" s="986"/>
      <c r="E499" s="986"/>
      <c r="F499" s="987"/>
      <c r="G499" s="985"/>
      <c r="H499" s="986"/>
      <c r="I499" s="986"/>
      <c r="J499" s="987"/>
      <c r="K499" s="1254"/>
      <c r="L499" s="1255"/>
      <c r="M499" s="985"/>
      <c r="N499" s="986"/>
      <c r="O499" s="986"/>
      <c r="P499" s="987"/>
      <c r="Q499" s="286" t="s">
        <v>498</v>
      </c>
      <c r="R499" s="286"/>
      <c r="S499" s="286"/>
      <c r="T499" s="286"/>
      <c r="U499" s="286" t="s">
        <v>498</v>
      </c>
      <c r="V499" s="286"/>
      <c r="W499" s="286"/>
      <c r="X499" s="286"/>
      <c r="Y499" s="286" t="s">
        <v>340</v>
      </c>
      <c r="Z499" s="286"/>
      <c r="AA499" s="286"/>
      <c r="AB499" s="286"/>
      <c r="AC499" s="287" t="s">
        <v>341</v>
      </c>
      <c r="AD499" s="287"/>
      <c r="AE499" s="287"/>
      <c r="AF499" s="287"/>
      <c r="AG499" s="1014" t="s">
        <v>532</v>
      </c>
      <c r="AH499" s="1015"/>
      <c r="AI499" s="1015"/>
      <c r="AJ499" s="1016"/>
      <c r="AK499" s="207"/>
      <c r="AM499" s="34"/>
      <c r="AN499" s="34"/>
    </row>
    <row r="500" spans="1:40" s="126" customFormat="1" ht="15.9" customHeight="1">
      <c r="A500" s="3"/>
      <c r="B500" s="1305" t="s">
        <v>449</v>
      </c>
      <c r="C500" s="1215" t="s">
        <v>178</v>
      </c>
      <c r="D500" s="1216"/>
      <c r="E500" s="1216"/>
      <c r="F500" s="1311"/>
      <c r="G500" s="1215" t="s">
        <v>299</v>
      </c>
      <c r="H500" s="1216"/>
      <c r="I500" s="1216"/>
      <c r="J500" s="1311"/>
      <c r="K500" s="1301" t="s">
        <v>249</v>
      </c>
      <c r="L500" s="1302"/>
      <c r="M500" s="1313" t="s">
        <v>248</v>
      </c>
      <c r="N500" s="1314"/>
      <c r="O500" s="1314"/>
      <c r="P500" s="1296" t="s">
        <v>239</v>
      </c>
      <c r="Q500" s="1280" t="s">
        <v>179</v>
      </c>
      <c r="R500" s="1281"/>
      <c r="S500" s="1281"/>
      <c r="T500" s="1281"/>
      <c r="U500" s="1280" t="s">
        <v>179</v>
      </c>
      <c r="V500" s="1281"/>
      <c r="W500" s="1281"/>
      <c r="X500" s="1281"/>
      <c r="Y500" s="1102" t="s">
        <v>247</v>
      </c>
      <c r="Z500" s="1103"/>
      <c r="AA500" s="1103"/>
      <c r="AB500" s="149" t="s">
        <v>239</v>
      </c>
      <c r="AC500" s="1102" t="s">
        <v>247</v>
      </c>
      <c r="AD500" s="1103"/>
      <c r="AE500" s="1103"/>
      <c r="AF500" s="149" t="s">
        <v>239</v>
      </c>
      <c r="AG500" s="1102" t="s">
        <v>247</v>
      </c>
      <c r="AH500" s="1103"/>
      <c r="AI500" s="1103"/>
      <c r="AJ500" s="149" t="s">
        <v>239</v>
      </c>
      <c r="AK500" s="197"/>
      <c r="AM500" s="34"/>
      <c r="AN500" s="34"/>
    </row>
    <row r="501" spans="1:40" s="126" customFormat="1" ht="15.9" customHeight="1">
      <c r="A501" s="3"/>
      <c r="B501" s="1306"/>
      <c r="C501" s="1217"/>
      <c r="D501" s="1218"/>
      <c r="E501" s="1218"/>
      <c r="F501" s="1312"/>
      <c r="G501" s="1217"/>
      <c r="H501" s="1218"/>
      <c r="I501" s="1218"/>
      <c r="J501" s="1312"/>
      <c r="K501" s="1303"/>
      <c r="L501" s="1304"/>
      <c r="M501" s="1315"/>
      <c r="N501" s="1316"/>
      <c r="O501" s="1316"/>
      <c r="P501" s="1297"/>
      <c r="Q501" s="1102" t="s">
        <v>246</v>
      </c>
      <c r="R501" s="1103"/>
      <c r="S501" s="1103"/>
      <c r="T501" s="149" t="s">
        <v>239</v>
      </c>
      <c r="U501" s="1102" t="s">
        <v>246</v>
      </c>
      <c r="V501" s="1103"/>
      <c r="W501" s="1103"/>
      <c r="X501" s="149" t="s">
        <v>239</v>
      </c>
      <c r="Y501" s="1102" t="s">
        <v>247</v>
      </c>
      <c r="Z501" s="1103"/>
      <c r="AA501" s="1103"/>
      <c r="AB501" s="149" t="s">
        <v>239</v>
      </c>
      <c r="AC501" s="1102" t="s">
        <v>247</v>
      </c>
      <c r="AD501" s="1103"/>
      <c r="AE501" s="1103"/>
      <c r="AF501" s="149" t="s">
        <v>239</v>
      </c>
      <c r="AG501" s="1285"/>
      <c r="AH501" s="1103"/>
      <c r="AI501" s="1103"/>
      <c r="AJ501" s="149" t="s">
        <v>239</v>
      </c>
      <c r="AK501" s="197"/>
      <c r="AM501" s="34"/>
      <c r="AN501" s="34"/>
    </row>
    <row r="502" spans="1:40" s="126" customFormat="1" ht="17.149999999999999" customHeight="1">
      <c r="A502" s="3"/>
      <c r="B502" s="1256">
        <f>+B498+1</f>
        <v>1</v>
      </c>
      <c r="C502" s="1057"/>
      <c r="D502" s="1058"/>
      <c r="E502" s="1058"/>
      <c r="F502" s="1059"/>
      <c r="G502" s="1057"/>
      <c r="H502" s="1058"/>
      <c r="I502" s="1058"/>
      <c r="J502" s="1059"/>
      <c r="K502" s="1250" t="s">
        <v>466</v>
      </c>
      <c r="L502" s="1251"/>
      <c r="M502" s="1246"/>
      <c r="N502" s="1247"/>
      <c r="O502" s="1247"/>
      <c r="P502" s="1211" t="s">
        <v>239</v>
      </c>
      <c r="Q502" s="1057" t="s">
        <v>245</v>
      </c>
      <c r="R502" s="1058"/>
      <c r="S502" s="1058"/>
      <c r="T502" s="1059"/>
      <c r="U502" s="1057" t="s">
        <v>245</v>
      </c>
      <c r="V502" s="1058"/>
      <c r="W502" s="1058"/>
      <c r="X502" s="1059"/>
      <c r="Y502" s="1008"/>
      <c r="Z502" s="1009"/>
      <c r="AA502" s="1009"/>
      <c r="AB502" s="148" t="s">
        <v>239</v>
      </c>
      <c r="AC502" s="1008"/>
      <c r="AD502" s="1009"/>
      <c r="AE502" s="1009"/>
      <c r="AF502" s="148" t="s">
        <v>239</v>
      </c>
      <c r="AG502" s="1008"/>
      <c r="AH502" s="1009"/>
      <c r="AI502" s="1009"/>
      <c r="AJ502" s="148" t="s">
        <v>239</v>
      </c>
      <c r="AK502" s="197"/>
      <c r="AM502" s="34"/>
      <c r="AN502" s="34"/>
    </row>
    <row r="503" spans="1:40" s="126" customFormat="1" ht="17.149999999999999" customHeight="1">
      <c r="A503" s="3"/>
      <c r="B503" s="1262"/>
      <c r="C503" s="1244"/>
      <c r="D503" s="1106"/>
      <c r="E503" s="1106"/>
      <c r="F503" s="1245"/>
      <c r="G503" s="1244"/>
      <c r="H503" s="1106"/>
      <c r="I503" s="1106"/>
      <c r="J503" s="1245"/>
      <c r="K503" s="1252"/>
      <c r="L503" s="1253"/>
      <c r="M503" s="1248"/>
      <c r="N503" s="1249"/>
      <c r="O503" s="1249"/>
      <c r="P503" s="1214"/>
      <c r="Q503" s="1008"/>
      <c r="R503" s="1009"/>
      <c r="S503" s="1009"/>
      <c r="T503" s="148" t="s">
        <v>239</v>
      </c>
      <c r="U503" s="1008"/>
      <c r="V503" s="1009"/>
      <c r="W503" s="1009"/>
      <c r="X503" s="148" t="s">
        <v>239</v>
      </c>
      <c r="Y503" s="1008"/>
      <c r="Z503" s="1009"/>
      <c r="AA503" s="1009"/>
      <c r="AB503" s="148" t="s">
        <v>239</v>
      </c>
      <c r="AC503" s="1008"/>
      <c r="AD503" s="1009"/>
      <c r="AE503" s="1009"/>
      <c r="AF503" s="148" t="s">
        <v>239</v>
      </c>
      <c r="AG503" s="1008"/>
      <c r="AH503" s="1009"/>
      <c r="AI503" s="1009"/>
      <c r="AJ503" s="148" t="s">
        <v>239</v>
      </c>
      <c r="AK503" s="197"/>
      <c r="AM503" s="34"/>
      <c r="AN503" s="34"/>
    </row>
    <row r="504" spans="1:40" s="126" customFormat="1" ht="17.149999999999999" customHeight="1">
      <c r="A504" s="3"/>
      <c r="B504" s="1256">
        <f>+B502+1</f>
        <v>2</v>
      </c>
      <c r="C504" s="1057"/>
      <c r="D504" s="1058"/>
      <c r="E504" s="1058"/>
      <c r="F504" s="1059"/>
      <c r="G504" s="1057"/>
      <c r="H504" s="1058"/>
      <c r="I504" s="1058"/>
      <c r="J504" s="1059"/>
      <c r="K504" s="1250" t="s">
        <v>466</v>
      </c>
      <c r="L504" s="1251"/>
      <c r="M504" s="1246"/>
      <c r="N504" s="1247"/>
      <c r="O504" s="1247"/>
      <c r="P504" s="1211" t="s">
        <v>239</v>
      </c>
      <c r="Q504" s="1057" t="s">
        <v>245</v>
      </c>
      <c r="R504" s="1058"/>
      <c r="S504" s="1058"/>
      <c r="T504" s="1059"/>
      <c r="U504" s="1057" t="s">
        <v>245</v>
      </c>
      <c r="V504" s="1058"/>
      <c r="W504" s="1058"/>
      <c r="X504" s="1059"/>
      <c r="Y504" s="1008"/>
      <c r="Z504" s="1009"/>
      <c r="AA504" s="1009"/>
      <c r="AB504" s="148" t="s">
        <v>239</v>
      </c>
      <c r="AC504" s="1008"/>
      <c r="AD504" s="1009"/>
      <c r="AE504" s="1009"/>
      <c r="AF504" s="148" t="s">
        <v>239</v>
      </c>
      <c r="AG504" s="1008"/>
      <c r="AH504" s="1009"/>
      <c r="AI504" s="1009"/>
      <c r="AJ504" s="148" t="s">
        <v>239</v>
      </c>
      <c r="AK504" s="197"/>
      <c r="AM504" s="34"/>
      <c r="AN504" s="34"/>
    </row>
    <row r="505" spans="1:40" s="126" customFormat="1" ht="17.149999999999999" customHeight="1">
      <c r="A505" s="3"/>
      <c r="B505" s="1257"/>
      <c r="C505" s="1060"/>
      <c r="D505" s="1061"/>
      <c r="E505" s="1061"/>
      <c r="F505" s="1062"/>
      <c r="G505" s="1060"/>
      <c r="H505" s="1061"/>
      <c r="I505" s="1061"/>
      <c r="J505" s="1062"/>
      <c r="K505" s="1252"/>
      <c r="L505" s="1253"/>
      <c r="M505" s="1248"/>
      <c r="N505" s="1249"/>
      <c r="O505" s="1249"/>
      <c r="P505" s="1214"/>
      <c r="Q505" s="1008"/>
      <c r="R505" s="1009"/>
      <c r="S505" s="1009"/>
      <c r="T505" s="148" t="s">
        <v>239</v>
      </c>
      <c r="U505" s="1008"/>
      <c r="V505" s="1009"/>
      <c r="W505" s="1009"/>
      <c r="X505" s="148" t="s">
        <v>239</v>
      </c>
      <c r="Y505" s="1008"/>
      <c r="Z505" s="1009"/>
      <c r="AA505" s="1009"/>
      <c r="AB505" s="148" t="s">
        <v>239</v>
      </c>
      <c r="AC505" s="1008"/>
      <c r="AD505" s="1009"/>
      <c r="AE505" s="1009"/>
      <c r="AF505" s="148" t="s">
        <v>239</v>
      </c>
      <c r="AG505" s="1008"/>
      <c r="AH505" s="1009"/>
      <c r="AI505" s="1009"/>
      <c r="AJ505" s="148" t="s">
        <v>239</v>
      </c>
      <c r="AK505" s="197"/>
      <c r="AM505" s="34"/>
      <c r="AN505" s="34"/>
    </row>
    <row r="506" spans="1:40" s="126" customFormat="1" ht="17.149999999999999" customHeight="1">
      <c r="A506" s="3"/>
      <c r="B506" s="1256">
        <f>+B504+1</f>
        <v>3</v>
      </c>
      <c r="C506" s="1057"/>
      <c r="D506" s="1058"/>
      <c r="E506" s="1058"/>
      <c r="F506" s="1059"/>
      <c r="G506" s="1057"/>
      <c r="H506" s="1058"/>
      <c r="I506" s="1058"/>
      <c r="J506" s="1059"/>
      <c r="K506" s="1250" t="s">
        <v>466</v>
      </c>
      <c r="L506" s="1251"/>
      <c r="M506" s="1246"/>
      <c r="N506" s="1247"/>
      <c r="O506" s="1247"/>
      <c r="P506" s="1211" t="s">
        <v>239</v>
      </c>
      <c r="Q506" s="1057" t="s">
        <v>245</v>
      </c>
      <c r="R506" s="1058"/>
      <c r="S506" s="1058"/>
      <c r="T506" s="1059"/>
      <c r="U506" s="1057" t="s">
        <v>245</v>
      </c>
      <c r="V506" s="1058"/>
      <c r="W506" s="1058"/>
      <c r="X506" s="1059"/>
      <c r="Y506" s="1008"/>
      <c r="Z506" s="1009"/>
      <c r="AA506" s="1009"/>
      <c r="AB506" s="148" t="s">
        <v>239</v>
      </c>
      <c r="AC506" s="1008"/>
      <c r="AD506" s="1009"/>
      <c r="AE506" s="1009"/>
      <c r="AF506" s="148" t="s">
        <v>239</v>
      </c>
      <c r="AG506" s="1008"/>
      <c r="AH506" s="1009"/>
      <c r="AI506" s="1009"/>
      <c r="AJ506" s="148" t="s">
        <v>239</v>
      </c>
      <c r="AK506" s="197"/>
      <c r="AM506" s="34"/>
      <c r="AN506" s="34"/>
    </row>
    <row r="507" spans="1:40" s="126" customFormat="1" ht="17.149999999999999" customHeight="1">
      <c r="A507" s="3"/>
      <c r="B507" s="1257"/>
      <c r="C507" s="1060"/>
      <c r="D507" s="1061"/>
      <c r="E507" s="1061"/>
      <c r="F507" s="1062"/>
      <c r="G507" s="1060"/>
      <c r="H507" s="1061"/>
      <c r="I507" s="1061"/>
      <c r="J507" s="1062"/>
      <c r="K507" s="1252"/>
      <c r="L507" s="1253"/>
      <c r="M507" s="1248"/>
      <c r="N507" s="1249"/>
      <c r="O507" s="1249"/>
      <c r="P507" s="1214"/>
      <c r="Q507" s="1008"/>
      <c r="R507" s="1009"/>
      <c r="S507" s="1009"/>
      <c r="T507" s="148" t="s">
        <v>239</v>
      </c>
      <c r="U507" s="1008"/>
      <c r="V507" s="1009"/>
      <c r="W507" s="1009"/>
      <c r="X507" s="148" t="s">
        <v>239</v>
      </c>
      <c r="Y507" s="1008"/>
      <c r="Z507" s="1009"/>
      <c r="AA507" s="1009"/>
      <c r="AB507" s="148" t="s">
        <v>239</v>
      </c>
      <c r="AC507" s="1008"/>
      <c r="AD507" s="1009"/>
      <c r="AE507" s="1009"/>
      <c r="AF507" s="148" t="s">
        <v>239</v>
      </c>
      <c r="AG507" s="1008"/>
      <c r="AH507" s="1009"/>
      <c r="AI507" s="1009"/>
      <c r="AJ507" s="148" t="s">
        <v>239</v>
      </c>
      <c r="AK507" s="197"/>
      <c r="AM507" s="34"/>
      <c r="AN507" s="34"/>
    </row>
    <row r="508" spans="1:40" s="126" customFormat="1" ht="17.149999999999999" customHeight="1">
      <c r="A508" s="3"/>
      <c r="B508" s="1256">
        <f>+B506+1</f>
        <v>4</v>
      </c>
      <c r="C508" s="1057"/>
      <c r="D508" s="1058"/>
      <c r="E508" s="1058"/>
      <c r="F508" s="1059"/>
      <c r="G508" s="1057"/>
      <c r="H508" s="1058"/>
      <c r="I508" s="1058"/>
      <c r="J508" s="1059"/>
      <c r="K508" s="1250" t="s">
        <v>466</v>
      </c>
      <c r="L508" s="1251"/>
      <c r="M508" s="1246"/>
      <c r="N508" s="1247"/>
      <c r="O508" s="1247"/>
      <c r="P508" s="1211" t="s">
        <v>239</v>
      </c>
      <c r="Q508" s="1057" t="s">
        <v>245</v>
      </c>
      <c r="R508" s="1058"/>
      <c r="S508" s="1058"/>
      <c r="T508" s="1059"/>
      <c r="U508" s="1057" t="s">
        <v>245</v>
      </c>
      <c r="V508" s="1058"/>
      <c r="W508" s="1058"/>
      <c r="X508" s="1059"/>
      <c r="Y508" s="1008"/>
      <c r="Z508" s="1009"/>
      <c r="AA508" s="1009"/>
      <c r="AB508" s="148" t="s">
        <v>239</v>
      </c>
      <c r="AC508" s="1008"/>
      <c r="AD508" s="1009"/>
      <c r="AE508" s="1009"/>
      <c r="AF508" s="148" t="s">
        <v>239</v>
      </c>
      <c r="AG508" s="1008"/>
      <c r="AH508" s="1009"/>
      <c r="AI508" s="1009"/>
      <c r="AJ508" s="148" t="s">
        <v>239</v>
      </c>
      <c r="AK508" s="197"/>
      <c r="AM508" s="34"/>
      <c r="AN508" s="34"/>
    </row>
    <row r="509" spans="1:40" s="126" customFormat="1" ht="17.149999999999999" customHeight="1">
      <c r="A509" s="3"/>
      <c r="B509" s="1257"/>
      <c r="C509" s="1060"/>
      <c r="D509" s="1061"/>
      <c r="E509" s="1061"/>
      <c r="F509" s="1062"/>
      <c r="G509" s="1060"/>
      <c r="H509" s="1061"/>
      <c r="I509" s="1061"/>
      <c r="J509" s="1062"/>
      <c r="K509" s="1252"/>
      <c r="L509" s="1253"/>
      <c r="M509" s="1248"/>
      <c r="N509" s="1249"/>
      <c r="O509" s="1249"/>
      <c r="P509" s="1214"/>
      <c r="Q509" s="1008"/>
      <c r="R509" s="1009"/>
      <c r="S509" s="1009"/>
      <c r="T509" s="148" t="s">
        <v>239</v>
      </c>
      <c r="U509" s="1008"/>
      <c r="V509" s="1009"/>
      <c r="W509" s="1009"/>
      <c r="X509" s="148" t="s">
        <v>239</v>
      </c>
      <c r="Y509" s="1008"/>
      <c r="Z509" s="1009"/>
      <c r="AA509" s="1009"/>
      <c r="AB509" s="148" t="s">
        <v>239</v>
      </c>
      <c r="AC509" s="1008"/>
      <c r="AD509" s="1009"/>
      <c r="AE509" s="1009"/>
      <c r="AF509" s="148" t="s">
        <v>239</v>
      </c>
      <c r="AG509" s="1008"/>
      <c r="AH509" s="1009"/>
      <c r="AI509" s="1009"/>
      <c r="AJ509" s="148" t="s">
        <v>239</v>
      </c>
      <c r="AK509" s="197"/>
      <c r="AM509" s="34"/>
      <c r="AN509" s="34"/>
    </row>
    <row r="510" spans="1:40" s="126" customFormat="1" ht="17.149999999999999" customHeight="1">
      <c r="A510" s="3"/>
      <c r="B510" s="1256">
        <f>+B508+1</f>
        <v>5</v>
      </c>
      <c r="C510" s="1057"/>
      <c r="D510" s="1058"/>
      <c r="E510" s="1058"/>
      <c r="F510" s="1059"/>
      <c r="G510" s="1057"/>
      <c r="H510" s="1058"/>
      <c r="I510" s="1058"/>
      <c r="J510" s="1059"/>
      <c r="K510" s="1250" t="s">
        <v>466</v>
      </c>
      <c r="L510" s="1251"/>
      <c r="M510" s="1246"/>
      <c r="N510" s="1247"/>
      <c r="O510" s="1247"/>
      <c r="P510" s="1211" t="s">
        <v>239</v>
      </c>
      <c r="Q510" s="1057" t="s">
        <v>245</v>
      </c>
      <c r="R510" s="1058"/>
      <c r="S510" s="1058"/>
      <c r="T510" s="1059"/>
      <c r="U510" s="1057" t="s">
        <v>245</v>
      </c>
      <c r="V510" s="1058"/>
      <c r="W510" s="1058"/>
      <c r="X510" s="1059"/>
      <c r="Y510" s="1008"/>
      <c r="Z510" s="1009"/>
      <c r="AA510" s="1009"/>
      <c r="AB510" s="148" t="s">
        <v>239</v>
      </c>
      <c r="AC510" s="1008"/>
      <c r="AD510" s="1009"/>
      <c r="AE510" s="1009"/>
      <c r="AF510" s="148" t="s">
        <v>239</v>
      </c>
      <c r="AG510" s="1008"/>
      <c r="AH510" s="1009"/>
      <c r="AI510" s="1009"/>
      <c r="AJ510" s="148" t="s">
        <v>239</v>
      </c>
      <c r="AK510" s="197"/>
      <c r="AM510" s="34"/>
      <c r="AN510" s="34"/>
    </row>
    <row r="511" spans="1:40" s="126" customFormat="1" ht="17.149999999999999" customHeight="1">
      <c r="A511" s="3"/>
      <c r="B511" s="1257"/>
      <c r="C511" s="1060"/>
      <c r="D511" s="1061"/>
      <c r="E511" s="1061"/>
      <c r="F511" s="1062"/>
      <c r="G511" s="1060"/>
      <c r="H511" s="1061"/>
      <c r="I511" s="1061"/>
      <c r="J511" s="1062"/>
      <c r="K511" s="1252"/>
      <c r="L511" s="1253"/>
      <c r="M511" s="1248"/>
      <c r="N511" s="1249"/>
      <c r="O511" s="1249"/>
      <c r="P511" s="1214"/>
      <c r="Q511" s="1008"/>
      <c r="R511" s="1009"/>
      <c r="S511" s="1009"/>
      <c r="T511" s="148" t="s">
        <v>239</v>
      </c>
      <c r="U511" s="1008"/>
      <c r="V511" s="1009"/>
      <c r="W511" s="1009"/>
      <c r="X511" s="148" t="s">
        <v>239</v>
      </c>
      <c r="Y511" s="1008"/>
      <c r="Z511" s="1009"/>
      <c r="AA511" s="1009"/>
      <c r="AB511" s="148" t="s">
        <v>239</v>
      </c>
      <c r="AC511" s="1008"/>
      <c r="AD511" s="1009"/>
      <c r="AE511" s="1009"/>
      <c r="AF511" s="148" t="s">
        <v>239</v>
      </c>
      <c r="AG511" s="1008"/>
      <c r="AH511" s="1009"/>
      <c r="AI511" s="1009"/>
      <c r="AJ511" s="148" t="s">
        <v>239</v>
      </c>
      <c r="AK511" s="197"/>
      <c r="AM511" s="34"/>
      <c r="AN511" s="34"/>
    </row>
    <row r="512" spans="1:40" s="126" customFormat="1" ht="17.149999999999999" customHeight="1">
      <c r="A512" s="3"/>
      <c r="B512" s="1256">
        <f>+B510+1</f>
        <v>6</v>
      </c>
      <c r="C512" s="1057"/>
      <c r="D512" s="1058"/>
      <c r="E512" s="1058"/>
      <c r="F512" s="1059"/>
      <c r="G512" s="1057"/>
      <c r="H512" s="1058"/>
      <c r="I512" s="1058"/>
      <c r="J512" s="1059"/>
      <c r="K512" s="1250" t="s">
        <v>466</v>
      </c>
      <c r="L512" s="1251"/>
      <c r="M512" s="1246"/>
      <c r="N512" s="1247"/>
      <c r="O512" s="1247"/>
      <c r="P512" s="1211" t="s">
        <v>239</v>
      </c>
      <c r="Q512" s="1057" t="s">
        <v>245</v>
      </c>
      <c r="R512" s="1058"/>
      <c r="S512" s="1058"/>
      <c r="T512" s="1059"/>
      <c r="U512" s="1057" t="s">
        <v>245</v>
      </c>
      <c r="V512" s="1058"/>
      <c r="W512" s="1058"/>
      <c r="X512" s="1059"/>
      <c r="Y512" s="1008"/>
      <c r="Z512" s="1009"/>
      <c r="AA512" s="1009"/>
      <c r="AB512" s="148" t="s">
        <v>239</v>
      </c>
      <c r="AC512" s="1008"/>
      <c r="AD512" s="1009"/>
      <c r="AE512" s="1009"/>
      <c r="AF512" s="148" t="s">
        <v>239</v>
      </c>
      <c r="AG512" s="1008"/>
      <c r="AH512" s="1009"/>
      <c r="AI512" s="1009"/>
      <c r="AJ512" s="148" t="s">
        <v>239</v>
      </c>
      <c r="AK512" s="197"/>
      <c r="AM512" s="34"/>
      <c r="AN512" s="34"/>
    </row>
    <row r="513" spans="1:40" s="126" customFormat="1" ht="17.149999999999999" customHeight="1">
      <c r="A513" s="3"/>
      <c r="B513" s="1257"/>
      <c r="C513" s="1060"/>
      <c r="D513" s="1061"/>
      <c r="E513" s="1061"/>
      <c r="F513" s="1062"/>
      <c r="G513" s="1060"/>
      <c r="H513" s="1061"/>
      <c r="I513" s="1061"/>
      <c r="J513" s="1062"/>
      <c r="K513" s="1252"/>
      <c r="L513" s="1253"/>
      <c r="M513" s="1248"/>
      <c r="N513" s="1249"/>
      <c r="O513" s="1249"/>
      <c r="P513" s="1214"/>
      <c r="Q513" s="1008"/>
      <c r="R513" s="1009"/>
      <c r="S513" s="1009"/>
      <c r="T513" s="148" t="s">
        <v>239</v>
      </c>
      <c r="U513" s="1008"/>
      <c r="V513" s="1009"/>
      <c r="W513" s="1009"/>
      <c r="X513" s="148" t="s">
        <v>239</v>
      </c>
      <c r="Y513" s="1008"/>
      <c r="Z513" s="1009"/>
      <c r="AA513" s="1009"/>
      <c r="AB513" s="148" t="s">
        <v>239</v>
      </c>
      <c r="AC513" s="1008"/>
      <c r="AD513" s="1009"/>
      <c r="AE513" s="1009"/>
      <c r="AF513" s="148" t="s">
        <v>239</v>
      </c>
      <c r="AG513" s="1008"/>
      <c r="AH513" s="1009"/>
      <c r="AI513" s="1009"/>
      <c r="AJ513" s="148" t="s">
        <v>239</v>
      </c>
      <c r="AK513" s="197"/>
      <c r="AM513" s="34"/>
      <c r="AN513" s="34"/>
    </row>
    <row r="514" spans="1:40" s="126" customFormat="1" ht="17.149999999999999" customHeight="1">
      <c r="A514" s="3"/>
      <c r="B514" s="1256">
        <f>+B512+1</f>
        <v>7</v>
      </c>
      <c r="C514" s="1057"/>
      <c r="D514" s="1058"/>
      <c r="E514" s="1058"/>
      <c r="F514" s="1059"/>
      <c r="G514" s="1057"/>
      <c r="H514" s="1058"/>
      <c r="I514" s="1058"/>
      <c r="J514" s="1059"/>
      <c r="K514" s="1250" t="s">
        <v>466</v>
      </c>
      <c r="L514" s="1251"/>
      <c r="M514" s="1246"/>
      <c r="N514" s="1247"/>
      <c r="O514" s="1247"/>
      <c r="P514" s="1211" t="s">
        <v>239</v>
      </c>
      <c r="Q514" s="1057" t="s">
        <v>245</v>
      </c>
      <c r="R514" s="1058"/>
      <c r="S514" s="1058"/>
      <c r="T514" s="1059"/>
      <c r="U514" s="1057" t="s">
        <v>245</v>
      </c>
      <c r="V514" s="1058"/>
      <c r="W514" s="1058"/>
      <c r="X514" s="1059"/>
      <c r="Y514" s="1008"/>
      <c r="Z514" s="1009"/>
      <c r="AA514" s="1009"/>
      <c r="AB514" s="148" t="s">
        <v>239</v>
      </c>
      <c r="AC514" s="1008"/>
      <c r="AD514" s="1009"/>
      <c r="AE514" s="1009"/>
      <c r="AF514" s="148" t="s">
        <v>239</v>
      </c>
      <c r="AG514" s="1008"/>
      <c r="AH514" s="1009"/>
      <c r="AI514" s="1009"/>
      <c r="AJ514" s="148" t="s">
        <v>239</v>
      </c>
      <c r="AK514" s="197"/>
      <c r="AM514" s="34"/>
      <c r="AN514" s="34"/>
    </row>
    <row r="515" spans="1:40" s="126" customFormat="1" ht="17.149999999999999" customHeight="1">
      <c r="A515" s="3"/>
      <c r="B515" s="1257"/>
      <c r="C515" s="1060"/>
      <c r="D515" s="1061"/>
      <c r="E515" s="1061"/>
      <c r="F515" s="1062"/>
      <c r="G515" s="1060"/>
      <c r="H515" s="1061"/>
      <c r="I515" s="1061"/>
      <c r="J515" s="1062"/>
      <c r="K515" s="1252"/>
      <c r="L515" s="1253"/>
      <c r="M515" s="1248"/>
      <c r="N515" s="1249"/>
      <c r="O515" s="1249"/>
      <c r="P515" s="1214"/>
      <c r="Q515" s="1008"/>
      <c r="R515" s="1009"/>
      <c r="S515" s="1009"/>
      <c r="T515" s="148" t="s">
        <v>239</v>
      </c>
      <c r="U515" s="1008"/>
      <c r="V515" s="1009"/>
      <c r="W515" s="1009"/>
      <c r="X515" s="148" t="s">
        <v>239</v>
      </c>
      <c r="Y515" s="1008"/>
      <c r="Z515" s="1009"/>
      <c r="AA515" s="1009"/>
      <c r="AB515" s="148" t="s">
        <v>239</v>
      </c>
      <c r="AC515" s="1008"/>
      <c r="AD515" s="1009"/>
      <c r="AE515" s="1009"/>
      <c r="AF515" s="148" t="s">
        <v>239</v>
      </c>
      <c r="AG515" s="1008"/>
      <c r="AH515" s="1009"/>
      <c r="AI515" s="1009"/>
      <c r="AJ515" s="148" t="s">
        <v>239</v>
      </c>
      <c r="AK515" s="197"/>
      <c r="AM515" s="34"/>
      <c r="AN515" s="34"/>
    </row>
    <row r="516" spans="1:40" s="126" customFormat="1" ht="17.149999999999999" customHeight="1">
      <c r="A516" s="3"/>
      <c r="B516" s="1256">
        <f>+B514+1</f>
        <v>8</v>
      </c>
      <c r="C516" s="1057"/>
      <c r="D516" s="1058"/>
      <c r="E516" s="1058"/>
      <c r="F516" s="1059"/>
      <c r="G516" s="1057"/>
      <c r="H516" s="1058"/>
      <c r="I516" s="1058"/>
      <c r="J516" s="1059"/>
      <c r="K516" s="1250" t="s">
        <v>466</v>
      </c>
      <c r="L516" s="1251"/>
      <c r="M516" s="1246"/>
      <c r="N516" s="1247"/>
      <c r="O516" s="1247"/>
      <c r="P516" s="1211" t="s">
        <v>239</v>
      </c>
      <c r="Q516" s="1057" t="s">
        <v>245</v>
      </c>
      <c r="R516" s="1058"/>
      <c r="S516" s="1058"/>
      <c r="T516" s="1059"/>
      <c r="U516" s="1057" t="s">
        <v>245</v>
      </c>
      <c r="V516" s="1058"/>
      <c r="W516" s="1058"/>
      <c r="X516" s="1059"/>
      <c r="Y516" s="1008"/>
      <c r="Z516" s="1009"/>
      <c r="AA516" s="1009"/>
      <c r="AB516" s="148" t="s">
        <v>239</v>
      </c>
      <c r="AC516" s="1008"/>
      <c r="AD516" s="1009"/>
      <c r="AE516" s="1009"/>
      <c r="AF516" s="148" t="s">
        <v>239</v>
      </c>
      <c r="AG516" s="1008"/>
      <c r="AH516" s="1009"/>
      <c r="AI516" s="1009"/>
      <c r="AJ516" s="148" t="s">
        <v>239</v>
      </c>
      <c r="AK516" s="197"/>
      <c r="AM516" s="34"/>
      <c r="AN516" s="34"/>
    </row>
    <row r="517" spans="1:40" s="126" customFormat="1" ht="17.149999999999999" customHeight="1">
      <c r="A517" s="3"/>
      <c r="B517" s="1257"/>
      <c r="C517" s="1060"/>
      <c r="D517" s="1061"/>
      <c r="E517" s="1061"/>
      <c r="F517" s="1062"/>
      <c r="G517" s="1060"/>
      <c r="H517" s="1061"/>
      <c r="I517" s="1061"/>
      <c r="J517" s="1062"/>
      <c r="K517" s="1252"/>
      <c r="L517" s="1253"/>
      <c r="M517" s="1248"/>
      <c r="N517" s="1249"/>
      <c r="O517" s="1249"/>
      <c r="P517" s="1214"/>
      <c r="Q517" s="1008"/>
      <c r="R517" s="1009"/>
      <c r="S517" s="1009"/>
      <c r="T517" s="148" t="s">
        <v>239</v>
      </c>
      <c r="U517" s="1008"/>
      <c r="V517" s="1009"/>
      <c r="W517" s="1009"/>
      <c r="X517" s="148" t="s">
        <v>239</v>
      </c>
      <c r="Y517" s="1008"/>
      <c r="Z517" s="1009"/>
      <c r="AA517" s="1009"/>
      <c r="AB517" s="148" t="s">
        <v>239</v>
      </c>
      <c r="AC517" s="1008"/>
      <c r="AD517" s="1009"/>
      <c r="AE517" s="1009"/>
      <c r="AF517" s="148" t="s">
        <v>239</v>
      </c>
      <c r="AG517" s="1008"/>
      <c r="AH517" s="1009"/>
      <c r="AI517" s="1009"/>
      <c r="AJ517" s="148" t="s">
        <v>239</v>
      </c>
      <c r="AK517" s="197"/>
      <c r="AM517" s="34"/>
      <c r="AN517" s="34"/>
    </row>
    <row r="518" spans="1:40" s="126" customFormat="1" ht="17.149999999999999" customHeight="1">
      <c r="A518" s="3"/>
      <c r="B518" s="1256">
        <f>+B516+1</f>
        <v>9</v>
      </c>
      <c r="C518" s="1057"/>
      <c r="D518" s="1058"/>
      <c r="E518" s="1058"/>
      <c r="F518" s="1059"/>
      <c r="G518" s="1057"/>
      <c r="H518" s="1058"/>
      <c r="I518" s="1058"/>
      <c r="J518" s="1059"/>
      <c r="K518" s="1250" t="s">
        <v>466</v>
      </c>
      <c r="L518" s="1251"/>
      <c r="M518" s="1246"/>
      <c r="N518" s="1247"/>
      <c r="O518" s="1247"/>
      <c r="P518" s="1211" t="s">
        <v>239</v>
      </c>
      <c r="Q518" s="1057" t="s">
        <v>245</v>
      </c>
      <c r="R518" s="1058"/>
      <c r="S518" s="1058"/>
      <c r="T518" s="1059"/>
      <c r="U518" s="1057" t="s">
        <v>245</v>
      </c>
      <c r="V518" s="1058"/>
      <c r="W518" s="1058"/>
      <c r="X518" s="1059"/>
      <c r="Y518" s="1008"/>
      <c r="Z518" s="1009"/>
      <c r="AA518" s="1009"/>
      <c r="AB518" s="148" t="s">
        <v>239</v>
      </c>
      <c r="AC518" s="1008"/>
      <c r="AD518" s="1009"/>
      <c r="AE518" s="1009"/>
      <c r="AF518" s="148" t="s">
        <v>239</v>
      </c>
      <c r="AG518" s="1008"/>
      <c r="AH518" s="1009"/>
      <c r="AI518" s="1009"/>
      <c r="AJ518" s="148" t="s">
        <v>239</v>
      </c>
      <c r="AK518" s="197"/>
      <c r="AM518" s="34"/>
      <c r="AN518" s="34"/>
    </row>
    <row r="519" spans="1:40" s="126" customFormat="1" ht="17.149999999999999" customHeight="1">
      <c r="A519" s="3"/>
      <c r="B519" s="1257"/>
      <c r="C519" s="1060"/>
      <c r="D519" s="1061"/>
      <c r="E519" s="1061"/>
      <c r="F519" s="1062"/>
      <c r="G519" s="1060"/>
      <c r="H519" s="1061"/>
      <c r="I519" s="1061"/>
      <c r="J519" s="1062"/>
      <c r="K519" s="1252"/>
      <c r="L519" s="1253"/>
      <c r="M519" s="1248"/>
      <c r="N519" s="1249"/>
      <c r="O519" s="1249"/>
      <c r="P519" s="1214"/>
      <c r="Q519" s="1008"/>
      <c r="R519" s="1009"/>
      <c r="S519" s="1009"/>
      <c r="T519" s="148" t="s">
        <v>239</v>
      </c>
      <c r="U519" s="1008"/>
      <c r="V519" s="1009"/>
      <c r="W519" s="1009"/>
      <c r="X519" s="148" t="s">
        <v>239</v>
      </c>
      <c r="Y519" s="1008"/>
      <c r="Z519" s="1009"/>
      <c r="AA519" s="1009"/>
      <c r="AB519" s="148" t="s">
        <v>239</v>
      </c>
      <c r="AC519" s="1008"/>
      <c r="AD519" s="1009"/>
      <c r="AE519" s="1009"/>
      <c r="AF519" s="148" t="s">
        <v>239</v>
      </c>
      <c r="AG519" s="1008"/>
      <c r="AH519" s="1009"/>
      <c r="AI519" s="1009"/>
      <c r="AJ519" s="148" t="s">
        <v>239</v>
      </c>
      <c r="AK519" s="197"/>
      <c r="AM519" s="34"/>
      <c r="AN519" s="34"/>
    </row>
    <row r="520" spans="1:40" s="126" customFormat="1" ht="17.149999999999999" customHeight="1">
      <c r="A520" s="3"/>
      <c r="B520" s="1256">
        <f>+B518+1</f>
        <v>10</v>
      </c>
      <c r="C520" s="1057"/>
      <c r="D520" s="1058"/>
      <c r="E520" s="1058"/>
      <c r="F520" s="1059"/>
      <c r="G520" s="1057"/>
      <c r="H520" s="1058"/>
      <c r="I520" s="1058"/>
      <c r="J520" s="1059"/>
      <c r="K520" s="1250" t="s">
        <v>466</v>
      </c>
      <c r="L520" s="1251"/>
      <c r="M520" s="1246"/>
      <c r="N520" s="1247"/>
      <c r="O520" s="1247"/>
      <c r="P520" s="1211" t="s">
        <v>239</v>
      </c>
      <c r="Q520" s="1057" t="s">
        <v>245</v>
      </c>
      <c r="R520" s="1058"/>
      <c r="S520" s="1058"/>
      <c r="T520" s="1059"/>
      <c r="U520" s="1057" t="s">
        <v>245</v>
      </c>
      <c r="V520" s="1058"/>
      <c r="W520" s="1058"/>
      <c r="X520" s="1059"/>
      <c r="Y520" s="1008"/>
      <c r="Z520" s="1009"/>
      <c r="AA520" s="1009"/>
      <c r="AB520" s="148" t="s">
        <v>239</v>
      </c>
      <c r="AC520" s="1008"/>
      <c r="AD520" s="1009"/>
      <c r="AE520" s="1009"/>
      <c r="AF520" s="148" t="s">
        <v>239</v>
      </c>
      <c r="AG520" s="1008"/>
      <c r="AH520" s="1009"/>
      <c r="AI520" s="1009"/>
      <c r="AJ520" s="148" t="s">
        <v>239</v>
      </c>
      <c r="AK520" s="197"/>
      <c r="AM520" s="34"/>
      <c r="AN520" s="34"/>
    </row>
    <row r="521" spans="1:40" s="126" customFormat="1" ht="17.149999999999999" customHeight="1">
      <c r="A521" s="3"/>
      <c r="B521" s="1257"/>
      <c r="C521" s="1060"/>
      <c r="D521" s="1061"/>
      <c r="E521" s="1061"/>
      <c r="F521" s="1062"/>
      <c r="G521" s="1060"/>
      <c r="H521" s="1061"/>
      <c r="I521" s="1061"/>
      <c r="J521" s="1062"/>
      <c r="K521" s="1252"/>
      <c r="L521" s="1253"/>
      <c r="M521" s="1248"/>
      <c r="N521" s="1249"/>
      <c r="O521" s="1249"/>
      <c r="P521" s="1214"/>
      <c r="Q521" s="1008"/>
      <c r="R521" s="1009"/>
      <c r="S521" s="1009"/>
      <c r="T521" s="148" t="s">
        <v>239</v>
      </c>
      <c r="U521" s="1008"/>
      <c r="V521" s="1009"/>
      <c r="W521" s="1009"/>
      <c r="X521" s="148" t="s">
        <v>239</v>
      </c>
      <c r="Y521" s="1008"/>
      <c r="Z521" s="1009"/>
      <c r="AA521" s="1009"/>
      <c r="AB521" s="148" t="s">
        <v>239</v>
      </c>
      <c r="AC521" s="1008"/>
      <c r="AD521" s="1009"/>
      <c r="AE521" s="1009"/>
      <c r="AF521" s="148" t="s">
        <v>239</v>
      </c>
      <c r="AG521" s="1008"/>
      <c r="AH521" s="1009"/>
      <c r="AI521" s="1009"/>
      <c r="AJ521" s="148" t="s">
        <v>239</v>
      </c>
      <c r="AK521" s="197"/>
      <c r="AM521" s="34"/>
      <c r="AN521" s="34"/>
    </row>
    <row r="522" spans="1:40" s="126" customFormat="1" ht="17.149999999999999" customHeight="1">
      <c r="A522" s="3"/>
      <c r="B522" s="1256">
        <f>+B520+1</f>
        <v>11</v>
      </c>
      <c r="C522" s="1057"/>
      <c r="D522" s="1058"/>
      <c r="E522" s="1058"/>
      <c r="F522" s="1059"/>
      <c r="G522" s="1057"/>
      <c r="H522" s="1058"/>
      <c r="I522" s="1058"/>
      <c r="J522" s="1059"/>
      <c r="K522" s="1250" t="s">
        <v>466</v>
      </c>
      <c r="L522" s="1251"/>
      <c r="M522" s="1246"/>
      <c r="N522" s="1247"/>
      <c r="O522" s="1247"/>
      <c r="P522" s="1211" t="s">
        <v>239</v>
      </c>
      <c r="Q522" s="1057" t="s">
        <v>245</v>
      </c>
      <c r="R522" s="1058"/>
      <c r="S522" s="1058"/>
      <c r="T522" s="1059"/>
      <c r="U522" s="1057" t="s">
        <v>245</v>
      </c>
      <c r="V522" s="1058"/>
      <c r="W522" s="1058"/>
      <c r="X522" s="1059"/>
      <c r="Y522" s="1008"/>
      <c r="Z522" s="1009"/>
      <c r="AA522" s="1009"/>
      <c r="AB522" s="148" t="s">
        <v>239</v>
      </c>
      <c r="AC522" s="1008"/>
      <c r="AD522" s="1009"/>
      <c r="AE522" s="1009"/>
      <c r="AF522" s="148" t="s">
        <v>239</v>
      </c>
      <c r="AG522" s="1008"/>
      <c r="AH522" s="1009"/>
      <c r="AI522" s="1009"/>
      <c r="AJ522" s="148" t="s">
        <v>239</v>
      </c>
      <c r="AK522" s="197"/>
      <c r="AM522" s="34"/>
      <c r="AN522" s="34"/>
    </row>
    <row r="523" spans="1:40" s="126" customFormat="1" ht="17.149999999999999" customHeight="1">
      <c r="A523" s="3"/>
      <c r="B523" s="1257"/>
      <c r="C523" s="1060"/>
      <c r="D523" s="1061"/>
      <c r="E523" s="1061"/>
      <c r="F523" s="1062"/>
      <c r="G523" s="1060"/>
      <c r="H523" s="1061"/>
      <c r="I523" s="1061"/>
      <c r="J523" s="1062"/>
      <c r="K523" s="1252"/>
      <c r="L523" s="1253"/>
      <c r="M523" s="1248"/>
      <c r="N523" s="1249"/>
      <c r="O523" s="1249"/>
      <c r="P523" s="1214"/>
      <c r="Q523" s="1008"/>
      <c r="R523" s="1009"/>
      <c r="S523" s="1009"/>
      <c r="T523" s="148" t="s">
        <v>239</v>
      </c>
      <c r="U523" s="1008"/>
      <c r="V523" s="1009"/>
      <c r="W523" s="1009"/>
      <c r="X523" s="148" t="s">
        <v>239</v>
      </c>
      <c r="Y523" s="1008"/>
      <c r="Z523" s="1009"/>
      <c r="AA523" s="1009"/>
      <c r="AB523" s="148" t="s">
        <v>239</v>
      </c>
      <c r="AC523" s="1008"/>
      <c r="AD523" s="1009"/>
      <c r="AE523" s="1009"/>
      <c r="AF523" s="148" t="s">
        <v>239</v>
      </c>
      <c r="AG523" s="1008"/>
      <c r="AH523" s="1009"/>
      <c r="AI523" s="1009"/>
      <c r="AJ523" s="148" t="s">
        <v>239</v>
      </c>
      <c r="AK523" s="197"/>
      <c r="AM523" s="34"/>
      <c r="AN523" s="34"/>
    </row>
    <row r="524" spans="1:40" s="126" customFormat="1" ht="17.149999999999999" customHeight="1">
      <c r="A524" s="3"/>
      <c r="B524" s="1256">
        <f>+B522+1</f>
        <v>12</v>
      </c>
      <c r="C524" s="1057"/>
      <c r="D524" s="1058"/>
      <c r="E524" s="1058"/>
      <c r="F524" s="1059"/>
      <c r="G524" s="1057"/>
      <c r="H524" s="1058"/>
      <c r="I524" s="1058"/>
      <c r="J524" s="1059"/>
      <c r="K524" s="1250" t="s">
        <v>466</v>
      </c>
      <c r="L524" s="1251"/>
      <c r="M524" s="1246"/>
      <c r="N524" s="1247"/>
      <c r="O524" s="1247"/>
      <c r="P524" s="1211" t="s">
        <v>239</v>
      </c>
      <c r="Q524" s="1057" t="s">
        <v>245</v>
      </c>
      <c r="R524" s="1058"/>
      <c r="S524" s="1058"/>
      <c r="T524" s="1059"/>
      <c r="U524" s="1057" t="s">
        <v>245</v>
      </c>
      <c r="V524" s="1058"/>
      <c r="W524" s="1058"/>
      <c r="X524" s="1059"/>
      <c r="Y524" s="1008"/>
      <c r="Z524" s="1009"/>
      <c r="AA524" s="1009"/>
      <c r="AB524" s="148" t="s">
        <v>239</v>
      </c>
      <c r="AC524" s="1008"/>
      <c r="AD524" s="1009"/>
      <c r="AE524" s="1009"/>
      <c r="AF524" s="148" t="s">
        <v>239</v>
      </c>
      <c r="AG524" s="1008"/>
      <c r="AH524" s="1009"/>
      <c r="AI524" s="1009"/>
      <c r="AJ524" s="148" t="s">
        <v>239</v>
      </c>
      <c r="AK524" s="197"/>
      <c r="AM524" s="34"/>
      <c r="AN524" s="34"/>
    </row>
    <row r="525" spans="1:40" s="126" customFormat="1" ht="17.149999999999999" customHeight="1">
      <c r="A525" s="3"/>
      <c r="B525" s="1257"/>
      <c r="C525" s="1060"/>
      <c r="D525" s="1061"/>
      <c r="E525" s="1061"/>
      <c r="F525" s="1062"/>
      <c r="G525" s="1060"/>
      <c r="H525" s="1061"/>
      <c r="I525" s="1061"/>
      <c r="J525" s="1062"/>
      <c r="K525" s="1252"/>
      <c r="L525" s="1253"/>
      <c r="M525" s="1248"/>
      <c r="N525" s="1249"/>
      <c r="O525" s="1249"/>
      <c r="P525" s="1214"/>
      <c r="Q525" s="1008"/>
      <c r="R525" s="1009"/>
      <c r="S525" s="1009"/>
      <c r="T525" s="148" t="s">
        <v>239</v>
      </c>
      <c r="U525" s="1008"/>
      <c r="V525" s="1009"/>
      <c r="W525" s="1009"/>
      <c r="X525" s="148" t="s">
        <v>239</v>
      </c>
      <c r="Y525" s="1008"/>
      <c r="Z525" s="1009"/>
      <c r="AA525" s="1009"/>
      <c r="AB525" s="148" t="s">
        <v>239</v>
      </c>
      <c r="AC525" s="1008"/>
      <c r="AD525" s="1009"/>
      <c r="AE525" s="1009"/>
      <c r="AF525" s="148" t="s">
        <v>239</v>
      </c>
      <c r="AG525" s="1008"/>
      <c r="AH525" s="1009"/>
      <c r="AI525" s="1009"/>
      <c r="AJ525" s="148" t="s">
        <v>239</v>
      </c>
      <c r="AK525" s="197"/>
      <c r="AM525" s="34"/>
      <c r="AN525" s="34"/>
    </row>
    <row r="526" spans="1:40" s="126" customFormat="1" ht="17.149999999999999" customHeight="1">
      <c r="A526" s="3"/>
      <c r="B526" s="1256">
        <f>+B524+1</f>
        <v>13</v>
      </c>
      <c r="C526" s="1057"/>
      <c r="D526" s="1058"/>
      <c r="E526" s="1058"/>
      <c r="F526" s="1059"/>
      <c r="G526" s="1057"/>
      <c r="H526" s="1058"/>
      <c r="I526" s="1058"/>
      <c r="J526" s="1059"/>
      <c r="K526" s="1250" t="s">
        <v>466</v>
      </c>
      <c r="L526" s="1251"/>
      <c r="M526" s="1246"/>
      <c r="N526" s="1247"/>
      <c r="O526" s="1247"/>
      <c r="P526" s="1211" t="s">
        <v>239</v>
      </c>
      <c r="Q526" s="1057" t="s">
        <v>245</v>
      </c>
      <c r="R526" s="1058"/>
      <c r="S526" s="1058"/>
      <c r="T526" s="1059"/>
      <c r="U526" s="1057" t="s">
        <v>245</v>
      </c>
      <c r="V526" s="1058"/>
      <c r="W526" s="1058"/>
      <c r="X526" s="1059"/>
      <c r="Y526" s="1008"/>
      <c r="Z526" s="1009"/>
      <c r="AA526" s="1009"/>
      <c r="AB526" s="148" t="s">
        <v>239</v>
      </c>
      <c r="AC526" s="1008"/>
      <c r="AD526" s="1009"/>
      <c r="AE526" s="1009"/>
      <c r="AF526" s="148" t="s">
        <v>239</v>
      </c>
      <c r="AG526" s="1008"/>
      <c r="AH526" s="1009"/>
      <c r="AI526" s="1009"/>
      <c r="AJ526" s="148" t="s">
        <v>239</v>
      </c>
      <c r="AK526" s="197"/>
      <c r="AM526" s="34"/>
      <c r="AN526" s="34"/>
    </row>
    <row r="527" spans="1:40" s="126" customFormat="1" ht="17.149999999999999" customHeight="1">
      <c r="A527" s="3"/>
      <c r="B527" s="1257"/>
      <c r="C527" s="1060"/>
      <c r="D527" s="1061"/>
      <c r="E527" s="1061"/>
      <c r="F527" s="1062"/>
      <c r="G527" s="1060"/>
      <c r="H527" s="1061"/>
      <c r="I527" s="1061"/>
      <c r="J527" s="1062"/>
      <c r="K527" s="1252"/>
      <c r="L527" s="1253"/>
      <c r="M527" s="1248"/>
      <c r="N527" s="1249"/>
      <c r="O527" s="1249"/>
      <c r="P527" s="1214"/>
      <c r="Q527" s="1008"/>
      <c r="R527" s="1009"/>
      <c r="S527" s="1009"/>
      <c r="T527" s="148" t="s">
        <v>239</v>
      </c>
      <c r="U527" s="1008"/>
      <c r="V527" s="1009"/>
      <c r="W527" s="1009"/>
      <c r="X527" s="148" t="s">
        <v>239</v>
      </c>
      <c r="Y527" s="1008"/>
      <c r="Z527" s="1009"/>
      <c r="AA527" s="1009"/>
      <c r="AB527" s="148" t="s">
        <v>239</v>
      </c>
      <c r="AC527" s="1008"/>
      <c r="AD527" s="1009"/>
      <c r="AE527" s="1009"/>
      <c r="AF527" s="148" t="s">
        <v>239</v>
      </c>
      <c r="AG527" s="1008"/>
      <c r="AH527" s="1009"/>
      <c r="AI527" s="1009"/>
      <c r="AJ527" s="148" t="s">
        <v>239</v>
      </c>
      <c r="AK527" s="197"/>
      <c r="AM527" s="34"/>
      <c r="AN527" s="34"/>
    </row>
    <row r="528" spans="1:40" s="126" customFormat="1" ht="17.149999999999999" customHeight="1">
      <c r="A528" s="3"/>
      <c r="B528" s="1256">
        <f>+B526+1</f>
        <v>14</v>
      </c>
      <c r="C528" s="1057"/>
      <c r="D528" s="1058"/>
      <c r="E528" s="1058"/>
      <c r="F528" s="1059"/>
      <c r="G528" s="1057"/>
      <c r="H528" s="1058"/>
      <c r="I528" s="1058"/>
      <c r="J528" s="1059"/>
      <c r="K528" s="1250" t="s">
        <v>466</v>
      </c>
      <c r="L528" s="1251"/>
      <c r="M528" s="1246"/>
      <c r="N528" s="1247"/>
      <c r="O528" s="1247"/>
      <c r="P528" s="1211" t="s">
        <v>239</v>
      </c>
      <c r="Q528" s="1057" t="s">
        <v>245</v>
      </c>
      <c r="R528" s="1058"/>
      <c r="S528" s="1058"/>
      <c r="T528" s="1059"/>
      <c r="U528" s="1057" t="s">
        <v>245</v>
      </c>
      <c r="V528" s="1058"/>
      <c r="W528" s="1058"/>
      <c r="X528" s="1059"/>
      <c r="Y528" s="1008"/>
      <c r="Z528" s="1009"/>
      <c r="AA528" s="1009"/>
      <c r="AB528" s="148" t="s">
        <v>239</v>
      </c>
      <c r="AC528" s="1008"/>
      <c r="AD528" s="1009"/>
      <c r="AE528" s="1009"/>
      <c r="AF528" s="148" t="s">
        <v>239</v>
      </c>
      <c r="AG528" s="1008"/>
      <c r="AH528" s="1009"/>
      <c r="AI528" s="1009"/>
      <c r="AJ528" s="148" t="s">
        <v>239</v>
      </c>
      <c r="AK528" s="197"/>
      <c r="AM528" s="34"/>
      <c r="AN528" s="34"/>
    </row>
    <row r="529" spans="1:40" s="126" customFormat="1" ht="17.149999999999999" customHeight="1">
      <c r="A529" s="3"/>
      <c r="B529" s="1257"/>
      <c r="C529" s="1060"/>
      <c r="D529" s="1061"/>
      <c r="E529" s="1061"/>
      <c r="F529" s="1062"/>
      <c r="G529" s="1060"/>
      <c r="H529" s="1061"/>
      <c r="I529" s="1061"/>
      <c r="J529" s="1062"/>
      <c r="K529" s="1252"/>
      <c r="L529" s="1253"/>
      <c r="M529" s="1248"/>
      <c r="N529" s="1249"/>
      <c r="O529" s="1249"/>
      <c r="P529" s="1214"/>
      <c r="Q529" s="1008"/>
      <c r="R529" s="1009"/>
      <c r="S529" s="1009"/>
      <c r="T529" s="148" t="s">
        <v>239</v>
      </c>
      <c r="U529" s="1008"/>
      <c r="V529" s="1009"/>
      <c r="W529" s="1009"/>
      <c r="X529" s="148" t="s">
        <v>239</v>
      </c>
      <c r="Y529" s="1008"/>
      <c r="Z529" s="1009"/>
      <c r="AA529" s="1009"/>
      <c r="AB529" s="148" t="s">
        <v>239</v>
      </c>
      <c r="AC529" s="1008"/>
      <c r="AD529" s="1009"/>
      <c r="AE529" s="1009"/>
      <c r="AF529" s="148" t="s">
        <v>239</v>
      </c>
      <c r="AG529" s="1008"/>
      <c r="AH529" s="1009"/>
      <c r="AI529" s="1009"/>
      <c r="AJ529" s="148" t="s">
        <v>239</v>
      </c>
      <c r="AK529" s="197"/>
      <c r="AM529" s="34"/>
      <c r="AN529" s="34"/>
    </row>
    <row r="530" spans="1:40" s="126" customFormat="1" ht="17.149999999999999" customHeight="1">
      <c r="A530" s="3"/>
      <c r="B530" s="1256">
        <f>+B528+1</f>
        <v>15</v>
      </c>
      <c r="C530" s="1057"/>
      <c r="D530" s="1058"/>
      <c r="E530" s="1058"/>
      <c r="F530" s="1059"/>
      <c r="G530" s="1057"/>
      <c r="H530" s="1058"/>
      <c r="I530" s="1058"/>
      <c r="J530" s="1059"/>
      <c r="K530" s="1250" t="s">
        <v>466</v>
      </c>
      <c r="L530" s="1251"/>
      <c r="M530" s="1246"/>
      <c r="N530" s="1247"/>
      <c r="O530" s="1247"/>
      <c r="P530" s="1211" t="s">
        <v>239</v>
      </c>
      <c r="Q530" s="1057" t="s">
        <v>245</v>
      </c>
      <c r="R530" s="1058"/>
      <c r="S530" s="1058"/>
      <c r="T530" s="1059"/>
      <c r="U530" s="1057" t="s">
        <v>245</v>
      </c>
      <c r="V530" s="1058"/>
      <c r="W530" s="1058"/>
      <c r="X530" s="1059"/>
      <c r="Y530" s="1008"/>
      <c r="Z530" s="1009"/>
      <c r="AA530" s="1009"/>
      <c r="AB530" s="148" t="s">
        <v>239</v>
      </c>
      <c r="AC530" s="1008"/>
      <c r="AD530" s="1009"/>
      <c r="AE530" s="1009"/>
      <c r="AF530" s="148" t="s">
        <v>239</v>
      </c>
      <c r="AG530" s="1008"/>
      <c r="AH530" s="1009"/>
      <c r="AI530" s="1009"/>
      <c r="AJ530" s="148" t="s">
        <v>239</v>
      </c>
      <c r="AK530" s="197"/>
      <c r="AM530" s="34"/>
      <c r="AN530" s="34"/>
    </row>
    <row r="531" spans="1:40" s="126" customFormat="1" ht="17.149999999999999" customHeight="1">
      <c r="A531" s="3"/>
      <c r="B531" s="1257"/>
      <c r="C531" s="1060"/>
      <c r="D531" s="1061"/>
      <c r="E531" s="1061"/>
      <c r="F531" s="1062"/>
      <c r="G531" s="1060"/>
      <c r="H531" s="1061"/>
      <c r="I531" s="1061"/>
      <c r="J531" s="1062"/>
      <c r="K531" s="1252"/>
      <c r="L531" s="1253"/>
      <c r="M531" s="1248"/>
      <c r="N531" s="1249"/>
      <c r="O531" s="1249"/>
      <c r="P531" s="1214"/>
      <c r="Q531" s="1008"/>
      <c r="R531" s="1009"/>
      <c r="S531" s="1009"/>
      <c r="T531" s="148" t="s">
        <v>239</v>
      </c>
      <c r="U531" s="1008"/>
      <c r="V531" s="1009"/>
      <c r="W531" s="1009"/>
      <c r="X531" s="148" t="s">
        <v>239</v>
      </c>
      <c r="Y531" s="1008"/>
      <c r="Z531" s="1009"/>
      <c r="AA531" s="1009"/>
      <c r="AB531" s="148" t="s">
        <v>239</v>
      </c>
      <c r="AC531" s="1008"/>
      <c r="AD531" s="1009"/>
      <c r="AE531" s="1009"/>
      <c r="AF531" s="148" t="s">
        <v>239</v>
      </c>
      <c r="AG531" s="1008"/>
      <c r="AH531" s="1009"/>
      <c r="AI531" s="1009"/>
      <c r="AJ531" s="148" t="s">
        <v>239</v>
      </c>
      <c r="AK531" s="197"/>
      <c r="AM531" s="34"/>
      <c r="AN531" s="34"/>
    </row>
    <row r="532" spans="1:40" s="126" customFormat="1" ht="17.149999999999999" customHeight="1">
      <c r="A532" s="3"/>
      <c r="B532" s="1256">
        <f>+B530+1</f>
        <v>16</v>
      </c>
      <c r="C532" s="1057"/>
      <c r="D532" s="1058"/>
      <c r="E532" s="1058"/>
      <c r="F532" s="1059"/>
      <c r="G532" s="1057"/>
      <c r="H532" s="1058"/>
      <c r="I532" s="1058"/>
      <c r="J532" s="1059"/>
      <c r="K532" s="1250" t="s">
        <v>466</v>
      </c>
      <c r="L532" s="1251"/>
      <c r="M532" s="1246"/>
      <c r="N532" s="1247"/>
      <c r="O532" s="1247"/>
      <c r="P532" s="1211" t="s">
        <v>239</v>
      </c>
      <c r="Q532" s="1057" t="s">
        <v>245</v>
      </c>
      <c r="R532" s="1058"/>
      <c r="S532" s="1058"/>
      <c r="T532" s="1059"/>
      <c r="U532" s="1057" t="s">
        <v>245</v>
      </c>
      <c r="V532" s="1058"/>
      <c r="W532" s="1058"/>
      <c r="X532" s="1059"/>
      <c r="Y532" s="1008"/>
      <c r="Z532" s="1009"/>
      <c r="AA532" s="1009"/>
      <c r="AB532" s="148" t="s">
        <v>239</v>
      </c>
      <c r="AC532" s="1008"/>
      <c r="AD532" s="1009"/>
      <c r="AE532" s="1009"/>
      <c r="AF532" s="148" t="s">
        <v>239</v>
      </c>
      <c r="AG532" s="1008"/>
      <c r="AH532" s="1009"/>
      <c r="AI532" s="1009"/>
      <c r="AJ532" s="148" t="s">
        <v>239</v>
      </c>
      <c r="AK532" s="197"/>
      <c r="AM532" s="34"/>
      <c r="AN532" s="34"/>
    </row>
    <row r="533" spans="1:40" s="126" customFormat="1" ht="17.149999999999999" customHeight="1">
      <c r="A533" s="3"/>
      <c r="B533" s="1257"/>
      <c r="C533" s="1060"/>
      <c r="D533" s="1061"/>
      <c r="E533" s="1061"/>
      <c r="F533" s="1062"/>
      <c r="G533" s="1060"/>
      <c r="H533" s="1061"/>
      <c r="I533" s="1061"/>
      <c r="J533" s="1062"/>
      <c r="K533" s="1252"/>
      <c r="L533" s="1253"/>
      <c r="M533" s="1248"/>
      <c r="N533" s="1249"/>
      <c r="O533" s="1249"/>
      <c r="P533" s="1214"/>
      <c r="Q533" s="1008"/>
      <c r="R533" s="1009"/>
      <c r="S533" s="1009"/>
      <c r="T533" s="148" t="s">
        <v>239</v>
      </c>
      <c r="U533" s="1008"/>
      <c r="V533" s="1009"/>
      <c r="W533" s="1009"/>
      <c r="X533" s="148" t="s">
        <v>239</v>
      </c>
      <c r="Y533" s="1008"/>
      <c r="Z533" s="1009"/>
      <c r="AA533" s="1009"/>
      <c r="AB533" s="148" t="s">
        <v>239</v>
      </c>
      <c r="AC533" s="1008"/>
      <c r="AD533" s="1009"/>
      <c r="AE533" s="1009"/>
      <c r="AF533" s="148" t="s">
        <v>239</v>
      </c>
      <c r="AG533" s="1008"/>
      <c r="AH533" s="1009"/>
      <c r="AI533" s="1009"/>
      <c r="AJ533" s="148" t="s">
        <v>239</v>
      </c>
      <c r="AK533" s="197"/>
      <c r="AM533" s="34"/>
      <c r="AN533" s="34"/>
    </row>
    <row r="534" spans="1:40" s="126" customFormat="1" ht="17.149999999999999" customHeight="1">
      <c r="A534" s="3"/>
      <c r="B534" s="1256">
        <f>+B532+1</f>
        <v>17</v>
      </c>
      <c r="C534" s="1057"/>
      <c r="D534" s="1058"/>
      <c r="E534" s="1058"/>
      <c r="F534" s="1059"/>
      <c r="G534" s="1057"/>
      <c r="H534" s="1058"/>
      <c r="I534" s="1058"/>
      <c r="J534" s="1059"/>
      <c r="K534" s="1250" t="s">
        <v>466</v>
      </c>
      <c r="L534" s="1251"/>
      <c r="M534" s="1246"/>
      <c r="N534" s="1247"/>
      <c r="O534" s="1247"/>
      <c r="P534" s="1211" t="s">
        <v>239</v>
      </c>
      <c r="Q534" s="1057" t="s">
        <v>245</v>
      </c>
      <c r="R534" s="1058"/>
      <c r="S534" s="1058"/>
      <c r="T534" s="1059"/>
      <c r="U534" s="1057" t="s">
        <v>245</v>
      </c>
      <c r="V534" s="1058"/>
      <c r="W534" s="1058"/>
      <c r="X534" s="1059"/>
      <c r="Y534" s="1008"/>
      <c r="Z534" s="1009"/>
      <c r="AA534" s="1009"/>
      <c r="AB534" s="148" t="s">
        <v>239</v>
      </c>
      <c r="AC534" s="1008"/>
      <c r="AD534" s="1009"/>
      <c r="AE534" s="1009"/>
      <c r="AF534" s="148" t="s">
        <v>239</v>
      </c>
      <c r="AG534" s="1008"/>
      <c r="AH534" s="1009"/>
      <c r="AI534" s="1009"/>
      <c r="AJ534" s="148" t="s">
        <v>239</v>
      </c>
      <c r="AK534" s="197"/>
      <c r="AM534" s="34"/>
      <c r="AN534" s="34"/>
    </row>
    <row r="535" spans="1:40" s="126" customFormat="1" ht="17.149999999999999" customHeight="1">
      <c r="A535" s="3"/>
      <c r="B535" s="1257"/>
      <c r="C535" s="1060"/>
      <c r="D535" s="1061"/>
      <c r="E535" s="1061"/>
      <c r="F535" s="1062"/>
      <c r="G535" s="1060"/>
      <c r="H535" s="1061"/>
      <c r="I535" s="1061"/>
      <c r="J535" s="1062"/>
      <c r="K535" s="1252"/>
      <c r="L535" s="1253"/>
      <c r="M535" s="1248"/>
      <c r="N535" s="1249"/>
      <c r="O535" s="1249"/>
      <c r="P535" s="1214"/>
      <c r="Q535" s="1008"/>
      <c r="R535" s="1009"/>
      <c r="S535" s="1009"/>
      <c r="T535" s="148" t="s">
        <v>239</v>
      </c>
      <c r="U535" s="1008"/>
      <c r="V535" s="1009"/>
      <c r="W535" s="1009"/>
      <c r="X535" s="148" t="s">
        <v>239</v>
      </c>
      <c r="Y535" s="1008"/>
      <c r="Z535" s="1009"/>
      <c r="AA535" s="1009"/>
      <c r="AB535" s="148" t="s">
        <v>239</v>
      </c>
      <c r="AC535" s="1008"/>
      <c r="AD535" s="1009"/>
      <c r="AE535" s="1009"/>
      <c r="AF535" s="148" t="s">
        <v>239</v>
      </c>
      <c r="AG535" s="1008"/>
      <c r="AH535" s="1009"/>
      <c r="AI535" s="1009"/>
      <c r="AJ535" s="148" t="s">
        <v>239</v>
      </c>
      <c r="AK535" s="197"/>
      <c r="AM535" s="34"/>
      <c r="AN535" s="34"/>
    </row>
    <row r="536" spans="1:40" s="126" customFormat="1" ht="17.149999999999999" customHeight="1">
      <c r="A536" s="3"/>
      <c r="B536" s="1256">
        <f>+B534+1</f>
        <v>18</v>
      </c>
      <c r="C536" s="1057"/>
      <c r="D536" s="1058"/>
      <c r="E536" s="1058"/>
      <c r="F536" s="1059"/>
      <c r="G536" s="1057"/>
      <c r="H536" s="1058"/>
      <c r="I536" s="1058"/>
      <c r="J536" s="1059"/>
      <c r="K536" s="1250" t="s">
        <v>466</v>
      </c>
      <c r="L536" s="1251"/>
      <c r="M536" s="1246"/>
      <c r="N536" s="1247"/>
      <c r="O536" s="1247"/>
      <c r="P536" s="1211" t="s">
        <v>239</v>
      </c>
      <c r="Q536" s="1057" t="s">
        <v>245</v>
      </c>
      <c r="R536" s="1058"/>
      <c r="S536" s="1058"/>
      <c r="T536" s="1059"/>
      <c r="U536" s="1057" t="s">
        <v>245</v>
      </c>
      <c r="V536" s="1058"/>
      <c r="W536" s="1058"/>
      <c r="X536" s="1059"/>
      <c r="Y536" s="1008"/>
      <c r="Z536" s="1009"/>
      <c r="AA536" s="1009"/>
      <c r="AB536" s="148" t="s">
        <v>239</v>
      </c>
      <c r="AC536" s="1008"/>
      <c r="AD536" s="1009"/>
      <c r="AE536" s="1009"/>
      <c r="AF536" s="148" t="s">
        <v>239</v>
      </c>
      <c r="AG536" s="1008"/>
      <c r="AH536" s="1009"/>
      <c r="AI536" s="1009"/>
      <c r="AJ536" s="148" t="s">
        <v>239</v>
      </c>
      <c r="AK536" s="197"/>
      <c r="AM536" s="34"/>
      <c r="AN536" s="34"/>
    </row>
    <row r="537" spans="1:40" s="126" customFormat="1" ht="17.149999999999999" customHeight="1">
      <c r="A537" s="3"/>
      <c r="B537" s="1257"/>
      <c r="C537" s="1060"/>
      <c r="D537" s="1061"/>
      <c r="E537" s="1061"/>
      <c r="F537" s="1062"/>
      <c r="G537" s="1060"/>
      <c r="H537" s="1061"/>
      <c r="I537" s="1061"/>
      <c r="J537" s="1062"/>
      <c r="K537" s="1252"/>
      <c r="L537" s="1253"/>
      <c r="M537" s="1248"/>
      <c r="N537" s="1249"/>
      <c r="O537" s="1249"/>
      <c r="P537" s="1214"/>
      <c r="Q537" s="1008"/>
      <c r="R537" s="1009"/>
      <c r="S537" s="1009"/>
      <c r="T537" s="148" t="s">
        <v>239</v>
      </c>
      <c r="U537" s="1008"/>
      <c r="V537" s="1009"/>
      <c r="W537" s="1009"/>
      <c r="X537" s="148" t="s">
        <v>239</v>
      </c>
      <c r="Y537" s="1008"/>
      <c r="Z537" s="1009"/>
      <c r="AA537" s="1009"/>
      <c r="AB537" s="148" t="s">
        <v>239</v>
      </c>
      <c r="AC537" s="1008"/>
      <c r="AD537" s="1009"/>
      <c r="AE537" s="1009"/>
      <c r="AF537" s="148" t="s">
        <v>239</v>
      </c>
      <c r="AG537" s="1008"/>
      <c r="AH537" s="1009"/>
      <c r="AI537" s="1009"/>
      <c r="AJ537" s="148" t="s">
        <v>239</v>
      </c>
      <c r="AK537" s="197"/>
      <c r="AM537" s="34"/>
      <c r="AN537" s="34"/>
    </row>
    <row r="538" spans="1:40" s="126" customFormat="1" ht="17.149999999999999" customHeight="1">
      <c r="A538" s="3"/>
      <c r="B538" s="1256">
        <f>+B536+1</f>
        <v>19</v>
      </c>
      <c r="C538" s="1057"/>
      <c r="D538" s="1058"/>
      <c r="E538" s="1058"/>
      <c r="F538" s="1059"/>
      <c r="G538" s="1057"/>
      <c r="H538" s="1058"/>
      <c r="I538" s="1058"/>
      <c r="J538" s="1059"/>
      <c r="K538" s="1250" t="s">
        <v>466</v>
      </c>
      <c r="L538" s="1251"/>
      <c r="M538" s="1246"/>
      <c r="N538" s="1247"/>
      <c r="O538" s="1247"/>
      <c r="P538" s="1211" t="s">
        <v>239</v>
      </c>
      <c r="Q538" s="1057" t="s">
        <v>245</v>
      </c>
      <c r="R538" s="1058"/>
      <c r="S538" s="1058"/>
      <c r="T538" s="1059"/>
      <c r="U538" s="1057" t="s">
        <v>245</v>
      </c>
      <c r="V538" s="1058"/>
      <c r="W538" s="1058"/>
      <c r="X538" s="1059"/>
      <c r="Y538" s="1008"/>
      <c r="Z538" s="1009"/>
      <c r="AA538" s="1009"/>
      <c r="AB538" s="148" t="s">
        <v>239</v>
      </c>
      <c r="AC538" s="1008"/>
      <c r="AD538" s="1009"/>
      <c r="AE538" s="1009"/>
      <c r="AF538" s="148" t="s">
        <v>239</v>
      </c>
      <c r="AG538" s="1008"/>
      <c r="AH538" s="1009"/>
      <c r="AI538" s="1009"/>
      <c r="AJ538" s="148" t="s">
        <v>239</v>
      </c>
      <c r="AK538" s="197"/>
      <c r="AM538" s="34"/>
      <c r="AN538" s="34"/>
    </row>
    <row r="539" spans="1:40" s="126" customFormat="1" ht="17.149999999999999" customHeight="1">
      <c r="A539" s="3"/>
      <c r="B539" s="1257"/>
      <c r="C539" s="1060"/>
      <c r="D539" s="1061"/>
      <c r="E539" s="1061"/>
      <c r="F539" s="1062"/>
      <c r="G539" s="1060"/>
      <c r="H539" s="1061"/>
      <c r="I539" s="1061"/>
      <c r="J539" s="1062"/>
      <c r="K539" s="1252"/>
      <c r="L539" s="1253"/>
      <c r="M539" s="1248"/>
      <c r="N539" s="1249"/>
      <c r="O539" s="1249"/>
      <c r="P539" s="1214"/>
      <c r="Q539" s="1008"/>
      <c r="R539" s="1009"/>
      <c r="S539" s="1009"/>
      <c r="T539" s="148" t="s">
        <v>239</v>
      </c>
      <c r="U539" s="1008"/>
      <c r="V539" s="1009"/>
      <c r="W539" s="1009"/>
      <c r="X539" s="148" t="s">
        <v>239</v>
      </c>
      <c r="Y539" s="1008"/>
      <c r="Z539" s="1009"/>
      <c r="AA539" s="1009"/>
      <c r="AB539" s="148" t="s">
        <v>239</v>
      </c>
      <c r="AC539" s="1008"/>
      <c r="AD539" s="1009"/>
      <c r="AE539" s="1009"/>
      <c r="AF539" s="148" t="s">
        <v>239</v>
      </c>
      <c r="AG539" s="1008"/>
      <c r="AH539" s="1009"/>
      <c r="AI539" s="1009"/>
      <c r="AJ539" s="148" t="s">
        <v>239</v>
      </c>
      <c r="AK539" s="197"/>
      <c r="AM539" s="34"/>
      <c r="AN539" s="34"/>
    </row>
    <row r="540" spans="1:40" s="126" customFormat="1" ht="17.149999999999999" customHeight="1">
      <c r="A540" s="3"/>
      <c r="B540" s="1261">
        <f>+B538+1</f>
        <v>20</v>
      </c>
      <c r="C540" s="1263"/>
      <c r="D540" s="1264"/>
      <c r="E540" s="1264"/>
      <c r="F540" s="1265"/>
      <c r="G540" s="1263"/>
      <c r="H540" s="1264"/>
      <c r="I540" s="1264"/>
      <c r="J540" s="1265"/>
      <c r="K540" s="1250" t="s">
        <v>466</v>
      </c>
      <c r="L540" s="1251"/>
      <c r="M540" s="1246"/>
      <c r="N540" s="1247"/>
      <c r="O540" s="1247"/>
      <c r="P540" s="1211" t="s">
        <v>239</v>
      </c>
      <c r="Q540" s="1057" t="s">
        <v>245</v>
      </c>
      <c r="R540" s="1058"/>
      <c r="S540" s="1058"/>
      <c r="T540" s="1059"/>
      <c r="U540" s="1057" t="s">
        <v>245</v>
      </c>
      <c r="V540" s="1058"/>
      <c r="W540" s="1058"/>
      <c r="X540" s="1059"/>
      <c r="Y540" s="1008"/>
      <c r="Z540" s="1009"/>
      <c r="AA540" s="1009"/>
      <c r="AB540" s="148" t="s">
        <v>239</v>
      </c>
      <c r="AC540" s="1008"/>
      <c r="AD540" s="1009"/>
      <c r="AE540" s="1009"/>
      <c r="AF540" s="148" t="s">
        <v>239</v>
      </c>
      <c r="AG540" s="1008"/>
      <c r="AH540" s="1009"/>
      <c r="AI540" s="1009"/>
      <c r="AJ540" s="148" t="s">
        <v>239</v>
      </c>
      <c r="AK540" s="197"/>
      <c r="AM540" s="34"/>
      <c r="AN540" s="34"/>
    </row>
    <row r="541" spans="1:40" s="127" customFormat="1" ht="17.149999999999999" customHeight="1">
      <c r="A541" s="3"/>
      <c r="B541" s="1257"/>
      <c r="C541" s="1060"/>
      <c r="D541" s="1061"/>
      <c r="E541" s="1061"/>
      <c r="F541" s="1062"/>
      <c r="G541" s="1060"/>
      <c r="H541" s="1061"/>
      <c r="I541" s="1061"/>
      <c r="J541" s="1062"/>
      <c r="K541" s="1252"/>
      <c r="L541" s="1253"/>
      <c r="M541" s="1248"/>
      <c r="N541" s="1249"/>
      <c r="O541" s="1249"/>
      <c r="P541" s="1214"/>
      <c r="Q541" s="1008"/>
      <c r="R541" s="1009"/>
      <c r="S541" s="1009"/>
      <c r="T541" s="148" t="s">
        <v>239</v>
      </c>
      <c r="U541" s="1008"/>
      <c r="V541" s="1009"/>
      <c r="W541" s="1009"/>
      <c r="X541" s="148" t="s">
        <v>239</v>
      </c>
      <c r="Y541" s="1008"/>
      <c r="Z541" s="1009"/>
      <c r="AA541" s="1009"/>
      <c r="AB541" s="148" t="s">
        <v>239</v>
      </c>
      <c r="AC541" s="1008"/>
      <c r="AD541" s="1009"/>
      <c r="AE541" s="1009"/>
      <c r="AF541" s="148" t="s">
        <v>239</v>
      </c>
      <c r="AG541" s="1008"/>
      <c r="AH541" s="1009"/>
      <c r="AI541" s="1009"/>
      <c r="AJ541" s="148" t="s">
        <v>239</v>
      </c>
      <c r="AK541" s="197"/>
      <c r="AM541" s="34"/>
      <c r="AN541" s="34"/>
    </row>
    <row r="542" spans="1:40" s="128" customFormat="1" ht="14.15" customHeight="1">
      <c r="A542" s="34"/>
      <c r="B542" s="34" t="s">
        <v>641</v>
      </c>
      <c r="C542" s="34"/>
      <c r="D542" s="34"/>
      <c r="E542" s="34"/>
      <c r="F542" s="34"/>
      <c r="G542" s="34"/>
      <c r="H542" s="34"/>
      <c r="I542" s="34"/>
      <c r="J542" s="34"/>
      <c r="K542" s="34"/>
      <c r="L542" s="34"/>
      <c r="M542" s="34"/>
      <c r="N542" s="34"/>
      <c r="O542" s="34"/>
      <c r="P542" s="34"/>
      <c r="Q542" s="34"/>
      <c r="R542" s="34"/>
      <c r="S542" s="34"/>
      <c r="T542" s="34"/>
      <c r="U542" s="34"/>
      <c r="V542" s="34"/>
      <c r="W542" s="34"/>
      <c r="X542" s="34"/>
      <c r="Y542" s="34"/>
      <c r="Z542" s="34"/>
      <c r="AA542" s="34"/>
      <c r="AB542" s="34"/>
      <c r="AC542" s="34"/>
      <c r="AD542" s="34"/>
      <c r="AE542" s="34"/>
      <c r="AF542" s="34"/>
      <c r="AG542" s="34"/>
      <c r="AH542" s="34"/>
      <c r="AI542" s="34"/>
      <c r="AJ542" s="34"/>
      <c r="AK542" s="34"/>
      <c r="AM542" s="34"/>
      <c r="AN542" s="34"/>
    </row>
    <row r="543" spans="1:40" s="129" customFormat="1" ht="20.149999999999999" customHeight="1">
      <c r="A543" s="186"/>
      <c r="C543" s="186"/>
      <c r="D543" s="186"/>
      <c r="E543" s="186"/>
      <c r="F543" s="186"/>
      <c r="G543" s="186"/>
      <c r="H543" s="186"/>
      <c r="I543" s="186"/>
      <c r="J543" s="186"/>
      <c r="K543" s="186"/>
      <c r="L543" s="186"/>
      <c r="M543" s="186"/>
      <c r="N543" s="186"/>
      <c r="O543" s="186"/>
      <c r="P543" s="2"/>
      <c r="Q543" s="2"/>
      <c r="R543" s="2"/>
      <c r="S543" s="186"/>
      <c r="T543" s="186"/>
      <c r="U543" s="186"/>
      <c r="V543" s="186"/>
      <c r="W543" s="186"/>
      <c r="X543" s="186"/>
      <c r="Y543" s="186"/>
      <c r="Z543" s="186"/>
      <c r="AA543" s="186"/>
      <c r="AB543" s="34" t="str">
        <f>表紙!D28</f>
        <v>　　　　　　保育所（園）　   　</v>
      </c>
      <c r="AC543" s="186"/>
      <c r="AD543" s="186"/>
      <c r="AE543" s="186"/>
      <c r="AF543" s="186"/>
      <c r="AG543" s="186"/>
      <c r="AH543" s="186"/>
      <c r="AI543" s="186"/>
      <c r="AJ543" s="20"/>
      <c r="AK543" s="20"/>
      <c r="AM543" s="34"/>
      <c r="AN543" s="34"/>
    </row>
    <row r="544" spans="1:40" s="129" customFormat="1" ht="20.149999999999999" customHeight="1">
      <c r="A544" s="186"/>
      <c r="B544" s="34" t="s">
        <v>173</v>
      </c>
      <c r="C544" s="186"/>
      <c r="D544" s="186"/>
      <c r="E544" s="186"/>
      <c r="F544" s="186"/>
      <c r="G544" s="186"/>
      <c r="H544" s="186"/>
      <c r="I544" s="186"/>
      <c r="J544" s="186"/>
      <c r="K544" s="186"/>
      <c r="L544" s="186"/>
      <c r="M544" s="186"/>
      <c r="N544" s="186"/>
      <c r="O544" s="186"/>
      <c r="P544" s="741"/>
      <c r="Q544" s="741"/>
      <c r="R544" s="741"/>
      <c r="S544" s="186"/>
      <c r="T544" s="186"/>
      <c r="U544" s="186"/>
      <c r="V544" s="186"/>
      <c r="W544" s="186"/>
      <c r="X544" s="186"/>
      <c r="Y544" s="186"/>
      <c r="Z544" s="186"/>
      <c r="AA544" s="186"/>
      <c r="AB544" s="186"/>
      <c r="AC544" s="186"/>
      <c r="AD544" s="186"/>
      <c r="AE544" s="186"/>
      <c r="AF544" s="186"/>
      <c r="AG544" s="186"/>
      <c r="AH544" s="186"/>
      <c r="AI544" s="186"/>
      <c r="AJ544" s="20"/>
      <c r="AK544" s="20"/>
      <c r="AM544" s="34"/>
      <c r="AN544" s="34"/>
    </row>
    <row r="545" spans="1:40" s="126" customFormat="1" ht="20.149999999999999" customHeight="1">
      <c r="A545" s="3"/>
      <c r="B545" s="1266" t="s">
        <v>363</v>
      </c>
      <c r="C545" s="982" t="s">
        <v>125</v>
      </c>
      <c r="D545" s="983"/>
      <c r="E545" s="983"/>
      <c r="F545" s="984"/>
      <c r="G545" s="982" t="s">
        <v>535</v>
      </c>
      <c r="H545" s="983"/>
      <c r="I545" s="983"/>
      <c r="J545" s="984"/>
      <c r="K545" s="1254" t="s">
        <v>313</v>
      </c>
      <c r="L545" s="1255"/>
      <c r="M545" s="269" t="s">
        <v>534</v>
      </c>
      <c r="N545" s="270"/>
      <c r="O545" s="270"/>
      <c r="P545" s="270"/>
      <c r="Q545" s="270"/>
      <c r="R545" s="270"/>
      <c r="S545" s="270"/>
      <c r="T545" s="270"/>
      <c r="U545" s="270"/>
      <c r="V545" s="270"/>
      <c r="W545" s="270"/>
      <c r="X545" s="271"/>
      <c r="Y545" s="269" t="s">
        <v>2310</v>
      </c>
      <c r="Z545" s="270"/>
      <c r="AA545" s="270"/>
      <c r="AB545" s="270"/>
      <c r="AC545" s="270"/>
      <c r="AD545" s="270"/>
      <c r="AE545" s="270"/>
      <c r="AF545" s="270"/>
      <c r="AG545" s="270"/>
      <c r="AH545" s="270"/>
      <c r="AI545" s="270"/>
      <c r="AJ545" s="271"/>
      <c r="AK545" s="203"/>
      <c r="AM545" s="34"/>
      <c r="AN545" s="34"/>
    </row>
    <row r="546" spans="1:40" s="126" customFormat="1" ht="20.149999999999999" customHeight="1">
      <c r="A546" s="3"/>
      <c r="B546" s="1267"/>
      <c r="C546" s="1073"/>
      <c r="D546" s="1074"/>
      <c r="E546" s="1074"/>
      <c r="F546" s="1075"/>
      <c r="G546" s="1073"/>
      <c r="H546" s="1074"/>
      <c r="I546" s="1074"/>
      <c r="J546" s="1075"/>
      <c r="K546" s="1254"/>
      <c r="L546" s="1255"/>
      <c r="M546" s="982" t="s">
        <v>236</v>
      </c>
      <c r="N546" s="983"/>
      <c r="O546" s="983"/>
      <c r="P546" s="984"/>
      <c r="Q546" s="1258" t="s">
        <v>237</v>
      </c>
      <c r="R546" s="1259"/>
      <c r="S546" s="1259"/>
      <c r="T546" s="1260"/>
      <c r="U546" s="1258" t="s">
        <v>497</v>
      </c>
      <c r="V546" s="1259"/>
      <c r="W546" s="1259"/>
      <c r="X546" s="1260"/>
      <c r="Y546" s="283" t="s">
        <v>530</v>
      </c>
      <c r="Z546" s="284"/>
      <c r="AA546" s="284"/>
      <c r="AB546" s="285"/>
      <c r="AC546" s="283" t="s">
        <v>531</v>
      </c>
      <c r="AD546" s="284"/>
      <c r="AE546" s="284"/>
      <c r="AF546" s="285"/>
      <c r="AG546" s="1014" t="s">
        <v>533</v>
      </c>
      <c r="AH546" s="1174"/>
      <c r="AI546" s="1174"/>
      <c r="AJ546" s="1176"/>
      <c r="AK546" s="203"/>
      <c r="AM546" s="34"/>
      <c r="AN546" s="34"/>
    </row>
    <row r="547" spans="1:40" s="126" customFormat="1" ht="20.149999999999999" customHeight="1">
      <c r="A547" s="3"/>
      <c r="B547" s="1267"/>
      <c r="C547" s="985"/>
      <c r="D547" s="986"/>
      <c r="E547" s="986"/>
      <c r="F547" s="987"/>
      <c r="G547" s="985"/>
      <c r="H547" s="986"/>
      <c r="I547" s="986"/>
      <c r="J547" s="987"/>
      <c r="K547" s="1254"/>
      <c r="L547" s="1255"/>
      <c r="M547" s="985"/>
      <c r="N547" s="986"/>
      <c r="O547" s="986"/>
      <c r="P547" s="987"/>
      <c r="Q547" s="286" t="s">
        <v>498</v>
      </c>
      <c r="R547" s="286"/>
      <c r="S547" s="286"/>
      <c r="T547" s="286"/>
      <c r="U547" s="286" t="s">
        <v>498</v>
      </c>
      <c r="V547" s="286"/>
      <c r="W547" s="286"/>
      <c r="X547" s="286"/>
      <c r="Y547" s="286" t="s">
        <v>340</v>
      </c>
      <c r="Z547" s="286"/>
      <c r="AA547" s="286"/>
      <c r="AB547" s="286"/>
      <c r="AC547" s="287" t="s">
        <v>341</v>
      </c>
      <c r="AD547" s="287"/>
      <c r="AE547" s="287"/>
      <c r="AF547" s="287"/>
      <c r="AG547" s="1014" t="s">
        <v>532</v>
      </c>
      <c r="AH547" s="1015"/>
      <c r="AI547" s="1015"/>
      <c r="AJ547" s="1016"/>
      <c r="AK547" s="207"/>
      <c r="AM547" s="34"/>
      <c r="AN547" s="34"/>
    </row>
    <row r="548" spans="1:40" s="126" customFormat="1" ht="14.15" customHeight="1">
      <c r="A548" s="3"/>
      <c r="B548" s="1256">
        <v>21</v>
      </c>
      <c r="C548" s="1057"/>
      <c r="D548" s="1058"/>
      <c r="E548" s="1058"/>
      <c r="F548" s="1059"/>
      <c r="G548" s="1057"/>
      <c r="H548" s="1058"/>
      <c r="I548" s="1058"/>
      <c r="J548" s="1059"/>
      <c r="K548" s="1250" t="s">
        <v>466</v>
      </c>
      <c r="L548" s="1251"/>
      <c r="M548" s="1246"/>
      <c r="N548" s="1247"/>
      <c r="O548" s="1247"/>
      <c r="P548" s="1211" t="s">
        <v>239</v>
      </c>
      <c r="Q548" s="1057" t="s">
        <v>245</v>
      </c>
      <c r="R548" s="1058"/>
      <c r="S548" s="1058"/>
      <c r="T548" s="1059"/>
      <c r="U548" s="1057" t="s">
        <v>245</v>
      </c>
      <c r="V548" s="1058"/>
      <c r="W548" s="1058"/>
      <c r="X548" s="1059"/>
      <c r="Y548" s="1008"/>
      <c r="Z548" s="1009"/>
      <c r="AA548" s="1009"/>
      <c r="AB548" s="148" t="s">
        <v>239</v>
      </c>
      <c r="AC548" s="1008"/>
      <c r="AD548" s="1009"/>
      <c r="AE548" s="1009"/>
      <c r="AF548" s="148" t="s">
        <v>239</v>
      </c>
      <c r="AG548" s="1008"/>
      <c r="AH548" s="1009"/>
      <c r="AI548" s="1009"/>
      <c r="AJ548" s="148" t="s">
        <v>239</v>
      </c>
      <c r="AK548" s="197"/>
      <c r="AM548" s="34"/>
      <c r="AN548" s="34"/>
    </row>
    <row r="549" spans="1:40" s="126" customFormat="1" ht="14.15" customHeight="1">
      <c r="A549" s="3"/>
      <c r="B549" s="1262"/>
      <c r="C549" s="1244"/>
      <c r="D549" s="1106"/>
      <c r="E549" s="1106"/>
      <c r="F549" s="1245"/>
      <c r="G549" s="1244"/>
      <c r="H549" s="1106"/>
      <c r="I549" s="1106"/>
      <c r="J549" s="1245"/>
      <c r="K549" s="1252"/>
      <c r="L549" s="1253"/>
      <c r="M549" s="1248"/>
      <c r="N549" s="1249"/>
      <c r="O549" s="1249"/>
      <c r="P549" s="1214"/>
      <c r="Q549" s="1008"/>
      <c r="R549" s="1009"/>
      <c r="S549" s="1009"/>
      <c r="T549" s="148" t="s">
        <v>239</v>
      </c>
      <c r="U549" s="1008"/>
      <c r="V549" s="1009"/>
      <c r="W549" s="1009"/>
      <c r="X549" s="148" t="s">
        <v>239</v>
      </c>
      <c r="Y549" s="1008"/>
      <c r="Z549" s="1009"/>
      <c r="AA549" s="1009"/>
      <c r="AB549" s="148" t="s">
        <v>239</v>
      </c>
      <c r="AC549" s="1008"/>
      <c r="AD549" s="1009"/>
      <c r="AE549" s="1009"/>
      <c r="AF549" s="148" t="s">
        <v>239</v>
      </c>
      <c r="AG549" s="1008"/>
      <c r="AH549" s="1009"/>
      <c r="AI549" s="1009"/>
      <c r="AJ549" s="148" t="s">
        <v>239</v>
      </c>
      <c r="AK549" s="197"/>
      <c r="AM549" s="34"/>
      <c r="AN549" s="34"/>
    </row>
    <row r="550" spans="1:40" s="126" customFormat="1" ht="14.15" customHeight="1">
      <c r="A550" s="3"/>
      <c r="B550" s="1256">
        <v>22</v>
      </c>
      <c r="C550" s="1057"/>
      <c r="D550" s="1058"/>
      <c r="E550" s="1058"/>
      <c r="F550" s="1059"/>
      <c r="G550" s="1057"/>
      <c r="H550" s="1058"/>
      <c r="I550" s="1058"/>
      <c r="J550" s="1059"/>
      <c r="K550" s="1250" t="s">
        <v>466</v>
      </c>
      <c r="L550" s="1251"/>
      <c r="M550" s="1246"/>
      <c r="N550" s="1247"/>
      <c r="O550" s="1247"/>
      <c r="P550" s="1211" t="s">
        <v>239</v>
      </c>
      <c r="Q550" s="1057" t="s">
        <v>245</v>
      </c>
      <c r="R550" s="1058"/>
      <c r="S550" s="1058"/>
      <c r="T550" s="1059"/>
      <c r="U550" s="1057" t="s">
        <v>245</v>
      </c>
      <c r="V550" s="1058"/>
      <c r="W550" s="1058"/>
      <c r="X550" s="1059"/>
      <c r="Y550" s="1008"/>
      <c r="Z550" s="1009"/>
      <c r="AA550" s="1009"/>
      <c r="AB550" s="148" t="s">
        <v>239</v>
      </c>
      <c r="AC550" s="1008"/>
      <c r="AD550" s="1009"/>
      <c r="AE550" s="1009"/>
      <c r="AF550" s="148" t="s">
        <v>239</v>
      </c>
      <c r="AG550" s="1008"/>
      <c r="AH550" s="1009"/>
      <c r="AI550" s="1009"/>
      <c r="AJ550" s="148" t="s">
        <v>239</v>
      </c>
      <c r="AK550" s="197"/>
      <c r="AM550" s="34"/>
      <c r="AN550" s="34"/>
    </row>
    <row r="551" spans="1:40" s="126" customFormat="1" ht="14.15" customHeight="1">
      <c r="A551" s="3"/>
      <c r="B551" s="1257"/>
      <c r="C551" s="1060"/>
      <c r="D551" s="1061"/>
      <c r="E551" s="1061"/>
      <c r="F551" s="1062"/>
      <c r="G551" s="1060"/>
      <c r="H551" s="1061"/>
      <c r="I551" s="1061"/>
      <c r="J551" s="1062"/>
      <c r="K551" s="1252"/>
      <c r="L551" s="1253"/>
      <c r="M551" s="1248"/>
      <c r="N551" s="1249"/>
      <c r="O551" s="1249"/>
      <c r="P551" s="1214"/>
      <c r="Q551" s="1008"/>
      <c r="R551" s="1009"/>
      <c r="S551" s="1009"/>
      <c r="T551" s="148" t="s">
        <v>239</v>
      </c>
      <c r="U551" s="1008"/>
      <c r="V551" s="1009"/>
      <c r="W551" s="1009"/>
      <c r="X551" s="148" t="s">
        <v>239</v>
      </c>
      <c r="Y551" s="1008"/>
      <c r="Z551" s="1009"/>
      <c r="AA551" s="1009"/>
      <c r="AB551" s="148" t="s">
        <v>239</v>
      </c>
      <c r="AC551" s="1008"/>
      <c r="AD551" s="1009"/>
      <c r="AE551" s="1009"/>
      <c r="AF551" s="148" t="s">
        <v>239</v>
      </c>
      <c r="AG551" s="1008"/>
      <c r="AH551" s="1009"/>
      <c r="AI551" s="1009"/>
      <c r="AJ551" s="148" t="s">
        <v>239</v>
      </c>
      <c r="AK551" s="197"/>
      <c r="AM551" s="34"/>
      <c r="AN551" s="34"/>
    </row>
    <row r="552" spans="1:40" s="126" customFormat="1" ht="14.15" customHeight="1">
      <c r="A552" s="3"/>
      <c r="B552" s="1262">
        <v>23</v>
      </c>
      <c r="C552" s="1244"/>
      <c r="D552" s="1106"/>
      <c r="E552" s="1106"/>
      <c r="F552" s="1245"/>
      <c r="G552" s="1244"/>
      <c r="H552" s="1106"/>
      <c r="I552" s="1106"/>
      <c r="J552" s="1245"/>
      <c r="K552" s="1250" t="s">
        <v>466</v>
      </c>
      <c r="L552" s="1251"/>
      <c r="M552" s="1246"/>
      <c r="N552" s="1247"/>
      <c r="O552" s="1247"/>
      <c r="P552" s="1211" t="s">
        <v>239</v>
      </c>
      <c r="Q552" s="1057" t="s">
        <v>245</v>
      </c>
      <c r="R552" s="1058"/>
      <c r="S552" s="1058"/>
      <c r="T552" s="1059"/>
      <c r="U552" s="1057" t="s">
        <v>245</v>
      </c>
      <c r="V552" s="1058"/>
      <c r="W552" s="1058"/>
      <c r="X552" s="1059"/>
      <c r="Y552" s="1008"/>
      <c r="Z552" s="1009"/>
      <c r="AA552" s="1009"/>
      <c r="AB552" s="148" t="s">
        <v>239</v>
      </c>
      <c r="AC552" s="1008"/>
      <c r="AD552" s="1009"/>
      <c r="AE552" s="1009"/>
      <c r="AF552" s="148" t="s">
        <v>239</v>
      </c>
      <c r="AG552" s="1008"/>
      <c r="AH552" s="1009"/>
      <c r="AI552" s="1009"/>
      <c r="AJ552" s="148" t="s">
        <v>239</v>
      </c>
      <c r="AK552" s="197"/>
      <c r="AM552" s="34"/>
      <c r="AN552" s="34"/>
    </row>
    <row r="553" spans="1:40" s="126" customFormat="1" ht="14.15" customHeight="1">
      <c r="A553" s="3"/>
      <c r="B553" s="1262"/>
      <c r="C553" s="1244"/>
      <c r="D553" s="1106"/>
      <c r="E553" s="1106"/>
      <c r="F553" s="1245"/>
      <c r="G553" s="1244"/>
      <c r="H553" s="1106"/>
      <c r="I553" s="1106"/>
      <c r="J553" s="1245"/>
      <c r="K553" s="1252"/>
      <c r="L553" s="1253"/>
      <c r="M553" s="1248"/>
      <c r="N553" s="1249"/>
      <c r="O553" s="1249"/>
      <c r="P553" s="1214"/>
      <c r="Q553" s="1008"/>
      <c r="R553" s="1009"/>
      <c r="S553" s="1009"/>
      <c r="T553" s="148" t="s">
        <v>239</v>
      </c>
      <c r="U553" s="1008"/>
      <c r="V553" s="1009"/>
      <c r="W553" s="1009"/>
      <c r="X553" s="148" t="s">
        <v>239</v>
      </c>
      <c r="Y553" s="1008"/>
      <c r="Z553" s="1009"/>
      <c r="AA553" s="1009"/>
      <c r="AB553" s="148" t="s">
        <v>239</v>
      </c>
      <c r="AC553" s="1008"/>
      <c r="AD553" s="1009"/>
      <c r="AE553" s="1009"/>
      <c r="AF553" s="148" t="s">
        <v>239</v>
      </c>
      <c r="AG553" s="1008"/>
      <c r="AH553" s="1009"/>
      <c r="AI553" s="1009"/>
      <c r="AJ553" s="148" t="s">
        <v>239</v>
      </c>
      <c r="AK553" s="197"/>
      <c r="AM553" s="34"/>
      <c r="AN553" s="34"/>
    </row>
    <row r="554" spans="1:40" s="126" customFormat="1" ht="14.15" customHeight="1">
      <c r="A554" s="3"/>
      <c r="B554" s="1256">
        <v>24</v>
      </c>
      <c r="C554" s="1057"/>
      <c r="D554" s="1058"/>
      <c r="E554" s="1058"/>
      <c r="F554" s="1059"/>
      <c r="G554" s="1057"/>
      <c r="H554" s="1058"/>
      <c r="I554" s="1058"/>
      <c r="J554" s="1059"/>
      <c r="K554" s="1250" t="s">
        <v>466</v>
      </c>
      <c r="L554" s="1251"/>
      <c r="M554" s="1246"/>
      <c r="N554" s="1247"/>
      <c r="O554" s="1247"/>
      <c r="P554" s="1211" t="s">
        <v>239</v>
      </c>
      <c r="Q554" s="1057" t="s">
        <v>245</v>
      </c>
      <c r="R554" s="1058"/>
      <c r="S554" s="1058"/>
      <c r="T554" s="1059"/>
      <c r="U554" s="1057" t="s">
        <v>245</v>
      </c>
      <c r="V554" s="1058"/>
      <c r="W554" s="1058"/>
      <c r="X554" s="1059"/>
      <c r="Y554" s="1008"/>
      <c r="Z554" s="1009"/>
      <c r="AA554" s="1009"/>
      <c r="AB554" s="148" t="s">
        <v>239</v>
      </c>
      <c r="AC554" s="1008"/>
      <c r="AD554" s="1009"/>
      <c r="AE554" s="1009"/>
      <c r="AF554" s="148" t="s">
        <v>239</v>
      </c>
      <c r="AG554" s="1008"/>
      <c r="AH554" s="1009"/>
      <c r="AI554" s="1009"/>
      <c r="AJ554" s="148" t="s">
        <v>239</v>
      </c>
      <c r="AK554" s="197"/>
      <c r="AM554" s="34"/>
      <c r="AN554" s="34"/>
    </row>
    <row r="555" spans="1:40" s="126" customFormat="1" ht="14.15" customHeight="1">
      <c r="A555" s="3"/>
      <c r="B555" s="1257"/>
      <c r="C555" s="1060"/>
      <c r="D555" s="1061"/>
      <c r="E555" s="1061"/>
      <c r="F555" s="1062"/>
      <c r="G555" s="1060"/>
      <c r="H555" s="1061"/>
      <c r="I555" s="1061"/>
      <c r="J555" s="1062"/>
      <c r="K555" s="1252"/>
      <c r="L555" s="1253"/>
      <c r="M555" s="1248"/>
      <c r="N555" s="1249"/>
      <c r="O555" s="1249"/>
      <c r="P555" s="1214"/>
      <c r="Q555" s="1008"/>
      <c r="R555" s="1009"/>
      <c r="S555" s="1009"/>
      <c r="T555" s="148" t="s">
        <v>239</v>
      </c>
      <c r="U555" s="1008"/>
      <c r="V555" s="1009"/>
      <c r="W555" s="1009"/>
      <c r="X555" s="148" t="s">
        <v>239</v>
      </c>
      <c r="Y555" s="1008"/>
      <c r="Z555" s="1009"/>
      <c r="AA555" s="1009"/>
      <c r="AB555" s="148" t="s">
        <v>239</v>
      </c>
      <c r="AC555" s="1008"/>
      <c r="AD555" s="1009"/>
      <c r="AE555" s="1009"/>
      <c r="AF555" s="148" t="s">
        <v>239</v>
      </c>
      <c r="AG555" s="1008"/>
      <c r="AH555" s="1009"/>
      <c r="AI555" s="1009"/>
      <c r="AJ555" s="148" t="s">
        <v>239</v>
      </c>
      <c r="AK555" s="197"/>
      <c r="AM555" s="34"/>
      <c r="AN555" s="34"/>
    </row>
    <row r="556" spans="1:40" s="126" customFormat="1" ht="14.15" customHeight="1">
      <c r="A556" s="3"/>
      <c r="B556" s="1262">
        <v>25</v>
      </c>
      <c r="C556" s="1244"/>
      <c r="D556" s="1106"/>
      <c r="E556" s="1106"/>
      <c r="F556" s="1245"/>
      <c r="G556" s="1244"/>
      <c r="H556" s="1106"/>
      <c r="I556" s="1106"/>
      <c r="J556" s="1245"/>
      <c r="K556" s="1250" t="s">
        <v>466</v>
      </c>
      <c r="L556" s="1251"/>
      <c r="M556" s="1246"/>
      <c r="N556" s="1247"/>
      <c r="O556" s="1247"/>
      <c r="P556" s="1211" t="s">
        <v>239</v>
      </c>
      <c r="Q556" s="1057" t="s">
        <v>245</v>
      </c>
      <c r="R556" s="1058"/>
      <c r="S556" s="1058"/>
      <c r="T556" s="1059"/>
      <c r="U556" s="1057" t="s">
        <v>245</v>
      </c>
      <c r="V556" s="1058"/>
      <c r="W556" s="1058"/>
      <c r="X556" s="1059"/>
      <c r="Y556" s="1008"/>
      <c r="Z556" s="1009"/>
      <c r="AA556" s="1009"/>
      <c r="AB556" s="148" t="s">
        <v>239</v>
      </c>
      <c r="AC556" s="1008"/>
      <c r="AD556" s="1009"/>
      <c r="AE556" s="1009"/>
      <c r="AF556" s="148" t="s">
        <v>239</v>
      </c>
      <c r="AG556" s="1008"/>
      <c r="AH556" s="1009"/>
      <c r="AI556" s="1009"/>
      <c r="AJ556" s="148" t="s">
        <v>239</v>
      </c>
      <c r="AK556" s="197"/>
      <c r="AM556" s="34"/>
      <c r="AN556" s="34"/>
    </row>
    <row r="557" spans="1:40" s="126" customFormat="1" ht="14.15" customHeight="1">
      <c r="A557" s="3"/>
      <c r="B557" s="1262"/>
      <c r="C557" s="1244"/>
      <c r="D557" s="1106"/>
      <c r="E557" s="1106"/>
      <c r="F557" s="1245"/>
      <c r="G557" s="1244"/>
      <c r="H557" s="1106"/>
      <c r="I557" s="1106"/>
      <c r="J557" s="1245"/>
      <c r="K557" s="1252"/>
      <c r="L557" s="1253"/>
      <c r="M557" s="1248"/>
      <c r="N557" s="1249"/>
      <c r="O557" s="1249"/>
      <c r="P557" s="1214"/>
      <c r="Q557" s="1008"/>
      <c r="R557" s="1009"/>
      <c r="S557" s="1009"/>
      <c r="T557" s="148" t="s">
        <v>239</v>
      </c>
      <c r="U557" s="1008"/>
      <c r="V557" s="1009"/>
      <c r="W557" s="1009"/>
      <c r="X557" s="148" t="s">
        <v>239</v>
      </c>
      <c r="Y557" s="1008"/>
      <c r="Z557" s="1009"/>
      <c r="AA557" s="1009"/>
      <c r="AB557" s="148" t="s">
        <v>239</v>
      </c>
      <c r="AC557" s="1008"/>
      <c r="AD557" s="1009"/>
      <c r="AE557" s="1009"/>
      <c r="AF557" s="148" t="s">
        <v>239</v>
      </c>
      <c r="AG557" s="1008"/>
      <c r="AH557" s="1009"/>
      <c r="AI557" s="1009"/>
      <c r="AJ557" s="148" t="s">
        <v>239</v>
      </c>
      <c r="AK557" s="197"/>
      <c r="AM557" s="34"/>
      <c r="AN557" s="34"/>
    </row>
    <row r="558" spans="1:40" s="126" customFormat="1" ht="14.15" customHeight="1">
      <c r="A558" s="3"/>
      <c r="B558" s="1256">
        <v>26</v>
      </c>
      <c r="C558" s="1057"/>
      <c r="D558" s="1058"/>
      <c r="E558" s="1058"/>
      <c r="F558" s="1059"/>
      <c r="G558" s="1057"/>
      <c r="H558" s="1058"/>
      <c r="I558" s="1058"/>
      <c r="J558" s="1059"/>
      <c r="K558" s="1250" t="s">
        <v>466</v>
      </c>
      <c r="L558" s="1251"/>
      <c r="M558" s="1246"/>
      <c r="N558" s="1247"/>
      <c r="O558" s="1247"/>
      <c r="P558" s="1211" t="s">
        <v>239</v>
      </c>
      <c r="Q558" s="1057" t="s">
        <v>245</v>
      </c>
      <c r="R558" s="1058"/>
      <c r="S558" s="1058"/>
      <c r="T558" s="1059"/>
      <c r="U558" s="1057" t="s">
        <v>245</v>
      </c>
      <c r="V558" s="1058"/>
      <c r="W558" s="1058"/>
      <c r="X558" s="1059"/>
      <c r="Y558" s="1008"/>
      <c r="Z558" s="1009"/>
      <c r="AA558" s="1009"/>
      <c r="AB558" s="148" t="s">
        <v>239</v>
      </c>
      <c r="AC558" s="1008"/>
      <c r="AD558" s="1009"/>
      <c r="AE558" s="1009"/>
      <c r="AF558" s="148" t="s">
        <v>239</v>
      </c>
      <c r="AG558" s="1008"/>
      <c r="AH558" s="1009"/>
      <c r="AI558" s="1009"/>
      <c r="AJ558" s="148" t="s">
        <v>239</v>
      </c>
      <c r="AK558" s="197"/>
      <c r="AM558" s="34"/>
      <c r="AN558" s="34"/>
    </row>
    <row r="559" spans="1:40" s="126" customFormat="1" ht="14.15" customHeight="1">
      <c r="A559" s="3"/>
      <c r="B559" s="1257"/>
      <c r="C559" s="1060"/>
      <c r="D559" s="1061"/>
      <c r="E559" s="1061"/>
      <c r="F559" s="1062"/>
      <c r="G559" s="1060"/>
      <c r="H559" s="1061"/>
      <c r="I559" s="1061"/>
      <c r="J559" s="1062"/>
      <c r="K559" s="1252"/>
      <c r="L559" s="1253"/>
      <c r="M559" s="1248"/>
      <c r="N559" s="1249"/>
      <c r="O559" s="1249"/>
      <c r="P559" s="1214"/>
      <c r="Q559" s="1008"/>
      <c r="R559" s="1009"/>
      <c r="S559" s="1009"/>
      <c r="T559" s="148" t="s">
        <v>239</v>
      </c>
      <c r="U559" s="1008"/>
      <c r="V559" s="1009"/>
      <c r="W559" s="1009"/>
      <c r="X559" s="148" t="s">
        <v>239</v>
      </c>
      <c r="Y559" s="1008"/>
      <c r="Z559" s="1009"/>
      <c r="AA559" s="1009"/>
      <c r="AB559" s="148" t="s">
        <v>239</v>
      </c>
      <c r="AC559" s="1008"/>
      <c r="AD559" s="1009"/>
      <c r="AE559" s="1009"/>
      <c r="AF559" s="148" t="s">
        <v>239</v>
      </c>
      <c r="AG559" s="1008"/>
      <c r="AH559" s="1009"/>
      <c r="AI559" s="1009"/>
      <c r="AJ559" s="148" t="s">
        <v>239</v>
      </c>
      <c r="AK559" s="197"/>
      <c r="AM559" s="34"/>
      <c r="AN559" s="34"/>
    </row>
    <row r="560" spans="1:40" s="126" customFormat="1" ht="14.15" customHeight="1">
      <c r="A560" s="3"/>
      <c r="B560" s="1262">
        <v>27</v>
      </c>
      <c r="C560" s="1244"/>
      <c r="D560" s="1106"/>
      <c r="E560" s="1106"/>
      <c r="F560" s="1245"/>
      <c r="G560" s="1244"/>
      <c r="H560" s="1106"/>
      <c r="I560" s="1106"/>
      <c r="J560" s="1245"/>
      <c r="K560" s="1250" t="s">
        <v>466</v>
      </c>
      <c r="L560" s="1251"/>
      <c r="M560" s="1246"/>
      <c r="N560" s="1247"/>
      <c r="O560" s="1247"/>
      <c r="P560" s="1211" t="s">
        <v>239</v>
      </c>
      <c r="Q560" s="1057" t="s">
        <v>245</v>
      </c>
      <c r="R560" s="1058"/>
      <c r="S560" s="1058"/>
      <c r="T560" s="1059"/>
      <c r="U560" s="1057" t="s">
        <v>245</v>
      </c>
      <c r="V560" s="1058"/>
      <c r="W560" s="1058"/>
      <c r="X560" s="1059"/>
      <c r="Y560" s="1008"/>
      <c r="Z560" s="1009"/>
      <c r="AA560" s="1009"/>
      <c r="AB560" s="148" t="s">
        <v>239</v>
      </c>
      <c r="AC560" s="1008"/>
      <c r="AD560" s="1009"/>
      <c r="AE560" s="1009"/>
      <c r="AF560" s="148" t="s">
        <v>239</v>
      </c>
      <c r="AG560" s="1008"/>
      <c r="AH560" s="1009"/>
      <c r="AI560" s="1009"/>
      <c r="AJ560" s="148" t="s">
        <v>239</v>
      </c>
      <c r="AK560" s="197"/>
      <c r="AM560" s="34"/>
      <c r="AN560" s="34"/>
    </row>
    <row r="561" spans="1:40" s="126" customFormat="1" ht="14.15" customHeight="1">
      <c r="A561" s="3"/>
      <c r="B561" s="1262"/>
      <c r="C561" s="1244"/>
      <c r="D561" s="1106"/>
      <c r="E561" s="1106"/>
      <c r="F561" s="1245"/>
      <c r="G561" s="1244"/>
      <c r="H561" s="1106"/>
      <c r="I561" s="1106"/>
      <c r="J561" s="1245"/>
      <c r="K561" s="1252"/>
      <c r="L561" s="1253"/>
      <c r="M561" s="1248"/>
      <c r="N561" s="1249"/>
      <c r="O561" s="1249"/>
      <c r="P561" s="1214"/>
      <c r="Q561" s="1008"/>
      <c r="R561" s="1009"/>
      <c r="S561" s="1009"/>
      <c r="T561" s="148" t="s">
        <v>239</v>
      </c>
      <c r="U561" s="1008"/>
      <c r="V561" s="1009"/>
      <c r="W561" s="1009"/>
      <c r="X561" s="148" t="s">
        <v>239</v>
      </c>
      <c r="Y561" s="1008"/>
      <c r="Z561" s="1009"/>
      <c r="AA561" s="1009"/>
      <c r="AB561" s="148" t="s">
        <v>239</v>
      </c>
      <c r="AC561" s="1008"/>
      <c r="AD561" s="1009"/>
      <c r="AE561" s="1009"/>
      <c r="AF561" s="148" t="s">
        <v>239</v>
      </c>
      <c r="AG561" s="1008"/>
      <c r="AH561" s="1009"/>
      <c r="AI561" s="1009"/>
      <c r="AJ561" s="148" t="s">
        <v>239</v>
      </c>
      <c r="AK561" s="197"/>
      <c r="AM561" s="34"/>
      <c r="AN561" s="34"/>
    </row>
    <row r="562" spans="1:40" s="126" customFormat="1" ht="14.15" customHeight="1">
      <c r="A562" s="3"/>
      <c r="B562" s="1256">
        <v>28</v>
      </c>
      <c r="C562" s="1057"/>
      <c r="D562" s="1058"/>
      <c r="E562" s="1058"/>
      <c r="F562" s="1059"/>
      <c r="G562" s="1057"/>
      <c r="H562" s="1058"/>
      <c r="I562" s="1058"/>
      <c r="J562" s="1059"/>
      <c r="K562" s="1250" t="s">
        <v>466</v>
      </c>
      <c r="L562" s="1251"/>
      <c r="M562" s="1246"/>
      <c r="N562" s="1247"/>
      <c r="O562" s="1247"/>
      <c r="P562" s="1211" t="s">
        <v>239</v>
      </c>
      <c r="Q562" s="1057" t="s">
        <v>245</v>
      </c>
      <c r="R562" s="1058"/>
      <c r="S562" s="1058"/>
      <c r="T562" s="1059"/>
      <c r="U562" s="1057" t="s">
        <v>245</v>
      </c>
      <c r="V562" s="1058"/>
      <c r="W562" s="1058"/>
      <c r="X562" s="1059"/>
      <c r="Y562" s="1008"/>
      <c r="Z562" s="1009"/>
      <c r="AA562" s="1009"/>
      <c r="AB562" s="148" t="s">
        <v>239</v>
      </c>
      <c r="AC562" s="1008"/>
      <c r="AD562" s="1009"/>
      <c r="AE562" s="1009"/>
      <c r="AF562" s="148" t="s">
        <v>239</v>
      </c>
      <c r="AG562" s="1008"/>
      <c r="AH562" s="1009"/>
      <c r="AI562" s="1009"/>
      <c r="AJ562" s="148" t="s">
        <v>239</v>
      </c>
      <c r="AK562" s="197"/>
      <c r="AM562" s="34"/>
      <c r="AN562" s="34"/>
    </row>
    <row r="563" spans="1:40" s="126" customFormat="1" ht="14.15" customHeight="1">
      <c r="A563" s="3"/>
      <c r="B563" s="1257"/>
      <c r="C563" s="1060"/>
      <c r="D563" s="1061"/>
      <c r="E563" s="1061"/>
      <c r="F563" s="1062"/>
      <c r="G563" s="1060"/>
      <c r="H563" s="1061"/>
      <c r="I563" s="1061"/>
      <c r="J563" s="1062"/>
      <c r="K563" s="1252"/>
      <c r="L563" s="1253"/>
      <c r="M563" s="1248"/>
      <c r="N563" s="1249"/>
      <c r="O563" s="1249"/>
      <c r="P563" s="1214"/>
      <c r="Q563" s="1008"/>
      <c r="R563" s="1009"/>
      <c r="S563" s="1009"/>
      <c r="T563" s="148" t="s">
        <v>239</v>
      </c>
      <c r="U563" s="1008"/>
      <c r="V563" s="1009"/>
      <c r="W563" s="1009"/>
      <c r="X563" s="148" t="s">
        <v>239</v>
      </c>
      <c r="Y563" s="1008"/>
      <c r="Z563" s="1009"/>
      <c r="AA563" s="1009"/>
      <c r="AB563" s="148" t="s">
        <v>239</v>
      </c>
      <c r="AC563" s="1008"/>
      <c r="AD563" s="1009"/>
      <c r="AE563" s="1009"/>
      <c r="AF563" s="148" t="s">
        <v>239</v>
      </c>
      <c r="AG563" s="1008"/>
      <c r="AH563" s="1009"/>
      <c r="AI563" s="1009"/>
      <c r="AJ563" s="148" t="s">
        <v>239</v>
      </c>
      <c r="AK563" s="197"/>
      <c r="AM563" s="34"/>
      <c r="AN563" s="34"/>
    </row>
    <row r="564" spans="1:40" s="126" customFormat="1" ht="14.15" customHeight="1">
      <c r="A564" s="3"/>
      <c r="B564" s="1262">
        <v>29</v>
      </c>
      <c r="C564" s="1244"/>
      <c r="D564" s="1106"/>
      <c r="E564" s="1106"/>
      <c r="F564" s="1245"/>
      <c r="G564" s="1244"/>
      <c r="H564" s="1106"/>
      <c r="I564" s="1106"/>
      <c r="J564" s="1245"/>
      <c r="K564" s="1250" t="s">
        <v>466</v>
      </c>
      <c r="L564" s="1251"/>
      <c r="M564" s="1246"/>
      <c r="N564" s="1247"/>
      <c r="O564" s="1247"/>
      <c r="P564" s="1211" t="s">
        <v>239</v>
      </c>
      <c r="Q564" s="1057" t="s">
        <v>245</v>
      </c>
      <c r="R564" s="1058"/>
      <c r="S564" s="1058"/>
      <c r="T564" s="1059"/>
      <c r="U564" s="1057" t="s">
        <v>245</v>
      </c>
      <c r="V564" s="1058"/>
      <c r="W564" s="1058"/>
      <c r="X564" s="1059"/>
      <c r="Y564" s="1008"/>
      <c r="Z564" s="1009"/>
      <c r="AA564" s="1009"/>
      <c r="AB564" s="148" t="s">
        <v>239</v>
      </c>
      <c r="AC564" s="1008"/>
      <c r="AD564" s="1009"/>
      <c r="AE564" s="1009"/>
      <c r="AF564" s="148" t="s">
        <v>239</v>
      </c>
      <c r="AG564" s="1008"/>
      <c r="AH564" s="1009"/>
      <c r="AI564" s="1009"/>
      <c r="AJ564" s="148" t="s">
        <v>239</v>
      </c>
      <c r="AK564" s="197"/>
      <c r="AM564" s="34"/>
      <c r="AN564" s="34"/>
    </row>
    <row r="565" spans="1:40" s="126" customFormat="1" ht="14.15" customHeight="1">
      <c r="A565" s="3"/>
      <c r="B565" s="1262"/>
      <c r="C565" s="1244"/>
      <c r="D565" s="1106"/>
      <c r="E565" s="1106"/>
      <c r="F565" s="1245"/>
      <c r="G565" s="1244"/>
      <c r="H565" s="1106"/>
      <c r="I565" s="1106"/>
      <c r="J565" s="1245"/>
      <c r="K565" s="1252"/>
      <c r="L565" s="1253"/>
      <c r="M565" s="1248"/>
      <c r="N565" s="1249"/>
      <c r="O565" s="1249"/>
      <c r="P565" s="1214"/>
      <c r="Q565" s="1008"/>
      <c r="R565" s="1009"/>
      <c r="S565" s="1009"/>
      <c r="T565" s="148" t="s">
        <v>239</v>
      </c>
      <c r="U565" s="1008"/>
      <c r="V565" s="1009"/>
      <c r="W565" s="1009"/>
      <c r="X565" s="148" t="s">
        <v>239</v>
      </c>
      <c r="Y565" s="1008"/>
      <c r="Z565" s="1009"/>
      <c r="AA565" s="1009"/>
      <c r="AB565" s="148" t="s">
        <v>239</v>
      </c>
      <c r="AC565" s="1008"/>
      <c r="AD565" s="1009"/>
      <c r="AE565" s="1009"/>
      <c r="AF565" s="148" t="s">
        <v>239</v>
      </c>
      <c r="AG565" s="1008"/>
      <c r="AH565" s="1009"/>
      <c r="AI565" s="1009"/>
      <c r="AJ565" s="148" t="s">
        <v>239</v>
      </c>
      <c r="AK565" s="197"/>
      <c r="AM565" s="34"/>
      <c r="AN565" s="34"/>
    </row>
    <row r="566" spans="1:40" s="126" customFormat="1" ht="14.15" customHeight="1">
      <c r="A566" s="3"/>
      <c r="B566" s="1256">
        <v>30</v>
      </c>
      <c r="C566" s="1057"/>
      <c r="D566" s="1058"/>
      <c r="E566" s="1058"/>
      <c r="F566" s="1059"/>
      <c r="G566" s="1057"/>
      <c r="H566" s="1058"/>
      <c r="I566" s="1058"/>
      <c r="J566" s="1059"/>
      <c r="K566" s="1250" t="s">
        <v>466</v>
      </c>
      <c r="L566" s="1251"/>
      <c r="M566" s="1246"/>
      <c r="N566" s="1247"/>
      <c r="O566" s="1247"/>
      <c r="P566" s="1211" t="s">
        <v>239</v>
      </c>
      <c r="Q566" s="1057" t="s">
        <v>245</v>
      </c>
      <c r="R566" s="1058"/>
      <c r="S566" s="1058"/>
      <c r="T566" s="1059"/>
      <c r="U566" s="1057" t="s">
        <v>245</v>
      </c>
      <c r="V566" s="1058"/>
      <c r="W566" s="1058"/>
      <c r="X566" s="1059"/>
      <c r="Y566" s="1008"/>
      <c r="Z566" s="1009"/>
      <c r="AA566" s="1009"/>
      <c r="AB566" s="148" t="s">
        <v>239</v>
      </c>
      <c r="AC566" s="1008"/>
      <c r="AD566" s="1009"/>
      <c r="AE566" s="1009"/>
      <c r="AF566" s="148" t="s">
        <v>239</v>
      </c>
      <c r="AG566" s="1008"/>
      <c r="AH566" s="1009"/>
      <c r="AI566" s="1009"/>
      <c r="AJ566" s="148" t="s">
        <v>239</v>
      </c>
      <c r="AK566" s="197"/>
      <c r="AM566" s="34"/>
      <c r="AN566" s="34"/>
    </row>
    <row r="567" spans="1:40" s="126" customFormat="1" ht="14.15" customHeight="1">
      <c r="A567" s="3"/>
      <c r="B567" s="1257"/>
      <c r="C567" s="1060"/>
      <c r="D567" s="1061"/>
      <c r="E567" s="1061"/>
      <c r="F567" s="1062"/>
      <c r="G567" s="1060"/>
      <c r="H567" s="1061"/>
      <c r="I567" s="1061"/>
      <c r="J567" s="1062"/>
      <c r="K567" s="1252"/>
      <c r="L567" s="1253"/>
      <c r="M567" s="1248"/>
      <c r="N567" s="1249"/>
      <c r="O567" s="1249"/>
      <c r="P567" s="1214"/>
      <c r="Q567" s="1008"/>
      <c r="R567" s="1009"/>
      <c r="S567" s="1009"/>
      <c r="T567" s="148" t="s">
        <v>239</v>
      </c>
      <c r="U567" s="1008"/>
      <c r="V567" s="1009"/>
      <c r="W567" s="1009"/>
      <c r="X567" s="148" t="s">
        <v>239</v>
      </c>
      <c r="Y567" s="1008"/>
      <c r="Z567" s="1009"/>
      <c r="AA567" s="1009"/>
      <c r="AB567" s="148" t="s">
        <v>239</v>
      </c>
      <c r="AC567" s="1008"/>
      <c r="AD567" s="1009"/>
      <c r="AE567" s="1009"/>
      <c r="AF567" s="148" t="s">
        <v>239</v>
      </c>
      <c r="AG567" s="1008"/>
      <c r="AH567" s="1009"/>
      <c r="AI567" s="1009"/>
      <c r="AJ567" s="148" t="s">
        <v>239</v>
      </c>
      <c r="AK567" s="197"/>
      <c r="AM567" s="34"/>
      <c r="AN567" s="34"/>
    </row>
    <row r="568" spans="1:40" s="126" customFormat="1" ht="14.15" customHeight="1">
      <c r="A568" s="3"/>
      <c r="B568" s="1262">
        <v>31</v>
      </c>
      <c r="C568" s="1244"/>
      <c r="D568" s="1106"/>
      <c r="E568" s="1106"/>
      <c r="F568" s="1245"/>
      <c r="G568" s="1244"/>
      <c r="H568" s="1106"/>
      <c r="I568" s="1106"/>
      <c r="J568" s="1245"/>
      <c r="K568" s="1250" t="s">
        <v>466</v>
      </c>
      <c r="L568" s="1251"/>
      <c r="M568" s="1246"/>
      <c r="N568" s="1247"/>
      <c r="O568" s="1247"/>
      <c r="P568" s="1211" t="s">
        <v>239</v>
      </c>
      <c r="Q568" s="1057" t="s">
        <v>245</v>
      </c>
      <c r="R568" s="1058"/>
      <c r="S568" s="1058"/>
      <c r="T568" s="1059"/>
      <c r="U568" s="1057" t="s">
        <v>245</v>
      </c>
      <c r="V568" s="1058"/>
      <c r="W568" s="1058"/>
      <c r="X568" s="1059"/>
      <c r="Y568" s="1008"/>
      <c r="Z568" s="1009"/>
      <c r="AA568" s="1009"/>
      <c r="AB568" s="148" t="s">
        <v>239</v>
      </c>
      <c r="AC568" s="1008"/>
      <c r="AD568" s="1009"/>
      <c r="AE568" s="1009"/>
      <c r="AF568" s="148" t="s">
        <v>239</v>
      </c>
      <c r="AG568" s="1008"/>
      <c r="AH568" s="1009"/>
      <c r="AI568" s="1009"/>
      <c r="AJ568" s="148" t="s">
        <v>239</v>
      </c>
      <c r="AK568" s="197"/>
      <c r="AM568" s="34"/>
      <c r="AN568" s="34"/>
    </row>
    <row r="569" spans="1:40" s="126" customFormat="1" ht="14.15" customHeight="1">
      <c r="A569" s="3"/>
      <c r="B569" s="1262"/>
      <c r="C569" s="1244"/>
      <c r="D569" s="1106"/>
      <c r="E569" s="1106"/>
      <c r="F569" s="1245"/>
      <c r="G569" s="1244"/>
      <c r="H569" s="1106"/>
      <c r="I569" s="1106"/>
      <c r="J569" s="1245"/>
      <c r="K569" s="1252"/>
      <c r="L569" s="1253"/>
      <c r="M569" s="1248"/>
      <c r="N569" s="1249"/>
      <c r="O569" s="1249"/>
      <c r="P569" s="1214"/>
      <c r="Q569" s="1008"/>
      <c r="R569" s="1009"/>
      <c r="S569" s="1009"/>
      <c r="T569" s="148" t="s">
        <v>239</v>
      </c>
      <c r="U569" s="1008"/>
      <c r="V569" s="1009"/>
      <c r="W569" s="1009"/>
      <c r="X569" s="148" t="s">
        <v>239</v>
      </c>
      <c r="Y569" s="1008"/>
      <c r="Z569" s="1009"/>
      <c r="AA569" s="1009"/>
      <c r="AB569" s="148" t="s">
        <v>239</v>
      </c>
      <c r="AC569" s="1008"/>
      <c r="AD569" s="1009"/>
      <c r="AE569" s="1009"/>
      <c r="AF569" s="148" t="s">
        <v>239</v>
      </c>
      <c r="AG569" s="1008"/>
      <c r="AH569" s="1009"/>
      <c r="AI569" s="1009"/>
      <c r="AJ569" s="148" t="s">
        <v>239</v>
      </c>
      <c r="AK569" s="197"/>
      <c r="AM569" s="34"/>
      <c r="AN569" s="34"/>
    </row>
    <row r="570" spans="1:40" s="126" customFormat="1" ht="14.15" customHeight="1">
      <c r="A570" s="3"/>
      <c r="B570" s="1256">
        <v>32</v>
      </c>
      <c r="C570" s="1057"/>
      <c r="D570" s="1058"/>
      <c r="E570" s="1058"/>
      <c r="F570" s="1059"/>
      <c r="G570" s="1057"/>
      <c r="H570" s="1058"/>
      <c r="I570" s="1058"/>
      <c r="J570" s="1059"/>
      <c r="K570" s="1250" t="s">
        <v>466</v>
      </c>
      <c r="L570" s="1251"/>
      <c r="M570" s="1246"/>
      <c r="N570" s="1247"/>
      <c r="O570" s="1247"/>
      <c r="P570" s="1211" t="s">
        <v>239</v>
      </c>
      <c r="Q570" s="1057" t="s">
        <v>245</v>
      </c>
      <c r="R570" s="1058"/>
      <c r="S570" s="1058"/>
      <c r="T570" s="1059"/>
      <c r="U570" s="1057" t="s">
        <v>245</v>
      </c>
      <c r="V570" s="1058"/>
      <c r="W570" s="1058"/>
      <c r="X570" s="1059"/>
      <c r="Y570" s="1008"/>
      <c r="Z570" s="1009"/>
      <c r="AA570" s="1009"/>
      <c r="AB570" s="148" t="s">
        <v>239</v>
      </c>
      <c r="AC570" s="1008"/>
      <c r="AD570" s="1009"/>
      <c r="AE570" s="1009"/>
      <c r="AF570" s="148" t="s">
        <v>239</v>
      </c>
      <c r="AG570" s="1008"/>
      <c r="AH570" s="1009"/>
      <c r="AI570" s="1009"/>
      <c r="AJ570" s="148" t="s">
        <v>239</v>
      </c>
      <c r="AK570" s="197"/>
      <c r="AM570" s="34"/>
      <c r="AN570" s="34"/>
    </row>
    <row r="571" spans="1:40" s="126" customFormat="1" ht="14.15" customHeight="1">
      <c r="A571" s="3"/>
      <c r="B571" s="1257"/>
      <c r="C571" s="1060"/>
      <c r="D571" s="1061"/>
      <c r="E571" s="1061"/>
      <c r="F571" s="1062"/>
      <c r="G571" s="1060"/>
      <c r="H571" s="1061"/>
      <c r="I571" s="1061"/>
      <c r="J571" s="1062"/>
      <c r="K571" s="1252"/>
      <c r="L571" s="1253"/>
      <c r="M571" s="1248"/>
      <c r="N571" s="1249"/>
      <c r="O571" s="1249"/>
      <c r="P571" s="1214"/>
      <c r="Q571" s="1008"/>
      <c r="R571" s="1009"/>
      <c r="S571" s="1009"/>
      <c r="T571" s="148" t="s">
        <v>239</v>
      </c>
      <c r="U571" s="1008"/>
      <c r="V571" s="1009"/>
      <c r="W571" s="1009"/>
      <c r="X571" s="148" t="s">
        <v>239</v>
      </c>
      <c r="Y571" s="1008"/>
      <c r="Z571" s="1009"/>
      <c r="AA571" s="1009"/>
      <c r="AB571" s="148" t="s">
        <v>239</v>
      </c>
      <c r="AC571" s="1008"/>
      <c r="AD571" s="1009"/>
      <c r="AE571" s="1009"/>
      <c r="AF571" s="148" t="s">
        <v>239</v>
      </c>
      <c r="AG571" s="1008"/>
      <c r="AH571" s="1009"/>
      <c r="AI571" s="1009"/>
      <c r="AJ571" s="148" t="s">
        <v>239</v>
      </c>
      <c r="AK571" s="197"/>
      <c r="AM571" s="34"/>
      <c r="AN571" s="34"/>
    </row>
    <row r="572" spans="1:40" s="126" customFormat="1" ht="14.15" customHeight="1">
      <c r="A572" s="3"/>
      <c r="B572" s="1256">
        <v>33</v>
      </c>
      <c r="C572" s="1057"/>
      <c r="D572" s="1058"/>
      <c r="E572" s="1058"/>
      <c r="F572" s="1059"/>
      <c r="G572" s="1057"/>
      <c r="H572" s="1058"/>
      <c r="I572" s="1058"/>
      <c r="J572" s="1059"/>
      <c r="K572" s="1250" t="s">
        <v>466</v>
      </c>
      <c r="L572" s="1251"/>
      <c r="M572" s="1246"/>
      <c r="N572" s="1247"/>
      <c r="O572" s="1247"/>
      <c r="P572" s="1211" t="s">
        <v>239</v>
      </c>
      <c r="Q572" s="1057" t="s">
        <v>245</v>
      </c>
      <c r="R572" s="1058"/>
      <c r="S572" s="1058"/>
      <c r="T572" s="1059"/>
      <c r="U572" s="1057" t="s">
        <v>245</v>
      </c>
      <c r="V572" s="1058"/>
      <c r="W572" s="1058"/>
      <c r="X572" s="1059"/>
      <c r="Y572" s="1008"/>
      <c r="Z572" s="1009"/>
      <c r="AA572" s="1009"/>
      <c r="AB572" s="148" t="s">
        <v>239</v>
      </c>
      <c r="AC572" s="1008"/>
      <c r="AD572" s="1009"/>
      <c r="AE572" s="1009"/>
      <c r="AF572" s="148" t="s">
        <v>239</v>
      </c>
      <c r="AG572" s="1008"/>
      <c r="AH572" s="1009"/>
      <c r="AI572" s="1009"/>
      <c r="AJ572" s="148" t="s">
        <v>239</v>
      </c>
      <c r="AK572" s="197"/>
      <c r="AM572" s="34"/>
      <c r="AN572" s="34"/>
    </row>
    <row r="573" spans="1:40" s="126" customFormat="1" ht="14.15" customHeight="1">
      <c r="A573" s="3"/>
      <c r="B573" s="1257"/>
      <c r="C573" s="1060"/>
      <c r="D573" s="1061"/>
      <c r="E573" s="1061"/>
      <c r="F573" s="1062"/>
      <c r="G573" s="1060"/>
      <c r="H573" s="1061"/>
      <c r="I573" s="1061"/>
      <c r="J573" s="1062"/>
      <c r="K573" s="1252"/>
      <c r="L573" s="1253"/>
      <c r="M573" s="1248"/>
      <c r="N573" s="1249"/>
      <c r="O573" s="1249"/>
      <c r="P573" s="1214"/>
      <c r="Q573" s="1008"/>
      <c r="R573" s="1009"/>
      <c r="S573" s="1009"/>
      <c r="T573" s="148" t="s">
        <v>239</v>
      </c>
      <c r="U573" s="1008"/>
      <c r="V573" s="1009"/>
      <c r="W573" s="1009"/>
      <c r="X573" s="148" t="s">
        <v>239</v>
      </c>
      <c r="Y573" s="1008"/>
      <c r="Z573" s="1009"/>
      <c r="AA573" s="1009"/>
      <c r="AB573" s="148" t="s">
        <v>239</v>
      </c>
      <c r="AC573" s="1008"/>
      <c r="AD573" s="1009"/>
      <c r="AE573" s="1009"/>
      <c r="AF573" s="148" t="s">
        <v>239</v>
      </c>
      <c r="AG573" s="1008"/>
      <c r="AH573" s="1009"/>
      <c r="AI573" s="1009"/>
      <c r="AJ573" s="148" t="s">
        <v>239</v>
      </c>
      <c r="AK573" s="197"/>
      <c r="AM573" s="34"/>
      <c r="AN573" s="34"/>
    </row>
    <row r="574" spans="1:40" s="126" customFormat="1" ht="14.15" customHeight="1">
      <c r="A574" s="3"/>
      <c r="B574" s="1262">
        <v>34</v>
      </c>
      <c r="C574" s="1244"/>
      <c r="D574" s="1106"/>
      <c r="E574" s="1106"/>
      <c r="F574" s="1245"/>
      <c r="G574" s="1244"/>
      <c r="H574" s="1106"/>
      <c r="I574" s="1106"/>
      <c r="J574" s="1245"/>
      <c r="K574" s="1250" t="s">
        <v>466</v>
      </c>
      <c r="L574" s="1251"/>
      <c r="M574" s="1246"/>
      <c r="N574" s="1247"/>
      <c r="O574" s="1247"/>
      <c r="P574" s="1211" t="s">
        <v>239</v>
      </c>
      <c r="Q574" s="1057" t="s">
        <v>245</v>
      </c>
      <c r="R574" s="1058"/>
      <c r="S574" s="1058"/>
      <c r="T574" s="1059"/>
      <c r="U574" s="1057" t="s">
        <v>245</v>
      </c>
      <c r="V574" s="1058"/>
      <c r="W574" s="1058"/>
      <c r="X574" s="1059"/>
      <c r="Y574" s="1008"/>
      <c r="Z574" s="1009"/>
      <c r="AA574" s="1009"/>
      <c r="AB574" s="148" t="s">
        <v>239</v>
      </c>
      <c r="AC574" s="1008"/>
      <c r="AD574" s="1009"/>
      <c r="AE574" s="1009"/>
      <c r="AF574" s="148" t="s">
        <v>239</v>
      </c>
      <c r="AG574" s="1008"/>
      <c r="AH574" s="1009"/>
      <c r="AI574" s="1009"/>
      <c r="AJ574" s="148" t="s">
        <v>239</v>
      </c>
      <c r="AK574" s="197"/>
      <c r="AM574" s="34"/>
      <c r="AN574" s="34"/>
    </row>
    <row r="575" spans="1:40" s="126" customFormat="1" ht="14.15" customHeight="1">
      <c r="A575" s="3"/>
      <c r="B575" s="1262"/>
      <c r="C575" s="1244"/>
      <c r="D575" s="1106"/>
      <c r="E575" s="1106"/>
      <c r="F575" s="1245"/>
      <c r="G575" s="1244"/>
      <c r="H575" s="1106"/>
      <c r="I575" s="1106"/>
      <c r="J575" s="1245"/>
      <c r="K575" s="1252"/>
      <c r="L575" s="1253"/>
      <c r="M575" s="1248"/>
      <c r="N575" s="1249"/>
      <c r="O575" s="1249"/>
      <c r="P575" s="1214"/>
      <c r="Q575" s="1008"/>
      <c r="R575" s="1009"/>
      <c r="S575" s="1009"/>
      <c r="T575" s="148" t="s">
        <v>239</v>
      </c>
      <c r="U575" s="1008"/>
      <c r="V575" s="1009"/>
      <c r="W575" s="1009"/>
      <c r="X575" s="148" t="s">
        <v>239</v>
      </c>
      <c r="Y575" s="1008"/>
      <c r="Z575" s="1009"/>
      <c r="AA575" s="1009"/>
      <c r="AB575" s="148" t="s">
        <v>239</v>
      </c>
      <c r="AC575" s="1008"/>
      <c r="AD575" s="1009"/>
      <c r="AE575" s="1009"/>
      <c r="AF575" s="148" t="s">
        <v>239</v>
      </c>
      <c r="AG575" s="1008"/>
      <c r="AH575" s="1009"/>
      <c r="AI575" s="1009"/>
      <c r="AJ575" s="148" t="s">
        <v>239</v>
      </c>
      <c r="AK575" s="197"/>
      <c r="AM575" s="34"/>
      <c r="AN575" s="34"/>
    </row>
    <row r="576" spans="1:40" s="126" customFormat="1" ht="14.15" customHeight="1">
      <c r="A576" s="3"/>
      <c r="B576" s="1256">
        <v>35</v>
      </c>
      <c r="C576" s="1057"/>
      <c r="D576" s="1058"/>
      <c r="E576" s="1058"/>
      <c r="F576" s="1059"/>
      <c r="G576" s="1057"/>
      <c r="H576" s="1058"/>
      <c r="I576" s="1058"/>
      <c r="J576" s="1059"/>
      <c r="K576" s="1250" t="s">
        <v>466</v>
      </c>
      <c r="L576" s="1251"/>
      <c r="M576" s="1246"/>
      <c r="N576" s="1247"/>
      <c r="O576" s="1247"/>
      <c r="P576" s="1211" t="s">
        <v>239</v>
      </c>
      <c r="Q576" s="1057" t="s">
        <v>245</v>
      </c>
      <c r="R576" s="1058"/>
      <c r="S576" s="1058"/>
      <c r="T576" s="1059"/>
      <c r="U576" s="1057" t="s">
        <v>245</v>
      </c>
      <c r="V576" s="1058"/>
      <c r="W576" s="1058"/>
      <c r="X576" s="1059"/>
      <c r="Y576" s="1008"/>
      <c r="Z576" s="1009"/>
      <c r="AA576" s="1009"/>
      <c r="AB576" s="148" t="s">
        <v>239</v>
      </c>
      <c r="AC576" s="1008"/>
      <c r="AD576" s="1009"/>
      <c r="AE576" s="1009"/>
      <c r="AF576" s="148" t="s">
        <v>239</v>
      </c>
      <c r="AG576" s="1008"/>
      <c r="AH576" s="1009"/>
      <c r="AI576" s="1009"/>
      <c r="AJ576" s="148" t="s">
        <v>239</v>
      </c>
      <c r="AK576" s="197"/>
      <c r="AM576" s="34"/>
      <c r="AN576" s="34"/>
    </row>
    <row r="577" spans="1:40" s="126" customFormat="1" ht="14.15" customHeight="1">
      <c r="A577" s="3"/>
      <c r="B577" s="1257"/>
      <c r="C577" s="1060"/>
      <c r="D577" s="1061"/>
      <c r="E577" s="1061"/>
      <c r="F577" s="1062"/>
      <c r="G577" s="1060"/>
      <c r="H577" s="1061"/>
      <c r="I577" s="1061"/>
      <c r="J577" s="1062"/>
      <c r="K577" s="1252"/>
      <c r="L577" s="1253"/>
      <c r="M577" s="1248"/>
      <c r="N577" s="1249"/>
      <c r="O577" s="1249"/>
      <c r="P577" s="1214"/>
      <c r="Q577" s="1008"/>
      <c r="R577" s="1009"/>
      <c r="S577" s="1009"/>
      <c r="T577" s="148" t="s">
        <v>239</v>
      </c>
      <c r="U577" s="1008"/>
      <c r="V577" s="1009"/>
      <c r="W577" s="1009"/>
      <c r="X577" s="148" t="s">
        <v>239</v>
      </c>
      <c r="Y577" s="1008"/>
      <c r="Z577" s="1009"/>
      <c r="AA577" s="1009"/>
      <c r="AB577" s="148" t="s">
        <v>239</v>
      </c>
      <c r="AC577" s="1008"/>
      <c r="AD577" s="1009"/>
      <c r="AE577" s="1009"/>
      <c r="AF577" s="148" t="s">
        <v>239</v>
      </c>
      <c r="AG577" s="1008"/>
      <c r="AH577" s="1009"/>
      <c r="AI577" s="1009"/>
      <c r="AJ577" s="148" t="s">
        <v>239</v>
      </c>
      <c r="AK577" s="197"/>
      <c r="AM577" s="34"/>
      <c r="AN577" s="34"/>
    </row>
    <row r="578" spans="1:40" s="126" customFormat="1" ht="14.15" customHeight="1">
      <c r="A578" s="3"/>
      <c r="B578" s="1262">
        <v>36</v>
      </c>
      <c r="C578" s="1244"/>
      <c r="D578" s="1106"/>
      <c r="E578" s="1106"/>
      <c r="F578" s="1245"/>
      <c r="G578" s="1244"/>
      <c r="H578" s="1106"/>
      <c r="I578" s="1106"/>
      <c r="J578" s="1245"/>
      <c r="K578" s="1250" t="s">
        <v>466</v>
      </c>
      <c r="L578" s="1251"/>
      <c r="M578" s="1246"/>
      <c r="N578" s="1247"/>
      <c r="O578" s="1247"/>
      <c r="P578" s="1211" t="s">
        <v>239</v>
      </c>
      <c r="Q578" s="1057" t="s">
        <v>245</v>
      </c>
      <c r="R578" s="1058"/>
      <c r="S578" s="1058"/>
      <c r="T578" s="1059"/>
      <c r="U578" s="1057" t="s">
        <v>245</v>
      </c>
      <c r="V578" s="1058"/>
      <c r="W578" s="1058"/>
      <c r="X578" s="1059"/>
      <c r="Y578" s="1008"/>
      <c r="Z578" s="1009"/>
      <c r="AA578" s="1009"/>
      <c r="AB578" s="148" t="s">
        <v>239</v>
      </c>
      <c r="AC578" s="1008"/>
      <c r="AD578" s="1009"/>
      <c r="AE578" s="1009"/>
      <c r="AF578" s="148" t="s">
        <v>239</v>
      </c>
      <c r="AG578" s="1008"/>
      <c r="AH578" s="1009"/>
      <c r="AI578" s="1009"/>
      <c r="AJ578" s="148" t="s">
        <v>239</v>
      </c>
      <c r="AK578" s="197"/>
      <c r="AM578" s="34"/>
      <c r="AN578" s="34"/>
    </row>
    <row r="579" spans="1:40" s="126" customFormat="1" ht="14.15" customHeight="1">
      <c r="A579" s="3"/>
      <c r="B579" s="1262"/>
      <c r="C579" s="1244"/>
      <c r="D579" s="1106"/>
      <c r="E579" s="1106"/>
      <c r="F579" s="1245"/>
      <c r="G579" s="1244"/>
      <c r="H579" s="1106"/>
      <c r="I579" s="1106"/>
      <c r="J579" s="1245"/>
      <c r="K579" s="1252"/>
      <c r="L579" s="1253"/>
      <c r="M579" s="1248"/>
      <c r="N579" s="1249"/>
      <c r="O579" s="1249"/>
      <c r="P579" s="1214"/>
      <c r="Q579" s="1008"/>
      <c r="R579" s="1009"/>
      <c r="S579" s="1009"/>
      <c r="T579" s="148" t="s">
        <v>239</v>
      </c>
      <c r="U579" s="1008"/>
      <c r="V579" s="1009"/>
      <c r="W579" s="1009"/>
      <c r="X579" s="148" t="s">
        <v>239</v>
      </c>
      <c r="Y579" s="1008"/>
      <c r="Z579" s="1009"/>
      <c r="AA579" s="1009"/>
      <c r="AB579" s="148" t="s">
        <v>239</v>
      </c>
      <c r="AC579" s="1008"/>
      <c r="AD579" s="1009"/>
      <c r="AE579" s="1009"/>
      <c r="AF579" s="148" t="s">
        <v>239</v>
      </c>
      <c r="AG579" s="1008"/>
      <c r="AH579" s="1009"/>
      <c r="AI579" s="1009"/>
      <c r="AJ579" s="148" t="s">
        <v>239</v>
      </c>
      <c r="AK579" s="197"/>
      <c r="AM579" s="34"/>
      <c r="AN579" s="34"/>
    </row>
    <row r="580" spans="1:40" s="126" customFormat="1" ht="14.15" customHeight="1">
      <c r="A580" s="3"/>
      <c r="B580" s="1256">
        <v>37</v>
      </c>
      <c r="C580" s="1057"/>
      <c r="D580" s="1058"/>
      <c r="E580" s="1058"/>
      <c r="F580" s="1059"/>
      <c r="G580" s="1057"/>
      <c r="H580" s="1058"/>
      <c r="I580" s="1058"/>
      <c r="J580" s="1059"/>
      <c r="K580" s="1250" t="s">
        <v>466</v>
      </c>
      <c r="L580" s="1251"/>
      <c r="M580" s="1246"/>
      <c r="N580" s="1247"/>
      <c r="O580" s="1247"/>
      <c r="P580" s="1211" t="s">
        <v>239</v>
      </c>
      <c r="Q580" s="1057" t="s">
        <v>245</v>
      </c>
      <c r="R580" s="1058"/>
      <c r="S580" s="1058"/>
      <c r="T580" s="1059"/>
      <c r="U580" s="1057" t="s">
        <v>245</v>
      </c>
      <c r="V580" s="1058"/>
      <c r="W580" s="1058"/>
      <c r="X580" s="1059"/>
      <c r="Y580" s="1008"/>
      <c r="Z580" s="1009"/>
      <c r="AA580" s="1009"/>
      <c r="AB580" s="148" t="s">
        <v>239</v>
      </c>
      <c r="AC580" s="1008"/>
      <c r="AD580" s="1009"/>
      <c r="AE580" s="1009"/>
      <c r="AF580" s="148" t="s">
        <v>239</v>
      </c>
      <c r="AG580" s="1008"/>
      <c r="AH580" s="1009"/>
      <c r="AI580" s="1009"/>
      <c r="AJ580" s="148" t="s">
        <v>239</v>
      </c>
      <c r="AK580" s="197"/>
      <c r="AM580" s="34"/>
      <c r="AN580" s="34"/>
    </row>
    <row r="581" spans="1:40" s="126" customFormat="1" ht="14.15" customHeight="1">
      <c r="A581" s="3"/>
      <c r="B581" s="1257"/>
      <c r="C581" s="1060"/>
      <c r="D581" s="1061"/>
      <c r="E581" s="1061"/>
      <c r="F581" s="1062"/>
      <c r="G581" s="1060"/>
      <c r="H581" s="1061"/>
      <c r="I581" s="1061"/>
      <c r="J581" s="1062"/>
      <c r="K581" s="1252"/>
      <c r="L581" s="1253"/>
      <c r="M581" s="1248"/>
      <c r="N581" s="1249"/>
      <c r="O581" s="1249"/>
      <c r="P581" s="1214"/>
      <c r="Q581" s="1008"/>
      <c r="R581" s="1009"/>
      <c r="S581" s="1009"/>
      <c r="T581" s="148" t="s">
        <v>239</v>
      </c>
      <c r="U581" s="1008"/>
      <c r="V581" s="1009"/>
      <c r="W581" s="1009"/>
      <c r="X581" s="148" t="s">
        <v>239</v>
      </c>
      <c r="Y581" s="1008"/>
      <c r="Z581" s="1009"/>
      <c r="AA581" s="1009"/>
      <c r="AB581" s="148" t="s">
        <v>239</v>
      </c>
      <c r="AC581" s="1008"/>
      <c r="AD581" s="1009"/>
      <c r="AE581" s="1009"/>
      <c r="AF581" s="148" t="s">
        <v>239</v>
      </c>
      <c r="AG581" s="1008"/>
      <c r="AH581" s="1009"/>
      <c r="AI581" s="1009"/>
      <c r="AJ581" s="148" t="s">
        <v>239</v>
      </c>
      <c r="AK581" s="197"/>
      <c r="AM581" s="34"/>
      <c r="AN581" s="34"/>
    </row>
    <row r="582" spans="1:40" s="126" customFormat="1" ht="14.15" customHeight="1">
      <c r="A582" s="3"/>
      <c r="B582" s="1262">
        <v>38</v>
      </c>
      <c r="C582" s="1244"/>
      <c r="D582" s="1106"/>
      <c r="E582" s="1106"/>
      <c r="F582" s="1245"/>
      <c r="G582" s="1244"/>
      <c r="H582" s="1106"/>
      <c r="I582" s="1106"/>
      <c r="J582" s="1245"/>
      <c r="K582" s="1250" t="s">
        <v>466</v>
      </c>
      <c r="L582" s="1251"/>
      <c r="M582" s="1246"/>
      <c r="N582" s="1247"/>
      <c r="O582" s="1247"/>
      <c r="P582" s="1211" t="s">
        <v>239</v>
      </c>
      <c r="Q582" s="1057" t="s">
        <v>245</v>
      </c>
      <c r="R582" s="1058"/>
      <c r="S582" s="1058"/>
      <c r="T582" s="1059"/>
      <c r="U582" s="1057" t="s">
        <v>245</v>
      </c>
      <c r="V582" s="1058"/>
      <c r="W582" s="1058"/>
      <c r="X582" s="1059"/>
      <c r="Y582" s="1008"/>
      <c r="Z582" s="1009"/>
      <c r="AA582" s="1009"/>
      <c r="AB582" s="148" t="s">
        <v>239</v>
      </c>
      <c r="AC582" s="1008"/>
      <c r="AD582" s="1009"/>
      <c r="AE582" s="1009"/>
      <c r="AF582" s="148" t="s">
        <v>239</v>
      </c>
      <c r="AG582" s="1008"/>
      <c r="AH582" s="1009"/>
      <c r="AI582" s="1009"/>
      <c r="AJ582" s="148" t="s">
        <v>239</v>
      </c>
      <c r="AK582" s="197"/>
      <c r="AM582" s="34"/>
      <c r="AN582" s="34"/>
    </row>
    <row r="583" spans="1:40" s="126" customFormat="1" ht="14.15" customHeight="1">
      <c r="A583" s="3"/>
      <c r="B583" s="1257"/>
      <c r="C583" s="1244"/>
      <c r="D583" s="1106"/>
      <c r="E583" s="1106"/>
      <c r="F583" s="1245"/>
      <c r="G583" s="1244"/>
      <c r="H583" s="1106"/>
      <c r="I583" s="1106"/>
      <c r="J583" s="1245"/>
      <c r="K583" s="1252"/>
      <c r="L583" s="1253"/>
      <c r="M583" s="1248"/>
      <c r="N583" s="1249"/>
      <c r="O583" s="1249"/>
      <c r="P583" s="1214"/>
      <c r="Q583" s="1008"/>
      <c r="R583" s="1009"/>
      <c r="S583" s="1009"/>
      <c r="T583" s="148" t="s">
        <v>239</v>
      </c>
      <c r="U583" s="1008"/>
      <c r="V583" s="1009"/>
      <c r="W583" s="1009"/>
      <c r="X583" s="148" t="s">
        <v>239</v>
      </c>
      <c r="Y583" s="1008"/>
      <c r="Z583" s="1009"/>
      <c r="AA583" s="1009"/>
      <c r="AB583" s="148" t="s">
        <v>239</v>
      </c>
      <c r="AC583" s="1008"/>
      <c r="AD583" s="1009"/>
      <c r="AE583" s="1009"/>
      <c r="AF583" s="148" t="s">
        <v>239</v>
      </c>
      <c r="AG583" s="1008"/>
      <c r="AH583" s="1009"/>
      <c r="AI583" s="1009"/>
      <c r="AJ583" s="148" t="s">
        <v>239</v>
      </c>
      <c r="AK583" s="197"/>
      <c r="AM583" s="34"/>
      <c r="AN583" s="34"/>
    </row>
    <row r="584" spans="1:40" s="126" customFormat="1" ht="14.15" customHeight="1">
      <c r="A584" s="3"/>
      <c r="B584" s="1256">
        <v>39</v>
      </c>
      <c r="C584" s="1057"/>
      <c r="D584" s="1058"/>
      <c r="E584" s="1058"/>
      <c r="F584" s="1059"/>
      <c r="G584" s="1057"/>
      <c r="H584" s="1058"/>
      <c r="I584" s="1058"/>
      <c r="J584" s="1059"/>
      <c r="K584" s="1250" t="s">
        <v>466</v>
      </c>
      <c r="L584" s="1251"/>
      <c r="M584" s="1246"/>
      <c r="N584" s="1247"/>
      <c r="O584" s="1247"/>
      <c r="P584" s="1211" t="s">
        <v>239</v>
      </c>
      <c r="Q584" s="1057" t="s">
        <v>245</v>
      </c>
      <c r="R584" s="1058"/>
      <c r="S584" s="1058"/>
      <c r="T584" s="1059"/>
      <c r="U584" s="1057" t="s">
        <v>245</v>
      </c>
      <c r="V584" s="1058"/>
      <c r="W584" s="1058"/>
      <c r="X584" s="1059"/>
      <c r="Y584" s="1008"/>
      <c r="Z584" s="1009"/>
      <c r="AA584" s="1009"/>
      <c r="AB584" s="148" t="s">
        <v>239</v>
      </c>
      <c r="AC584" s="1008"/>
      <c r="AD584" s="1009"/>
      <c r="AE584" s="1009"/>
      <c r="AF584" s="148" t="s">
        <v>239</v>
      </c>
      <c r="AG584" s="1008"/>
      <c r="AH584" s="1009"/>
      <c r="AI584" s="1009"/>
      <c r="AJ584" s="148" t="s">
        <v>239</v>
      </c>
      <c r="AK584" s="197"/>
      <c r="AM584" s="34"/>
      <c r="AN584" s="34"/>
    </row>
    <row r="585" spans="1:40" s="126" customFormat="1" ht="14.15" customHeight="1">
      <c r="A585" s="3"/>
      <c r="B585" s="1257"/>
      <c r="C585" s="1060"/>
      <c r="D585" s="1061"/>
      <c r="E585" s="1061"/>
      <c r="F585" s="1062"/>
      <c r="G585" s="1060"/>
      <c r="H585" s="1061"/>
      <c r="I585" s="1061"/>
      <c r="J585" s="1062"/>
      <c r="K585" s="1252"/>
      <c r="L585" s="1253"/>
      <c r="M585" s="1248"/>
      <c r="N585" s="1249"/>
      <c r="O585" s="1249"/>
      <c r="P585" s="1214"/>
      <c r="Q585" s="1008"/>
      <c r="R585" s="1009"/>
      <c r="S585" s="1009"/>
      <c r="T585" s="148" t="s">
        <v>239</v>
      </c>
      <c r="U585" s="1008"/>
      <c r="V585" s="1009"/>
      <c r="W585" s="1009"/>
      <c r="X585" s="148" t="s">
        <v>239</v>
      </c>
      <c r="Y585" s="1008"/>
      <c r="Z585" s="1009"/>
      <c r="AA585" s="1009"/>
      <c r="AB585" s="148" t="s">
        <v>239</v>
      </c>
      <c r="AC585" s="1008"/>
      <c r="AD585" s="1009"/>
      <c r="AE585" s="1009"/>
      <c r="AF585" s="148" t="s">
        <v>239</v>
      </c>
      <c r="AG585" s="1008"/>
      <c r="AH585" s="1009"/>
      <c r="AI585" s="1009"/>
      <c r="AJ585" s="148" t="s">
        <v>239</v>
      </c>
      <c r="AK585" s="197"/>
      <c r="AM585" s="34"/>
      <c r="AN585" s="34"/>
    </row>
    <row r="586" spans="1:40" s="126" customFormat="1" ht="14.15" customHeight="1">
      <c r="A586" s="3"/>
      <c r="B586" s="1262">
        <v>40</v>
      </c>
      <c r="C586" s="1244"/>
      <c r="D586" s="1106"/>
      <c r="E586" s="1106"/>
      <c r="F586" s="1245"/>
      <c r="G586" s="1244"/>
      <c r="H586" s="1106"/>
      <c r="I586" s="1106"/>
      <c r="J586" s="1245"/>
      <c r="K586" s="1250" t="s">
        <v>466</v>
      </c>
      <c r="L586" s="1251"/>
      <c r="M586" s="1246"/>
      <c r="N586" s="1247"/>
      <c r="O586" s="1247"/>
      <c r="P586" s="1211" t="s">
        <v>239</v>
      </c>
      <c r="Q586" s="1057" t="s">
        <v>245</v>
      </c>
      <c r="R586" s="1058"/>
      <c r="S586" s="1058"/>
      <c r="T586" s="1059"/>
      <c r="U586" s="1057" t="s">
        <v>245</v>
      </c>
      <c r="V586" s="1058"/>
      <c r="W586" s="1058"/>
      <c r="X586" s="1059"/>
      <c r="Y586" s="1008"/>
      <c r="Z586" s="1009"/>
      <c r="AA586" s="1009"/>
      <c r="AB586" s="148" t="s">
        <v>239</v>
      </c>
      <c r="AC586" s="1008"/>
      <c r="AD586" s="1009"/>
      <c r="AE586" s="1009"/>
      <c r="AF586" s="148" t="s">
        <v>239</v>
      </c>
      <c r="AG586" s="1008"/>
      <c r="AH586" s="1009"/>
      <c r="AI586" s="1009"/>
      <c r="AJ586" s="148" t="s">
        <v>239</v>
      </c>
      <c r="AK586" s="197"/>
      <c r="AM586" s="34"/>
      <c r="AN586" s="34"/>
    </row>
    <row r="587" spans="1:40" s="127" customFormat="1" ht="14.15" customHeight="1">
      <c r="A587" s="3"/>
      <c r="B587" s="1257"/>
      <c r="C587" s="1060"/>
      <c r="D587" s="1061"/>
      <c r="E587" s="1061"/>
      <c r="F587" s="1062"/>
      <c r="G587" s="1060"/>
      <c r="H587" s="1061"/>
      <c r="I587" s="1061"/>
      <c r="J587" s="1062"/>
      <c r="K587" s="1252"/>
      <c r="L587" s="1253"/>
      <c r="M587" s="1248"/>
      <c r="N587" s="1249"/>
      <c r="O587" s="1249"/>
      <c r="P587" s="1214"/>
      <c r="Q587" s="1008"/>
      <c r="R587" s="1009"/>
      <c r="S587" s="1009"/>
      <c r="T587" s="148" t="s">
        <v>239</v>
      </c>
      <c r="U587" s="1008"/>
      <c r="V587" s="1009"/>
      <c r="W587" s="1009"/>
      <c r="X587" s="148" t="s">
        <v>239</v>
      </c>
      <c r="Y587" s="1008"/>
      <c r="Z587" s="1009"/>
      <c r="AA587" s="1009"/>
      <c r="AB587" s="148" t="s">
        <v>239</v>
      </c>
      <c r="AC587" s="1008"/>
      <c r="AD587" s="1009"/>
      <c r="AE587" s="1009"/>
      <c r="AF587" s="148" t="s">
        <v>239</v>
      </c>
      <c r="AG587" s="1008"/>
      <c r="AH587" s="1009"/>
      <c r="AI587" s="1009"/>
      <c r="AJ587" s="148" t="s">
        <v>239</v>
      </c>
      <c r="AK587" s="197"/>
      <c r="AM587" s="34"/>
      <c r="AN587" s="34"/>
    </row>
    <row r="588" spans="1:40" s="127" customFormat="1" ht="18" customHeight="1">
      <c r="A588" s="3"/>
      <c r="B588" s="30"/>
      <c r="C588" s="30"/>
      <c r="D588" s="30"/>
      <c r="E588" s="30"/>
      <c r="F588" s="30"/>
      <c r="G588" s="30"/>
      <c r="H588" s="30"/>
      <c r="I588" s="30"/>
      <c r="J588" s="30"/>
      <c r="K588" s="30"/>
      <c r="L588" s="30"/>
      <c r="M588" s="116"/>
      <c r="N588" s="116"/>
      <c r="O588" s="116"/>
      <c r="P588" s="116"/>
      <c r="Q588" s="20"/>
      <c r="R588" s="20"/>
      <c r="S588" s="20"/>
      <c r="T588" s="20"/>
      <c r="U588" s="20"/>
      <c r="V588" s="20"/>
      <c r="W588" s="20"/>
      <c r="X588" s="20"/>
      <c r="Y588" s="20"/>
      <c r="Z588" s="20"/>
      <c r="AA588" s="20"/>
      <c r="AB588" s="20"/>
      <c r="AC588" s="20"/>
      <c r="AD588" s="20"/>
      <c r="AE588" s="20"/>
      <c r="AF588" s="20"/>
      <c r="AG588" s="20"/>
      <c r="AH588" s="20"/>
      <c r="AI588" s="20"/>
      <c r="AJ588" s="20"/>
      <c r="AK588" s="20"/>
      <c r="AM588" s="34"/>
      <c r="AN588" s="34"/>
    </row>
    <row r="589" spans="1:40" s="126" customFormat="1" ht="20.149999999999999" customHeight="1">
      <c r="A589" s="3"/>
      <c r="B589" s="3" t="s">
        <v>663</v>
      </c>
      <c r="C589" s="3"/>
      <c r="D589" s="3"/>
      <c r="E589" s="3"/>
      <c r="F589" s="3"/>
      <c r="G589" s="3"/>
      <c r="H589" s="3"/>
      <c r="I589" s="3"/>
      <c r="J589" s="3"/>
      <c r="K589" s="3"/>
      <c r="L589" s="3"/>
      <c r="M589" s="3"/>
      <c r="N589" s="3"/>
      <c r="O589" s="3"/>
      <c r="P589" s="3"/>
      <c r="Q589" s="3"/>
      <c r="R589" s="3"/>
      <c r="S589" s="3"/>
      <c r="T589" s="3"/>
      <c r="U589" s="3"/>
      <c r="V589" s="3"/>
      <c r="W589" s="3"/>
      <c r="X589" s="3"/>
      <c r="Y589" s="79"/>
      <c r="Z589" s="79"/>
      <c r="AA589" s="79"/>
      <c r="AB589" s="79"/>
      <c r="AC589" s="79"/>
      <c r="AD589" s="79"/>
      <c r="AE589" s="79"/>
      <c r="AF589" s="79"/>
      <c r="AG589" s="79"/>
      <c r="AH589" s="3"/>
      <c r="AI589" s="3"/>
      <c r="AJ589" s="3"/>
      <c r="AK589" s="3"/>
      <c r="AM589" s="34"/>
      <c r="AN589" s="34"/>
    </row>
    <row r="590" spans="1:40" s="126" customFormat="1" ht="20.149999999999999" customHeight="1">
      <c r="A590" s="3"/>
      <c r="B590" s="3"/>
      <c r="C590" s="30" t="s">
        <v>1731</v>
      </c>
      <c r="D590" s="3" t="s">
        <v>1725</v>
      </c>
      <c r="E590" s="3"/>
      <c r="F590" s="3"/>
      <c r="G590" s="3"/>
      <c r="H590" s="3"/>
      <c r="I590" s="3"/>
      <c r="J590" s="3"/>
      <c r="K590" s="3"/>
      <c r="L590" s="3"/>
      <c r="M590" s="3"/>
      <c r="N590" s="3"/>
      <c r="O590" s="3"/>
      <c r="P590" s="3"/>
      <c r="Q590" s="3"/>
      <c r="R590" s="3"/>
      <c r="S590" s="3"/>
      <c r="T590" s="3"/>
      <c r="U590" s="3"/>
      <c r="V590" s="3"/>
      <c r="W590" s="3"/>
      <c r="X590" s="3"/>
      <c r="Y590" s="79"/>
      <c r="Z590" s="79"/>
      <c r="AA590" s="79"/>
      <c r="AB590" s="79"/>
      <c r="AC590" s="79"/>
      <c r="AE590" s="30" t="s">
        <v>391</v>
      </c>
      <c r="AF590" s="1004" t="s">
        <v>556</v>
      </c>
      <c r="AG590" s="1004"/>
      <c r="AH590" s="1004"/>
      <c r="AI590" s="1004"/>
      <c r="AJ590" s="1004"/>
      <c r="AK590" s="30" t="s">
        <v>392</v>
      </c>
      <c r="AM590" s="34"/>
      <c r="AN590" s="34"/>
    </row>
    <row r="591" spans="1:40" s="126" customFormat="1" ht="20.149999999999999" customHeight="1">
      <c r="A591" s="3"/>
      <c r="B591" s="3"/>
      <c r="C591" s="30" t="s">
        <v>1483</v>
      </c>
      <c r="D591" s="3" t="s">
        <v>1726</v>
      </c>
      <c r="E591" s="3"/>
      <c r="F591" s="3"/>
      <c r="G591" s="3"/>
      <c r="H591" s="3"/>
      <c r="I591" s="3"/>
      <c r="J591" s="3"/>
      <c r="K591" s="3"/>
      <c r="L591" s="3"/>
      <c r="M591" s="3"/>
      <c r="N591" s="3"/>
      <c r="O591" s="3"/>
      <c r="P591" s="3"/>
      <c r="Q591" s="3"/>
      <c r="R591" s="3"/>
      <c r="S591" s="3"/>
      <c r="T591" s="3"/>
      <c r="U591" s="3"/>
      <c r="V591" s="3"/>
      <c r="W591" s="3"/>
      <c r="X591" s="3"/>
      <c r="Y591" s="79"/>
      <c r="Z591" s="79"/>
      <c r="AA591" s="79"/>
      <c r="AB591" s="79"/>
      <c r="AC591" s="79"/>
      <c r="AE591" s="30" t="s">
        <v>140</v>
      </c>
      <c r="AF591" s="1004" t="s">
        <v>556</v>
      </c>
      <c r="AG591" s="1004"/>
      <c r="AH591" s="1004"/>
      <c r="AI591" s="1004"/>
      <c r="AJ591" s="1004"/>
      <c r="AK591" s="30" t="s">
        <v>28</v>
      </c>
      <c r="AM591" s="34"/>
      <c r="AN591" s="34"/>
    </row>
    <row r="592" spans="1:40" s="126" customFormat="1" ht="20.149999999999999" customHeight="1">
      <c r="A592" s="3"/>
      <c r="B592" s="3"/>
      <c r="C592" s="30" t="s">
        <v>1592</v>
      </c>
      <c r="D592" s="3" t="s">
        <v>1727</v>
      </c>
      <c r="E592" s="3"/>
      <c r="F592" s="3"/>
      <c r="G592" s="3"/>
      <c r="H592" s="3"/>
      <c r="I592" s="3"/>
      <c r="J592" s="3"/>
      <c r="K592" s="3"/>
      <c r="L592" s="3"/>
      <c r="M592" s="3"/>
      <c r="N592" s="3"/>
      <c r="O592" s="3"/>
      <c r="P592" s="3"/>
      <c r="Q592" s="3"/>
      <c r="R592" s="3"/>
      <c r="S592" s="3"/>
      <c r="T592" s="3"/>
      <c r="U592" s="3"/>
      <c r="V592" s="3"/>
      <c r="W592" s="3"/>
      <c r="X592" s="3"/>
      <c r="Y592" s="79"/>
      <c r="Z592" s="79"/>
      <c r="AA592" s="79"/>
      <c r="AB592" s="79"/>
      <c r="AC592" s="79"/>
      <c r="AE592" s="30" t="s">
        <v>391</v>
      </c>
      <c r="AF592" s="1004" t="s">
        <v>556</v>
      </c>
      <c r="AG592" s="1004"/>
      <c r="AH592" s="1004"/>
      <c r="AI592" s="1004"/>
      <c r="AJ592" s="1004"/>
      <c r="AK592" s="30" t="s">
        <v>392</v>
      </c>
      <c r="AM592" s="34"/>
      <c r="AN592" s="34"/>
    </row>
    <row r="593" spans="1:40" s="126" customFormat="1" ht="20.149999999999999" customHeight="1">
      <c r="A593" s="3"/>
      <c r="B593" s="3"/>
      <c r="C593" s="30" t="s">
        <v>1702</v>
      </c>
      <c r="D593" s="3" t="s">
        <v>1728</v>
      </c>
      <c r="E593" s="3"/>
      <c r="F593" s="3"/>
      <c r="G593" s="3"/>
      <c r="H593" s="3"/>
      <c r="I593" s="3"/>
      <c r="J593" s="3"/>
      <c r="K593" s="3"/>
      <c r="L593" s="3"/>
      <c r="M593" s="3"/>
      <c r="N593" s="3"/>
      <c r="O593" s="3"/>
      <c r="P593" s="3"/>
      <c r="Q593" s="3"/>
      <c r="R593" s="3"/>
      <c r="S593" s="3"/>
      <c r="T593" s="3"/>
      <c r="U593" s="3"/>
      <c r="V593" s="3"/>
      <c r="W593" s="3"/>
      <c r="X593" s="3"/>
      <c r="Y593" s="79"/>
      <c r="Z593" s="79"/>
      <c r="AA593" s="79"/>
      <c r="AB593" s="79"/>
      <c r="AC593" s="79"/>
      <c r="AE593" s="30" t="s">
        <v>391</v>
      </c>
      <c r="AF593" s="1004" t="s">
        <v>556</v>
      </c>
      <c r="AG593" s="1004"/>
      <c r="AH593" s="1004"/>
      <c r="AI593" s="1004"/>
      <c r="AJ593" s="1004"/>
      <c r="AK593" s="30" t="s">
        <v>392</v>
      </c>
      <c r="AM593" s="34"/>
      <c r="AN593" s="34"/>
    </row>
    <row r="594" spans="1:40" s="126" customFormat="1" ht="20.149999999999999" customHeight="1">
      <c r="A594" s="3"/>
      <c r="B594" s="3"/>
      <c r="C594" s="30" t="s">
        <v>1730</v>
      </c>
      <c r="D594" s="3" t="s">
        <v>701</v>
      </c>
      <c r="E594" s="3"/>
      <c r="F594" s="3"/>
      <c r="G594" s="3"/>
      <c r="H594" s="3"/>
      <c r="I594" s="3"/>
      <c r="J594" s="3"/>
      <c r="K594" s="3"/>
      <c r="L594" s="3"/>
      <c r="M594" s="3"/>
      <c r="N594" s="3"/>
      <c r="O594" s="3"/>
      <c r="P594" s="3"/>
      <c r="Q594" s="3"/>
      <c r="R594" s="3"/>
      <c r="S594" s="3"/>
      <c r="T594" s="3"/>
      <c r="U594" s="3"/>
      <c r="V594" s="3"/>
      <c r="W594" s="3"/>
      <c r="X594" s="3"/>
      <c r="Y594" s="79"/>
      <c r="Z594" s="79"/>
      <c r="AA594" s="79"/>
      <c r="AB594" s="79"/>
      <c r="AC594" s="79"/>
      <c r="AE594" s="30" t="s">
        <v>391</v>
      </c>
      <c r="AF594" s="1004" t="s">
        <v>556</v>
      </c>
      <c r="AG594" s="1004"/>
      <c r="AH594" s="1004"/>
      <c r="AI594" s="1004"/>
      <c r="AJ594" s="1004"/>
      <c r="AK594" s="30" t="s">
        <v>392</v>
      </c>
      <c r="AM594" s="34"/>
      <c r="AN594" s="34"/>
    </row>
    <row r="595" spans="1:40" s="126" customFormat="1" ht="20.149999999999999" customHeight="1">
      <c r="A595" s="3"/>
      <c r="B595" s="3"/>
      <c r="C595" s="30" t="s">
        <v>1705</v>
      </c>
      <c r="D595" s="3" t="s">
        <v>1729</v>
      </c>
      <c r="E595" s="3"/>
      <c r="F595" s="3"/>
      <c r="G595" s="3"/>
      <c r="H595" s="3"/>
      <c r="I595" s="3"/>
      <c r="J595" s="3"/>
      <c r="K595" s="3"/>
      <c r="L595" s="3"/>
      <c r="M595" s="3"/>
      <c r="N595" s="3"/>
      <c r="O595" s="3"/>
      <c r="P595" s="3"/>
      <c r="Q595" s="3"/>
      <c r="R595" s="3"/>
      <c r="S595" s="3"/>
      <c r="T595" s="3"/>
      <c r="U595" s="3"/>
      <c r="V595" s="3"/>
      <c r="W595" s="3"/>
      <c r="X595" s="3"/>
      <c r="Y595" s="79"/>
      <c r="Z595" s="79"/>
      <c r="AA595" s="79"/>
      <c r="AB595" s="79"/>
      <c r="AC595" s="79"/>
      <c r="AE595" s="30" t="s">
        <v>140</v>
      </c>
      <c r="AF595" s="1004" t="s">
        <v>556</v>
      </c>
      <c r="AG595" s="1004"/>
      <c r="AH595" s="1004"/>
      <c r="AI595" s="1004"/>
      <c r="AJ595" s="1004"/>
      <c r="AK595" s="30" t="s">
        <v>28</v>
      </c>
      <c r="AM595" s="34"/>
      <c r="AN595" s="34"/>
    </row>
    <row r="596" spans="1:40" s="126" customFormat="1" ht="20.149999999999999" hidden="1" customHeight="1">
      <c r="A596" s="3"/>
      <c r="B596" s="3"/>
      <c r="C596" s="79"/>
      <c r="D596" s="79"/>
      <c r="E596" s="79"/>
      <c r="F596" s="79"/>
      <c r="G596" s="79"/>
      <c r="H596" s="79"/>
      <c r="I596" s="79"/>
      <c r="J596" s="79"/>
      <c r="K596" s="79"/>
      <c r="L596" s="79"/>
      <c r="M596" s="79"/>
      <c r="N596" s="79"/>
      <c r="O596" s="79"/>
      <c r="P596" s="79"/>
      <c r="Q596" s="79"/>
      <c r="R596" s="79"/>
      <c r="S596" s="79"/>
      <c r="T596" s="79"/>
      <c r="U596" s="79"/>
      <c r="V596" s="79"/>
      <c r="W596" s="79"/>
      <c r="X596" s="79"/>
      <c r="Y596" s="79"/>
      <c r="Z596" s="79"/>
      <c r="AA596" s="79"/>
      <c r="AB596" s="79"/>
      <c r="AC596" s="79"/>
      <c r="AD596" s="79"/>
      <c r="AE596" s="79"/>
      <c r="AF596" s="79"/>
      <c r="AG596" s="79"/>
      <c r="AH596" s="3"/>
      <c r="AI596" s="3"/>
      <c r="AJ596" s="3"/>
      <c r="AK596" s="3"/>
      <c r="AM596" s="34"/>
      <c r="AN596" s="34"/>
    </row>
    <row r="597" spans="1:40" s="125" customFormat="1" ht="20.149999999999999" hidden="1" customHeight="1">
      <c r="A597" s="2"/>
      <c r="AM597" s="34"/>
      <c r="AN597" s="34"/>
    </row>
    <row r="598" spans="1:40" s="127" customFormat="1" ht="20.149999999999999" hidden="1" customHeight="1">
      <c r="A598" s="2"/>
      <c r="AM598" s="34"/>
      <c r="AN598" s="34"/>
    </row>
    <row r="599" spans="1:40" s="126" customFormat="1" ht="20.149999999999999" hidden="1" customHeight="1">
      <c r="A599" s="19"/>
      <c r="V599" s="3" t="s">
        <v>703</v>
      </c>
      <c r="W599" s="3"/>
      <c r="X599" s="3"/>
      <c r="Y599" s="3"/>
      <c r="Z599" s="3"/>
      <c r="AA599" s="3"/>
      <c r="AB599" s="3"/>
      <c r="AC599" s="3"/>
      <c r="AD599" s="3"/>
      <c r="AE599" s="3"/>
      <c r="AF599" s="3"/>
      <c r="AG599" s="3"/>
      <c r="AH599" s="3"/>
      <c r="AI599" s="3"/>
      <c r="AJ599" s="3"/>
      <c r="AK599" s="3"/>
      <c r="AM599" s="34"/>
      <c r="AN599" s="34"/>
    </row>
    <row r="600" spans="1:40" s="126" customFormat="1" ht="20.149999999999999" customHeight="1">
      <c r="A600" s="19"/>
      <c r="AM600" s="34"/>
      <c r="AN600" s="34"/>
    </row>
    <row r="601" spans="1:40" s="126" customFormat="1" ht="20.149999999999999" customHeight="1">
      <c r="A601" s="3"/>
      <c r="AM601" s="34"/>
      <c r="AN601" s="34"/>
    </row>
    <row r="602" spans="1:40" s="126" customFormat="1" ht="20.149999999999999" customHeight="1">
      <c r="A602" s="3"/>
      <c r="AM602" s="34"/>
      <c r="AN602" s="34"/>
    </row>
    <row r="603" spans="1:40" s="126" customFormat="1" ht="20.149999999999999" customHeight="1">
      <c r="A603" s="3"/>
      <c r="AM603" s="34"/>
      <c r="AN603" s="34"/>
    </row>
    <row r="604" spans="1:40" s="127" customFormat="1" ht="20.149999999999999" customHeight="1">
      <c r="A604" s="3"/>
      <c r="AM604" s="34"/>
      <c r="AN604" s="34"/>
    </row>
    <row r="605" spans="1:40" s="128" customFormat="1" ht="14.15" customHeight="1">
      <c r="A605" s="34"/>
      <c r="AM605" s="34"/>
      <c r="AN605" s="34"/>
    </row>
    <row r="606" spans="1:40" s="125" customFormat="1" ht="14.15" customHeight="1">
      <c r="A606" s="19"/>
      <c r="AM606" s="34"/>
      <c r="AN606" s="34"/>
    </row>
    <row r="607" spans="1:40" s="125" customFormat="1" ht="20.149999999999999" customHeight="1">
      <c r="A607" s="19"/>
      <c r="AM607" s="34"/>
      <c r="AN607" s="34"/>
    </row>
    <row r="608" spans="1:40" s="125" customFormat="1" ht="20.149999999999999" customHeight="1">
      <c r="A608" s="19"/>
      <c r="AM608" s="34"/>
      <c r="AN608" s="34"/>
    </row>
    <row r="609" spans="1:40" s="125" customFormat="1" ht="20.149999999999999" customHeight="1">
      <c r="A609" s="19"/>
      <c r="AM609" s="34"/>
      <c r="AN609" s="34"/>
    </row>
    <row r="610" spans="1:40" s="125" customFormat="1" ht="20.149999999999999" customHeight="1">
      <c r="A610" s="19"/>
      <c r="AM610" s="34"/>
      <c r="AN610" s="34"/>
    </row>
    <row r="611" spans="1:40" s="125" customFormat="1" ht="20.149999999999999" customHeight="1">
      <c r="A611" s="19"/>
      <c r="AM611" s="34"/>
      <c r="AN611" s="34"/>
    </row>
    <row r="612" spans="1:40" s="127" customFormat="1" ht="20.149999999999999" customHeight="1">
      <c r="A612" s="19"/>
      <c r="AM612" s="34"/>
      <c r="AN612" s="34"/>
    </row>
    <row r="613" spans="1:40" s="125" customFormat="1" ht="20.149999999999999" customHeight="1">
      <c r="A613" s="2"/>
      <c r="AM613" s="34"/>
      <c r="AN613" s="34"/>
    </row>
    <row r="614" spans="1:40" s="127" customFormat="1" ht="20.149999999999999" customHeight="1">
      <c r="A614" s="19"/>
      <c r="AM614" s="34"/>
      <c r="AN614" s="34"/>
    </row>
    <row r="615" spans="1:40" s="127" customFormat="1" ht="20.149999999999999" customHeight="1">
      <c r="A615" s="19"/>
      <c r="AM615" s="34"/>
      <c r="AN615" s="34"/>
    </row>
    <row r="616" spans="1:40" s="129" customFormat="1" ht="20.149999999999999" customHeight="1">
      <c r="A616" s="19"/>
      <c r="AM616" s="34"/>
      <c r="AN616" s="34"/>
    </row>
  </sheetData>
  <mergeCells count="2758">
    <mergeCell ref="X48:AA48"/>
    <mergeCell ref="B49:C49"/>
    <mergeCell ref="D49:F49"/>
    <mergeCell ref="G49:I49"/>
    <mergeCell ref="L49:M49"/>
    <mergeCell ref="N49:P49"/>
    <mergeCell ref="Q49:S49"/>
    <mergeCell ref="V49:W49"/>
    <mergeCell ref="X49:AA49"/>
    <mergeCell ref="AH87:AJ88"/>
    <mergeCell ref="AB87:AG87"/>
    <mergeCell ref="AB115:AD116"/>
    <mergeCell ref="AE134:AG135"/>
    <mergeCell ref="AE136:AG137"/>
    <mergeCell ref="AB130:AG130"/>
    <mergeCell ref="AB117:AH117"/>
    <mergeCell ref="AH113:AJ114"/>
    <mergeCell ref="E134:F135"/>
    <mergeCell ref="H103:I104"/>
    <mergeCell ref="AH115:AJ116"/>
    <mergeCell ref="AH95:AJ96"/>
    <mergeCell ref="H105:I106"/>
    <mergeCell ref="M109:M110"/>
    <mergeCell ref="AB97:AD98"/>
    <mergeCell ref="AH130:AJ131"/>
    <mergeCell ref="AB131:AD131"/>
    <mergeCell ref="Z107:AA108"/>
    <mergeCell ref="Z109:AA110"/>
    <mergeCell ref="AB88:AD88"/>
    <mergeCell ref="AB89:AD90"/>
    <mergeCell ref="AE89:AG90"/>
    <mergeCell ref="Q89:S90"/>
    <mergeCell ref="M13:N13"/>
    <mergeCell ref="F13:H13"/>
    <mergeCell ref="V11:W12"/>
    <mergeCell ref="X11:AJ12"/>
    <mergeCell ref="I13:J13"/>
    <mergeCell ref="P246:S247"/>
    <mergeCell ref="T246:W247"/>
    <mergeCell ref="D248:G249"/>
    <mergeCell ref="L248:N249"/>
    <mergeCell ref="O248:O249"/>
    <mergeCell ref="P248:S249"/>
    <mergeCell ref="T248:W249"/>
    <mergeCell ref="Z89:AA90"/>
    <mergeCell ref="M140:M141"/>
    <mergeCell ref="B103:D104"/>
    <mergeCell ref="Z144:AA145"/>
    <mergeCell ref="T144:V144"/>
    <mergeCell ref="T143:V143"/>
    <mergeCell ref="E89:F90"/>
    <mergeCell ref="Y59:AA59"/>
    <mergeCell ref="V56:X56"/>
    <mergeCell ref="T58:U58"/>
    <mergeCell ref="L62:O62"/>
    <mergeCell ref="G89:G90"/>
    <mergeCell ref="H89:I90"/>
    <mergeCell ref="AB140:AD141"/>
    <mergeCell ref="AB142:AD143"/>
    <mergeCell ref="AE142:AG143"/>
    <mergeCell ref="AB144:AD145"/>
    <mergeCell ref="N48:P48"/>
    <mergeCell ref="Q48:S48"/>
    <mergeCell ref="V48:W48"/>
    <mergeCell ref="Y57:AA57"/>
    <mergeCell ref="AE76:AG76"/>
    <mergeCell ref="G105:G106"/>
    <mergeCell ref="G91:G92"/>
    <mergeCell ref="T93:V93"/>
    <mergeCell ref="B243:B250"/>
    <mergeCell ref="B251:S251"/>
    <mergeCell ref="L245:N245"/>
    <mergeCell ref="D246:G247"/>
    <mergeCell ref="AH78:AJ78"/>
    <mergeCell ref="P78:AD78"/>
    <mergeCell ref="AC208:AF208"/>
    <mergeCell ref="AH62:AJ62"/>
    <mergeCell ref="AH64:AJ64"/>
    <mergeCell ref="AE62:AG62"/>
    <mergeCell ref="AH65:AJ65"/>
    <mergeCell ref="AH66:AJ66"/>
    <mergeCell ref="AH67:AJ67"/>
    <mergeCell ref="P73:AC73"/>
    <mergeCell ref="AE73:AG73"/>
    <mergeCell ref="AH73:AJ73"/>
    <mergeCell ref="P64:AD64"/>
    <mergeCell ref="P65:AD65"/>
    <mergeCell ref="P74:AC74"/>
    <mergeCell ref="AE74:AG74"/>
    <mergeCell ref="AE75:AG75"/>
    <mergeCell ref="AH75:AJ75"/>
    <mergeCell ref="AH89:AJ90"/>
    <mergeCell ref="Z113:AA114"/>
    <mergeCell ref="W109:Y110"/>
    <mergeCell ref="W111:Y112"/>
    <mergeCell ref="AE95:AG96"/>
    <mergeCell ref="P63:AC63"/>
    <mergeCell ref="F389:AJ389"/>
    <mergeCell ref="AG208:AJ208"/>
    <mergeCell ref="W146:Y147"/>
    <mergeCell ref="W148:Y149"/>
    <mergeCell ref="AE64:AG64"/>
    <mergeCell ref="AH91:AJ92"/>
    <mergeCell ref="Q93:S94"/>
    <mergeCell ref="AB91:AD92"/>
    <mergeCell ref="AB93:AD94"/>
    <mergeCell ref="AB95:AD96"/>
    <mergeCell ref="W87:Y88"/>
    <mergeCell ref="W89:Y90"/>
    <mergeCell ref="Z91:AA92"/>
    <mergeCell ref="Z111:AA112"/>
    <mergeCell ref="Z93:AA94"/>
    <mergeCell ref="Z95:AA96"/>
    <mergeCell ref="Z97:AA98"/>
    <mergeCell ref="Z99:AA100"/>
    <mergeCell ref="Z101:AA102"/>
    <mergeCell ref="Z103:AA104"/>
    <mergeCell ref="T101:V101"/>
    <mergeCell ref="Q99:S100"/>
    <mergeCell ref="M191:N191"/>
    <mergeCell ref="H148:I149"/>
    <mergeCell ref="H184:I184"/>
    <mergeCell ref="M184:N184"/>
    <mergeCell ref="M186:N186"/>
    <mergeCell ref="AH93:AJ94"/>
    <mergeCell ref="AE77:AG77"/>
    <mergeCell ref="AH77:AJ77"/>
    <mergeCell ref="P77:AD77"/>
    <mergeCell ref="P62:AC62"/>
    <mergeCell ref="T139:V139"/>
    <mergeCell ref="AE63:AG63"/>
    <mergeCell ref="AE78:AG78"/>
    <mergeCell ref="T99:V99"/>
    <mergeCell ref="T100:V100"/>
    <mergeCell ref="Z87:AA88"/>
    <mergeCell ref="E87:V87"/>
    <mergeCell ref="E97:F98"/>
    <mergeCell ref="H91:I92"/>
    <mergeCell ref="T106:V106"/>
    <mergeCell ref="T105:V105"/>
    <mergeCell ref="J109:J110"/>
    <mergeCell ref="N88:P88"/>
    <mergeCell ref="P99:P100"/>
    <mergeCell ref="J105:J106"/>
    <mergeCell ref="N95:O96"/>
    <mergeCell ref="H88:J88"/>
    <mergeCell ref="Q88:S88"/>
    <mergeCell ref="K97:L98"/>
    <mergeCell ref="M97:M98"/>
    <mergeCell ref="P103:P104"/>
    <mergeCell ref="P105:P106"/>
    <mergeCell ref="M103:M104"/>
    <mergeCell ref="N111:O112"/>
    <mergeCell ref="P111:P112"/>
    <mergeCell ref="Z105:AA106"/>
    <mergeCell ref="Q131:S131"/>
    <mergeCell ref="T134:V134"/>
    <mergeCell ref="Z130:AA131"/>
    <mergeCell ref="AC186:AF186"/>
    <mergeCell ref="AE138:AG139"/>
    <mergeCell ref="AC197:AF197"/>
    <mergeCell ref="AG197:AJ197"/>
    <mergeCell ref="AG195:AJ195"/>
    <mergeCell ref="AG193:AJ193"/>
    <mergeCell ref="M188:N188"/>
    <mergeCell ref="D169:AJ171"/>
    <mergeCell ref="AC181:AF181"/>
    <mergeCell ref="U177:AJ177"/>
    <mergeCell ref="Y178:AJ178"/>
    <mergeCell ref="T149:V149"/>
    <mergeCell ref="T148:V148"/>
    <mergeCell ref="AC188:AF188"/>
    <mergeCell ref="N144:O145"/>
    <mergeCell ref="P144:P145"/>
    <mergeCell ref="AG187:AJ187"/>
    <mergeCell ref="AG186:AJ186"/>
    <mergeCell ref="Y187:AB187"/>
    <mergeCell ref="AG190:AJ190"/>
    <mergeCell ref="AC191:AF191"/>
    <mergeCell ref="AG188:AJ188"/>
    <mergeCell ref="Z146:AA147"/>
    <mergeCell ref="AE144:AG145"/>
    <mergeCell ref="U183:X184"/>
    <mergeCell ref="Y182:AB182"/>
    <mergeCell ref="AH136:AJ137"/>
    <mergeCell ref="AG181:AJ181"/>
    <mergeCell ref="Z138:AA139"/>
    <mergeCell ref="T138:V138"/>
    <mergeCell ref="AB148:AD149"/>
    <mergeCell ref="T136:V136"/>
    <mergeCell ref="M136:M137"/>
    <mergeCell ref="Z136:AA137"/>
    <mergeCell ref="P136:P137"/>
    <mergeCell ref="T137:V137"/>
    <mergeCell ref="AE140:AG141"/>
    <mergeCell ref="T145:V145"/>
    <mergeCell ref="N148:O149"/>
    <mergeCell ref="P148:P149"/>
    <mergeCell ref="M142:M143"/>
    <mergeCell ref="N142:O143"/>
    <mergeCell ref="AH138:AJ139"/>
    <mergeCell ref="AH144:AJ145"/>
    <mergeCell ref="AH140:AJ141"/>
    <mergeCell ref="AH142:AJ143"/>
    <mergeCell ref="AH146:AJ147"/>
    <mergeCell ref="AH148:AJ149"/>
    <mergeCell ref="AE148:AG149"/>
    <mergeCell ref="S179:T182"/>
    <mergeCell ref="AB138:AD139"/>
    <mergeCell ref="R55:U55"/>
    <mergeCell ref="B24:K26"/>
    <mergeCell ref="Y24:AG26"/>
    <mergeCell ref="AB134:AD135"/>
    <mergeCell ref="AB136:AD137"/>
    <mergeCell ref="J132:J133"/>
    <mergeCell ref="H134:I135"/>
    <mergeCell ref="B134:D135"/>
    <mergeCell ref="H140:I141"/>
    <mergeCell ref="E142:F143"/>
    <mergeCell ref="G142:G143"/>
    <mergeCell ref="B138:D139"/>
    <mergeCell ref="B136:D137"/>
    <mergeCell ref="B132:D133"/>
    <mergeCell ref="E132:F133"/>
    <mergeCell ref="G132:G133"/>
    <mergeCell ref="G134:G135"/>
    <mergeCell ref="G136:G137"/>
    <mergeCell ref="Q132:S133"/>
    <mergeCell ref="M134:M135"/>
    <mergeCell ref="Z132:AA133"/>
    <mergeCell ref="Q142:S143"/>
    <mergeCell ref="W134:Y135"/>
    <mergeCell ref="Z134:AA135"/>
    <mergeCell ref="Z140:AA141"/>
    <mergeCell ref="B140:D141"/>
    <mergeCell ref="T142:V142"/>
    <mergeCell ref="T140:V140"/>
    <mergeCell ref="P140:P141"/>
    <mergeCell ref="Q136:S137"/>
    <mergeCell ref="N136:O137"/>
    <mergeCell ref="T141:V141"/>
    <mergeCell ref="R12:S12"/>
    <mergeCell ref="U13:V13"/>
    <mergeCell ref="Q13:R13"/>
    <mergeCell ref="E377:AJ377"/>
    <mergeCell ref="E388:AC388"/>
    <mergeCell ref="AH76:AJ76"/>
    <mergeCell ref="P75:AD75"/>
    <mergeCell ref="T88:V88"/>
    <mergeCell ref="G65:H65"/>
    <mergeCell ref="L17:X17"/>
    <mergeCell ref="Z14:AA14"/>
    <mergeCell ref="AH14:AI14"/>
    <mergeCell ref="Y17:AG17"/>
    <mergeCell ref="AH17:AJ17"/>
    <mergeCell ref="L18:X20"/>
    <mergeCell ref="O14:P14"/>
    <mergeCell ref="R14:T14"/>
    <mergeCell ref="B18:K20"/>
    <mergeCell ref="I14:J14"/>
    <mergeCell ref="B14:E14"/>
    <mergeCell ref="AC16:AI16"/>
    <mergeCell ref="L27:X29"/>
    <mergeCell ref="B33:B37"/>
    <mergeCell ref="Y18:AG20"/>
    <mergeCell ref="Y21:AG23"/>
    <mergeCell ref="Y56:AA56"/>
    <mergeCell ref="T57:U57"/>
    <mergeCell ref="C38:AJ42"/>
    <mergeCell ref="L21:X23"/>
    <mergeCell ref="B55:E55"/>
    <mergeCell ref="I55:K55"/>
    <mergeCell ref="I56:K56"/>
    <mergeCell ref="L48:M48"/>
    <mergeCell ref="AH24:AJ26"/>
    <mergeCell ref="AD14:AE14"/>
    <mergeCell ref="B17:K17"/>
    <mergeCell ref="C33:AJ37"/>
    <mergeCell ref="V55:X55"/>
    <mergeCell ref="B3:E4"/>
    <mergeCell ref="B5:E6"/>
    <mergeCell ref="B7:E7"/>
    <mergeCell ref="F10:T10"/>
    <mergeCell ref="F3:AJ3"/>
    <mergeCell ref="F7:T7"/>
    <mergeCell ref="F4:AJ4"/>
    <mergeCell ref="F6:AJ6"/>
    <mergeCell ref="B8:E9"/>
    <mergeCell ref="B10:E10"/>
    <mergeCell ref="U7:X7"/>
    <mergeCell ref="R11:T11"/>
    <mergeCell ref="U8:X9"/>
    <mergeCell ref="O11:Q11"/>
    <mergeCell ref="F12:G12"/>
    <mergeCell ref="I12:K12"/>
    <mergeCell ref="O12:Q12"/>
    <mergeCell ref="Y10:AJ10"/>
    <mergeCell ref="Y7:AJ7"/>
    <mergeCell ref="G5:H5"/>
    <mergeCell ref="J5:L5"/>
    <mergeCell ref="Y8:AJ9"/>
    <mergeCell ref="U10:X10"/>
    <mergeCell ref="F8:T9"/>
    <mergeCell ref="B11:E12"/>
    <mergeCell ref="L12:M12"/>
    <mergeCell ref="P67:AD67"/>
    <mergeCell ref="D56:E56"/>
    <mergeCell ref="D57:E57"/>
    <mergeCell ref="U14:V14"/>
    <mergeCell ref="F56:H56"/>
    <mergeCell ref="AH18:AJ20"/>
    <mergeCell ref="AH21:AJ23"/>
    <mergeCell ref="AH27:AJ29"/>
    <mergeCell ref="L24:X26"/>
    <mergeCell ref="L55:O55"/>
    <mergeCell ref="L56:O56"/>
    <mergeCell ref="Y55:AA55"/>
    <mergeCell ref="AB55:AE55"/>
    <mergeCell ref="Y27:AG29"/>
    <mergeCell ref="F57:H57"/>
    <mergeCell ref="F55:H55"/>
    <mergeCell ref="B27:K29"/>
    <mergeCell ref="B38:B42"/>
    <mergeCell ref="R56:S57"/>
    <mergeCell ref="B21:K23"/>
    <mergeCell ref="AA30:AJ30"/>
    <mergeCell ref="AC46:AJ51"/>
    <mergeCell ref="B47:C47"/>
    <mergeCell ref="D47:F47"/>
    <mergeCell ref="L47:M47"/>
    <mergeCell ref="N47:P47"/>
    <mergeCell ref="Q47:S47"/>
    <mergeCell ref="V47:W47"/>
    <mergeCell ref="X47:AA47"/>
    <mergeCell ref="B48:C48"/>
    <mergeCell ref="D48:F48"/>
    <mergeCell ref="G48:I48"/>
    <mergeCell ref="B56:C57"/>
    <mergeCell ref="B58:C59"/>
    <mergeCell ref="P79:AD79"/>
    <mergeCell ref="B66:F66"/>
    <mergeCell ref="B67:F67"/>
    <mergeCell ref="A68:B68"/>
    <mergeCell ref="B65:F65"/>
    <mergeCell ref="B79:F79"/>
    <mergeCell ref="G67:H67"/>
    <mergeCell ref="B78:F78"/>
    <mergeCell ref="B73:F73"/>
    <mergeCell ref="B77:F77"/>
    <mergeCell ref="G74:O74"/>
    <mergeCell ref="G62:K62"/>
    <mergeCell ref="L58:O58"/>
    <mergeCell ref="D58:E58"/>
    <mergeCell ref="D59:E59"/>
    <mergeCell ref="T56:U56"/>
    <mergeCell ref="R58:S59"/>
    <mergeCell ref="AB57:AE57"/>
    <mergeCell ref="T59:U59"/>
    <mergeCell ref="V59:X59"/>
    <mergeCell ref="J67:K67"/>
    <mergeCell ref="B62:F62"/>
    <mergeCell ref="I59:K59"/>
    <mergeCell ref="L57:O57"/>
    <mergeCell ref="AB58:AE58"/>
    <mergeCell ref="AB56:AE56"/>
    <mergeCell ref="V57:X57"/>
    <mergeCell ref="P76:AD76"/>
    <mergeCell ref="G73:O73"/>
    <mergeCell ref="P66:AD66"/>
    <mergeCell ref="E105:F106"/>
    <mergeCell ref="J111:J112"/>
    <mergeCell ref="H107:I108"/>
    <mergeCell ref="E115:F116"/>
    <mergeCell ref="J63:K63"/>
    <mergeCell ref="B109:D110"/>
    <mergeCell ref="B111:D112"/>
    <mergeCell ref="H111:I112"/>
    <mergeCell ref="J65:K65"/>
    <mergeCell ref="J64:K64"/>
    <mergeCell ref="L63:O63"/>
    <mergeCell ref="N103:O104"/>
    <mergeCell ref="K103:L104"/>
    <mergeCell ref="J101:J102"/>
    <mergeCell ref="B93:D94"/>
    <mergeCell ref="B95:D96"/>
    <mergeCell ref="B88:D88"/>
    <mergeCell ref="B75:F75"/>
    <mergeCell ref="C89:D90"/>
    <mergeCell ref="B99:D100"/>
    <mergeCell ref="E95:F96"/>
    <mergeCell ref="T132:V132"/>
    <mergeCell ref="T112:V112"/>
    <mergeCell ref="H97:I98"/>
    <mergeCell ref="AE66:AG66"/>
    <mergeCell ref="AE67:AG67"/>
    <mergeCell ref="B76:F76"/>
    <mergeCell ref="B87:D87"/>
    <mergeCell ref="B91:D92"/>
    <mergeCell ref="G93:G94"/>
    <mergeCell ref="H93:I94"/>
    <mergeCell ref="E88:G88"/>
    <mergeCell ref="J66:K66"/>
    <mergeCell ref="G66:H66"/>
    <mergeCell ref="J103:J104"/>
    <mergeCell ref="J93:J94"/>
    <mergeCell ref="K93:L94"/>
    <mergeCell ref="N97:O98"/>
    <mergeCell ref="E103:F104"/>
    <mergeCell ref="E101:F102"/>
    <mergeCell ref="T95:V95"/>
    <mergeCell ref="T96:V96"/>
    <mergeCell ref="T103:V103"/>
    <mergeCell ref="M89:M90"/>
    <mergeCell ref="N89:O90"/>
    <mergeCell ref="K88:M88"/>
    <mergeCell ref="M101:M102"/>
    <mergeCell ref="Q97:S98"/>
    <mergeCell ref="T90:V90"/>
    <mergeCell ref="B115:D116"/>
    <mergeCell ref="B113:D114"/>
    <mergeCell ref="E113:F114"/>
    <mergeCell ref="E111:F112"/>
    <mergeCell ref="T89:V89"/>
    <mergeCell ref="T91:V91"/>
    <mergeCell ref="T94:V94"/>
    <mergeCell ref="P93:P94"/>
    <mergeCell ref="T92:V92"/>
    <mergeCell ref="T97:V97"/>
    <mergeCell ref="N93:O94"/>
    <mergeCell ref="V58:X58"/>
    <mergeCell ref="B89:B90"/>
    <mergeCell ref="B107:D108"/>
    <mergeCell ref="G64:H64"/>
    <mergeCell ref="G63:H63"/>
    <mergeCell ref="W91:Y92"/>
    <mergeCell ref="W93:Y94"/>
    <mergeCell ref="W95:Y96"/>
    <mergeCell ref="W97:Y98"/>
    <mergeCell ref="W99:Y100"/>
    <mergeCell ref="W101:Y102"/>
    <mergeCell ref="W103:Y104"/>
    <mergeCell ref="W105:Y106"/>
    <mergeCell ref="W107:Y108"/>
    <mergeCell ref="B105:D106"/>
    <mergeCell ref="B101:D102"/>
    <mergeCell ref="B97:D98"/>
    <mergeCell ref="K99:L100"/>
    <mergeCell ref="E107:F108"/>
    <mergeCell ref="G97:G98"/>
    <mergeCell ref="N105:O106"/>
    <mergeCell ref="Q95:S96"/>
    <mergeCell ref="Q103:S104"/>
    <mergeCell ref="K95:L96"/>
    <mergeCell ref="M99:M100"/>
    <mergeCell ref="AB113:AD114"/>
    <mergeCell ref="AE99:AG100"/>
    <mergeCell ref="AH99:AJ100"/>
    <mergeCell ref="AH101:AJ102"/>
    <mergeCell ref="AE105:AG106"/>
    <mergeCell ref="G103:G104"/>
    <mergeCell ref="P115:P116"/>
    <mergeCell ref="Z115:AA116"/>
    <mergeCell ref="AE131:AG131"/>
    <mergeCell ref="W130:Y131"/>
    <mergeCell ref="AE65:AG65"/>
    <mergeCell ref="N115:O116"/>
    <mergeCell ref="P113:P114"/>
    <mergeCell ref="N113:O114"/>
    <mergeCell ref="P101:P102"/>
    <mergeCell ref="N101:O102"/>
    <mergeCell ref="T113:V113"/>
    <mergeCell ref="T115:V115"/>
    <mergeCell ref="Q115:S116"/>
    <mergeCell ref="Q113:S114"/>
    <mergeCell ref="T102:V102"/>
    <mergeCell ref="T114:V114"/>
    <mergeCell ref="AE103:AG104"/>
    <mergeCell ref="AE91:AG92"/>
    <mergeCell ref="AE101:AG102"/>
    <mergeCell ref="AE97:AG98"/>
    <mergeCell ref="AE93:AG94"/>
    <mergeCell ref="T98:V98"/>
    <mergeCell ref="AE115:AG116"/>
    <mergeCell ref="N99:O100"/>
    <mergeCell ref="AE88:AG88"/>
    <mergeCell ref="Q91:S92"/>
    <mergeCell ref="W132:Y133"/>
    <mergeCell ref="Q101:S102"/>
    <mergeCell ref="T104:V104"/>
    <mergeCell ref="T107:V107"/>
    <mergeCell ref="T110:V110"/>
    <mergeCell ref="T109:V109"/>
    <mergeCell ref="Q105:S106"/>
    <mergeCell ref="W113:Y114"/>
    <mergeCell ref="W115:Y116"/>
    <mergeCell ref="T133:V133"/>
    <mergeCell ref="E130:V130"/>
    <mergeCell ref="H131:J131"/>
    <mergeCell ref="T111:V111"/>
    <mergeCell ref="G107:G108"/>
    <mergeCell ref="J115:J116"/>
    <mergeCell ref="T116:V116"/>
    <mergeCell ref="H132:I133"/>
    <mergeCell ref="Q107:S108"/>
    <mergeCell ref="T108:V108"/>
    <mergeCell ref="Q111:S112"/>
    <mergeCell ref="Q109:S110"/>
    <mergeCell ref="G109:G110"/>
    <mergeCell ref="P132:P133"/>
    <mergeCell ref="M132:M133"/>
    <mergeCell ref="T131:V131"/>
    <mergeCell ref="K131:M131"/>
    <mergeCell ref="H115:I116"/>
    <mergeCell ref="K101:L102"/>
    <mergeCell ref="N132:O133"/>
    <mergeCell ref="N131:P131"/>
    <mergeCell ref="N107:O108"/>
    <mergeCell ref="P109:P110"/>
    <mergeCell ref="AB132:AD133"/>
    <mergeCell ref="AC182:AF182"/>
    <mergeCell ref="U179:X180"/>
    <mergeCell ref="AC189:AF189"/>
    <mergeCell ref="AE132:AG133"/>
    <mergeCell ref="K105:L106"/>
    <mergeCell ref="AH107:AJ108"/>
    <mergeCell ref="AH132:AJ133"/>
    <mergeCell ref="A118:B118"/>
    <mergeCell ref="B130:D130"/>
    <mergeCell ref="E131:G131"/>
    <mergeCell ref="B131:D131"/>
    <mergeCell ref="A151:B151"/>
    <mergeCell ref="T146:V146"/>
    <mergeCell ref="Q148:S149"/>
    <mergeCell ref="AG185:AJ185"/>
    <mergeCell ref="W136:Y137"/>
    <mergeCell ref="W138:Y139"/>
    <mergeCell ref="W140:Y141"/>
    <mergeCell ref="W142:Y143"/>
    <mergeCell ref="W144:Y145"/>
    <mergeCell ref="AB146:AD147"/>
    <mergeCell ref="AE146:AG147"/>
    <mergeCell ref="M148:M149"/>
    <mergeCell ref="K146:L147"/>
    <mergeCell ref="M146:M147"/>
    <mergeCell ref="N146:O147"/>
    <mergeCell ref="P146:P147"/>
    <mergeCell ref="M181:N181"/>
    <mergeCell ref="N134:O135"/>
    <mergeCell ref="P134:P135"/>
    <mergeCell ref="K132:L133"/>
    <mergeCell ref="Y186:AB186"/>
    <mergeCell ref="Y183:AB183"/>
    <mergeCell ref="O183:P186"/>
    <mergeCell ref="Y179:AB179"/>
    <mergeCell ref="U187:X188"/>
    <mergeCell ref="Y184:AB184"/>
    <mergeCell ref="G146:G147"/>
    <mergeCell ref="H146:I147"/>
    <mergeCell ref="J148:J149"/>
    <mergeCell ref="M144:M145"/>
    <mergeCell ref="J146:J147"/>
    <mergeCell ref="H188:I188"/>
    <mergeCell ref="H189:I189"/>
    <mergeCell ref="H179:I179"/>
    <mergeCell ref="M187:N187"/>
    <mergeCell ref="M182:N182"/>
    <mergeCell ref="K184:L184"/>
    <mergeCell ref="M179:N179"/>
    <mergeCell ref="Q177:T177"/>
    <mergeCell ref="B179:B182"/>
    <mergeCell ref="C179:F182"/>
    <mergeCell ref="E148:F149"/>
    <mergeCell ref="G148:G149"/>
    <mergeCell ref="B144:D145"/>
    <mergeCell ref="E144:F145"/>
    <mergeCell ref="G144:G145"/>
    <mergeCell ref="B148:D149"/>
    <mergeCell ref="E138:F139"/>
    <mergeCell ref="K144:L145"/>
    <mergeCell ref="K140:L141"/>
    <mergeCell ref="E146:F147"/>
    <mergeCell ref="J178:L178"/>
    <mergeCell ref="K189:L189"/>
    <mergeCell ref="H138:I139"/>
    <mergeCell ref="AH134:AJ135"/>
    <mergeCell ref="Q144:S145"/>
    <mergeCell ref="AG182:AJ182"/>
    <mergeCell ref="AG179:AJ179"/>
    <mergeCell ref="AG183:AJ183"/>
    <mergeCell ref="Y181:AB181"/>
    <mergeCell ref="AC179:AF179"/>
    <mergeCell ref="F166:AD166"/>
    <mergeCell ref="T147:V147"/>
    <mergeCell ref="Q146:S147"/>
    <mergeCell ref="AC184:AF184"/>
    <mergeCell ref="Q179:R182"/>
    <mergeCell ref="M180:N180"/>
    <mergeCell ref="S183:T186"/>
    <mergeCell ref="Q134:S135"/>
    <mergeCell ref="Z142:AA143"/>
    <mergeCell ref="J134:J135"/>
    <mergeCell ref="B142:D143"/>
    <mergeCell ref="O195:P198"/>
    <mergeCell ref="O187:P190"/>
    <mergeCell ref="M197:N197"/>
    <mergeCell ref="M193:N193"/>
    <mergeCell ref="K187:L187"/>
    <mergeCell ref="H183:I183"/>
    <mergeCell ref="K195:L195"/>
    <mergeCell ref="H197:I197"/>
    <mergeCell ref="K197:L197"/>
    <mergeCell ref="H195:I195"/>
    <mergeCell ref="K196:L196"/>
    <mergeCell ref="G190:L190"/>
    <mergeCell ref="K181:L181"/>
    <mergeCell ref="K179:L179"/>
    <mergeCell ref="H181:I181"/>
    <mergeCell ref="G210:L210"/>
    <mergeCell ref="B146:D147"/>
    <mergeCell ref="B195:F198"/>
    <mergeCell ref="H185:I185"/>
    <mergeCell ref="K185:L185"/>
    <mergeCell ref="B187:F190"/>
    <mergeCell ref="B183:F186"/>
    <mergeCell ref="K183:L183"/>
    <mergeCell ref="B191:F194"/>
    <mergeCell ref="H193:I193"/>
    <mergeCell ref="K193:L193"/>
    <mergeCell ref="K191:L191"/>
    <mergeCell ref="H142:I143"/>
    <mergeCell ref="J142:J143"/>
    <mergeCell ref="K142:L143"/>
    <mergeCell ref="K148:L149"/>
    <mergeCell ref="H200:I200"/>
    <mergeCell ref="M198:N198"/>
    <mergeCell ref="AC193:AF193"/>
    <mergeCell ref="AC194:AF194"/>
    <mergeCell ref="AG189:AJ189"/>
    <mergeCell ref="H201:I201"/>
    <mergeCell ref="Y208:AB208"/>
    <mergeCell ref="Y197:AB197"/>
    <mergeCell ref="AG210:AJ210"/>
    <mergeCell ref="Q203:R206"/>
    <mergeCell ref="Y194:AB194"/>
    <mergeCell ref="AG205:AJ205"/>
    <mergeCell ref="AC198:AF198"/>
    <mergeCell ref="AG198:AJ198"/>
    <mergeCell ref="AG203:AJ203"/>
    <mergeCell ref="AG204:AJ204"/>
    <mergeCell ref="O199:P202"/>
    <mergeCell ref="S187:T190"/>
    <mergeCell ref="M190:N190"/>
    <mergeCell ref="M189:N189"/>
    <mergeCell ref="Q187:R190"/>
    <mergeCell ref="AC187:AF187"/>
    <mergeCell ref="AG194:AJ194"/>
    <mergeCell ref="Y195:AB195"/>
    <mergeCell ref="AC195:AF195"/>
    <mergeCell ref="AG191:AJ191"/>
    <mergeCell ref="O337:T337"/>
    <mergeCell ref="L327:M327"/>
    <mergeCell ref="L328:M328"/>
    <mergeCell ref="H207:I207"/>
    <mergeCell ref="M209:N209"/>
    <mergeCell ref="M208:N208"/>
    <mergeCell ref="M212:N212"/>
    <mergeCell ref="K201:L201"/>
    <mergeCell ref="AG201:AJ201"/>
    <mergeCell ref="Y198:AB198"/>
    <mergeCell ref="AG200:AJ200"/>
    <mergeCell ref="AC199:AF199"/>
    <mergeCell ref="Y200:AB200"/>
    <mergeCell ref="AG196:AJ196"/>
    <mergeCell ref="AC196:AF196"/>
    <mergeCell ref="AG192:AJ192"/>
    <mergeCell ref="B207:F210"/>
    <mergeCell ref="H199:I199"/>
    <mergeCell ref="M207:N207"/>
    <mergeCell ref="M194:N194"/>
    <mergeCell ref="H192:I192"/>
    <mergeCell ref="K192:L192"/>
    <mergeCell ref="M192:N192"/>
    <mergeCell ref="G194:L194"/>
    <mergeCell ref="AC210:AF210"/>
    <mergeCell ref="AC207:AF207"/>
    <mergeCell ref="AG207:AJ207"/>
    <mergeCell ref="AC209:AF209"/>
    <mergeCell ref="AG209:AJ209"/>
    <mergeCell ref="Y209:AB209"/>
    <mergeCell ref="AG202:AJ202"/>
    <mergeCell ref="Y201:AB201"/>
    <mergeCell ref="AA331:AH331"/>
    <mergeCell ref="U338:AA338"/>
    <mergeCell ref="U339:AA339"/>
    <mergeCell ref="O339:T339"/>
    <mergeCell ref="G330:K330"/>
    <mergeCell ref="AB338:AE338"/>
    <mergeCell ref="AB337:AE337"/>
    <mergeCell ref="AH343:AJ343"/>
    <mergeCell ref="K359:M359"/>
    <mergeCell ref="AB342:AE342"/>
    <mergeCell ref="U346:AA346"/>
    <mergeCell ref="AH345:AJ345"/>
    <mergeCell ref="N359:O359"/>
    <mergeCell ref="AF338:AG338"/>
    <mergeCell ref="AH339:AJ339"/>
    <mergeCell ref="K342:L342"/>
    <mergeCell ref="AD362:AJ362"/>
    <mergeCell ref="N361:O361"/>
    <mergeCell ref="AD360:AJ360"/>
    <mergeCell ref="AD361:AJ361"/>
    <mergeCell ref="AH338:AJ338"/>
    <mergeCell ref="AD358:AJ358"/>
    <mergeCell ref="AF340:AG340"/>
    <mergeCell ref="AH341:AJ341"/>
    <mergeCell ref="U341:AA341"/>
    <mergeCell ref="O345:T345"/>
    <mergeCell ref="M346:N346"/>
    <mergeCell ref="G362:J362"/>
    <mergeCell ref="G360:J360"/>
    <mergeCell ref="U345:AA345"/>
    <mergeCell ref="AH340:AJ340"/>
    <mergeCell ref="U337:AA337"/>
    <mergeCell ref="L246:N247"/>
    <mergeCell ref="K289:L290"/>
    <mergeCell ref="O246:O247"/>
    <mergeCell ref="B283:K283"/>
    <mergeCell ref="B291:B292"/>
    <mergeCell ref="C253:C255"/>
    <mergeCell ref="AG296:AH296"/>
    <mergeCell ref="B258:B260"/>
    <mergeCell ref="V289:Z290"/>
    <mergeCell ref="X258:AJ260"/>
    <mergeCell ref="G305:K305"/>
    <mergeCell ref="B295:F295"/>
    <mergeCell ref="B305:F305"/>
    <mergeCell ref="B297:F297"/>
    <mergeCell ref="B296:F296"/>
    <mergeCell ref="L258:N258"/>
    <mergeCell ref="P256:S257"/>
    <mergeCell ref="M297:N297"/>
    <mergeCell ref="G304:K304"/>
    <mergeCell ref="B362:F362"/>
    <mergeCell ref="G340:J340"/>
    <mergeCell ref="K340:L340"/>
    <mergeCell ref="O344:T344"/>
    <mergeCell ref="B361:F361"/>
    <mergeCell ref="B360:F360"/>
    <mergeCell ref="AH344:AJ344"/>
    <mergeCell ref="AF345:AG345"/>
    <mergeCell ref="AB346:AE346"/>
    <mergeCell ref="AB361:AC361"/>
    <mergeCell ref="AB359:AC359"/>
    <mergeCell ref="U340:AA340"/>
    <mergeCell ref="B343:F343"/>
    <mergeCell ref="B347:F347"/>
    <mergeCell ref="U343:AA343"/>
    <mergeCell ref="AB343:AE343"/>
    <mergeCell ref="AH342:AJ342"/>
    <mergeCell ref="G361:J361"/>
    <mergeCell ref="M345:N345"/>
    <mergeCell ref="G346:J346"/>
    <mergeCell ref="B346:F346"/>
    <mergeCell ref="K345:L345"/>
    <mergeCell ref="AB362:AC362"/>
    <mergeCell ref="K362:M362"/>
    <mergeCell ref="W362:AA362"/>
    <mergeCell ref="K361:M361"/>
    <mergeCell ref="N362:O362"/>
    <mergeCell ref="W361:AA361"/>
    <mergeCell ref="K346:L346"/>
    <mergeCell ref="G347:J347"/>
    <mergeCell ref="M347:N347"/>
    <mergeCell ref="M344:N344"/>
    <mergeCell ref="AB347:AE347"/>
    <mergeCell ref="K339:L339"/>
    <mergeCell ref="G327:K327"/>
    <mergeCell ref="AF336:AG336"/>
    <mergeCell ref="AH347:AJ347"/>
    <mergeCell ref="AF337:AG337"/>
    <mergeCell ref="AA330:AH330"/>
    <mergeCell ref="G328:K328"/>
    <mergeCell ref="N329:O329"/>
    <mergeCell ref="Q326:V326"/>
    <mergeCell ref="Q327:V327"/>
    <mergeCell ref="G326:K326"/>
    <mergeCell ref="O336:T336"/>
    <mergeCell ref="O341:T341"/>
    <mergeCell ref="AF343:AG343"/>
    <mergeCell ref="AB340:AE340"/>
    <mergeCell ref="M341:N341"/>
    <mergeCell ref="AB341:AE341"/>
    <mergeCell ref="O340:T340"/>
    <mergeCell ref="M343:N343"/>
    <mergeCell ref="O343:T343"/>
    <mergeCell ref="U342:AA342"/>
    <mergeCell ref="U344:AA344"/>
    <mergeCell ref="O347:T347"/>
    <mergeCell ref="M342:N342"/>
    <mergeCell ref="K347:L347"/>
    <mergeCell ref="G331:K331"/>
    <mergeCell ref="K338:L338"/>
    <mergeCell ref="AA328:AH328"/>
    <mergeCell ref="AH337:AJ337"/>
    <mergeCell ref="AH335:AJ335"/>
    <mergeCell ref="AF339:AG339"/>
    <mergeCell ref="B344:F344"/>
    <mergeCell ref="B345:F345"/>
    <mergeCell ref="G345:J345"/>
    <mergeCell ref="B342:F342"/>
    <mergeCell ref="K360:M360"/>
    <mergeCell ref="G343:J343"/>
    <mergeCell ref="N360:O360"/>
    <mergeCell ref="O346:T346"/>
    <mergeCell ref="AB344:AE344"/>
    <mergeCell ref="AF342:AG342"/>
    <mergeCell ref="A348:B348"/>
    <mergeCell ref="G342:J342"/>
    <mergeCell ref="AF347:AG347"/>
    <mergeCell ref="O342:T342"/>
    <mergeCell ref="U347:AA347"/>
    <mergeCell ref="AB358:AC358"/>
    <mergeCell ref="W359:AA359"/>
    <mergeCell ref="P359:V359"/>
    <mergeCell ref="AB345:AE345"/>
    <mergeCell ref="AF346:AG346"/>
    <mergeCell ref="G344:J344"/>
    <mergeCell ref="N358:O358"/>
    <mergeCell ref="K344:L344"/>
    <mergeCell ref="AB360:AC360"/>
    <mergeCell ref="AF344:AG344"/>
    <mergeCell ref="AD359:AJ359"/>
    <mergeCell ref="C359:F359"/>
    <mergeCell ref="G359:J359"/>
    <mergeCell ref="W357:AJ357"/>
    <mergeCell ref="W360:AA360"/>
    <mergeCell ref="K343:L343"/>
    <mergeCell ref="AH346:AJ346"/>
    <mergeCell ref="B341:F341"/>
    <mergeCell ref="K337:L337"/>
    <mergeCell ref="M338:N338"/>
    <mergeCell ref="B338:F338"/>
    <mergeCell ref="K341:L341"/>
    <mergeCell ref="B326:F326"/>
    <mergeCell ref="G339:J339"/>
    <mergeCell ref="B339:F339"/>
    <mergeCell ref="O338:T338"/>
    <mergeCell ref="Q329:V329"/>
    <mergeCell ref="Q331:V331"/>
    <mergeCell ref="Q330:V330"/>
    <mergeCell ref="L329:M329"/>
    <mergeCell ref="U336:AA336"/>
    <mergeCell ref="AA329:AH329"/>
    <mergeCell ref="W331:Z331"/>
    <mergeCell ref="W328:Z328"/>
    <mergeCell ref="W329:Z329"/>
    <mergeCell ref="W326:Z326"/>
    <mergeCell ref="G341:J341"/>
    <mergeCell ref="B340:F340"/>
    <mergeCell ref="M337:N337"/>
    <mergeCell ref="K336:L336"/>
    <mergeCell ref="B327:F327"/>
    <mergeCell ref="B336:B337"/>
    <mergeCell ref="G329:K329"/>
    <mergeCell ref="AB336:AE336"/>
    <mergeCell ref="AF335:AG335"/>
    <mergeCell ref="AA326:AH326"/>
    <mergeCell ref="M340:N340"/>
    <mergeCell ref="M339:N339"/>
    <mergeCell ref="G338:J338"/>
    <mergeCell ref="L326:M326"/>
    <mergeCell ref="N327:O327"/>
    <mergeCell ref="AB305:AE305"/>
    <mergeCell ref="AG307:AJ307"/>
    <mergeCell ref="M298:N298"/>
    <mergeCell ref="AB307:AE307"/>
    <mergeCell ref="AA298:AC298"/>
    <mergeCell ref="K297:L297"/>
    <mergeCell ref="G297:J297"/>
    <mergeCell ref="AD294:AF294"/>
    <mergeCell ref="X256:AJ257"/>
    <mergeCell ref="C259:C260"/>
    <mergeCell ref="AI294:AJ294"/>
    <mergeCell ref="AA294:AC294"/>
    <mergeCell ref="AG292:AH292"/>
    <mergeCell ref="B307:F307"/>
    <mergeCell ref="M296:N296"/>
    <mergeCell ref="M291:N291"/>
    <mergeCell ref="B289:F290"/>
    <mergeCell ref="D244:K244"/>
    <mergeCell ref="D245:K245"/>
    <mergeCell ref="L244:N244"/>
    <mergeCell ref="D250:K250"/>
    <mergeCell ref="AD296:AF296"/>
    <mergeCell ref="AD293:AF293"/>
    <mergeCell ref="K294:L294"/>
    <mergeCell ref="AG305:AJ305"/>
    <mergeCell ref="G295:J295"/>
    <mergeCell ref="G306:K306"/>
    <mergeCell ref="K296:L296"/>
    <mergeCell ref="L325:M325"/>
    <mergeCell ref="B298:F298"/>
    <mergeCell ref="V296:Z296"/>
    <mergeCell ref="V295:Z295"/>
    <mergeCell ref="G296:J296"/>
    <mergeCell ref="M294:N294"/>
    <mergeCell ref="K295:L295"/>
    <mergeCell ref="G294:J294"/>
    <mergeCell ref="M295:N295"/>
    <mergeCell ref="AG306:AJ306"/>
    <mergeCell ref="M289:U290"/>
    <mergeCell ref="M292:N292"/>
    <mergeCell ref="K291:L291"/>
    <mergeCell ref="K292:L292"/>
    <mergeCell ref="L254:N254"/>
    <mergeCell ref="AI298:AJ298"/>
    <mergeCell ref="AG298:AH298"/>
    <mergeCell ref="AB306:AE306"/>
    <mergeCell ref="G325:K325"/>
    <mergeCell ref="V297:Z297"/>
    <mergeCell ref="AG303:AJ303"/>
    <mergeCell ref="P252:S255"/>
    <mergeCell ref="D229:D234"/>
    <mergeCell ref="L234:N234"/>
    <mergeCell ref="T251:V251"/>
    <mergeCell ref="L241:N241"/>
    <mergeCell ref="L242:O242"/>
    <mergeCell ref="V294:Z294"/>
    <mergeCell ref="C256:K256"/>
    <mergeCell ref="T244:W244"/>
    <mergeCell ref="AG238:AI238"/>
    <mergeCell ref="AG243:AI243"/>
    <mergeCell ref="Z254:AF254"/>
    <mergeCell ref="P240:S240"/>
    <mergeCell ref="P234:S234"/>
    <mergeCell ref="Y240:AD240"/>
    <mergeCell ref="X255:Z255"/>
    <mergeCell ref="X237:AE237"/>
    <mergeCell ref="L255:N255"/>
    <mergeCell ref="AG290:AH290"/>
    <mergeCell ref="AG291:AH291"/>
    <mergeCell ref="AD292:AF292"/>
    <mergeCell ref="T250:V250"/>
    <mergeCell ref="Y252:Y254"/>
    <mergeCell ref="AG254:AJ254"/>
    <mergeCell ref="V291:Z291"/>
    <mergeCell ref="T256:W257"/>
    <mergeCell ref="P244:S244"/>
    <mergeCell ref="X252:X254"/>
    <mergeCell ref="T252:W255"/>
    <mergeCell ref="B284:AJ286"/>
    <mergeCell ref="L259:N259"/>
    <mergeCell ref="L260:N260"/>
    <mergeCell ref="B228:B242"/>
    <mergeCell ref="D235:D241"/>
    <mergeCell ref="P245:S245"/>
    <mergeCell ref="P243:S243"/>
    <mergeCell ref="AI291:AJ291"/>
    <mergeCell ref="AI292:AJ292"/>
    <mergeCell ref="AA292:AC292"/>
    <mergeCell ref="L252:N252"/>
    <mergeCell ref="AA291:AC291"/>
    <mergeCell ref="V292:Z292"/>
    <mergeCell ref="AG251:AI251"/>
    <mergeCell ref="Z252:AF252"/>
    <mergeCell ref="L256:N256"/>
    <mergeCell ref="L257:N257"/>
    <mergeCell ref="Z253:AF253"/>
    <mergeCell ref="X251:AF251"/>
    <mergeCell ref="AD291:AF291"/>
    <mergeCell ref="AA289:AC290"/>
    <mergeCell ref="X231:AA231"/>
    <mergeCell ref="P237:S237"/>
    <mergeCell ref="G289:J290"/>
    <mergeCell ref="C252:K252"/>
    <mergeCell ref="T258:W260"/>
    <mergeCell ref="G291:J291"/>
    <mergeCell ref="G292:J292"/>
    <mergeCell ref="AD289:AF290"/>
    <mergeCell ref="AA255:AJ255"/>
    <mergeCell ref="X235:AC235"/>
    <mergeCell ref="X230:AA230"/>
    <mergeCell ref="C291:F291"/>
    <mergeCell ref="C292:F292"/>
    <mergeCell ref="Y243:AD243"/>
    <mergeCell ref="U587:W587"/>
    <mergeCell ref="U582:X582"/>
    <mergeCell ref="Y582:AA582"/>
    <mergeCell ref="U581:W581"/>
    <mergeCell ref="Y581:AA581"/>
    <mergeCell ref="AC581:AE581"/>
    <mergeCell ref="AC585:AE585"/>
    <mergeCell ref="AC582:AE582"/>
    <mergeCell ref="AC587:AE587"/>
    <mergeCell ref="Y586:AA586"/>
    <mergeCell ref="Y574:AA574"/>
    <mergeCell ref="AC574:AE574"/>
    <mergeCell ref="U585:W585"/>
    <mergeCell ref="Y585:AA585"/>
    <mergeCell ref="AG587:AI587"/>
    <mergeCell ref="Y580:AA580"/>
    <mergeCell ref="Y587:AA587"/>
    <mergeCell ref="Y584:AA584"/>
    <mergeCell ref="AG585:AI585"/>
    <mergeCell ref="AG586:AI586"/>
    <mergeCell ref="AG584:AI584"/>
    <mergeCell ref="U577:W577"/>
    <mergeCell ref="Y577:AA577"/>
    <mergeCell ref="U586:X586"/>
    <mergeCell ref="AG580:AI580"/>
    <mergeCell ref="AC586:AE586"/>
    <mergeCell ref="AC577:AE577"/>
    <mergeCell ref="C258:K258"/>
    <mergeCell ref="AI293:AJ293"/>
    <mergeCell ref="P258:S260"/>
    <mergeCell ref="AG294:AH294"/>
    <mergeCell ref="AA293:AC293"/>
    <mergeCell ref="V293:Z293"/>
    <mergeCell ref="B293:F293"/>
    <mergeCell ref="AI290:AJ290"/>
    <mergeCell ref="C257:K257"/>
    <mergeCell ref="D279:AC280"/>
    <mergeCell ref="AI297:AJ297"/>
    <mergeCell ref="K293:L293"/>
    <mergeCell ref="M293:N293"/>
    <mergeCell ref="Q325:V325"/>
    <mergeCell ref="AA325:AH325"/>
    <mergeCell ref="AA295:AC295"/>
    <mergeCell ref="AG293:AH293"/>
    <mergeCell ref="X306:AA306"/>
    <mergeCell ref="X307:AA307"/>
    <mergeCell ref="AB303:AF303"/>
    <mergeCell ref="X303:AA303"/>
    <mergeCell ref="G298:J298"/>
    <mergeCell ref="K298:L298"/>
    <mergeCell ref="L324:M324"/>
    <mergeCell ref="A319:B319"/>
    <mergeCell ref="B294:F294"/>
    <mergeCell ref="AI296:AJ296"/>
    <mergeCell ref="R313:AJ318"/>
    <mergeCell ref="C304:F304"/>
    <mergeCell ref="AA297:AC297"/>
    <mergeCell ref="AB304:AF304"/>
    <mergeCell ref="AG304:AJ304"/>
    <mergeCell ref="U584:X584"/>
    <mergeCell ref="Q568:T568"/>
    <mergeCell ref="Y570:AA570"/>
    <mergeCell ref="AC570:AE570"/>
    <mergeCell ref="Q577:S577"/>
    <mergeCell ref="B314:B317"/>
    <mergeCell ref="D315:P317"/>
    <mergeCell ref="B331:F331"/>
    <mergeCell ref="AG571:AI571"/>
    <mergeCell ref="AC568:AE568"/>
    <mergeCell ref="AG568:AI568"/>
    <mergeCell ref="AG570:AI570"/>
    <mergeCell ref="Y569:AA569"/>
    <mergeCell ref="AC569:AE569"/>
    <mergeCell ref="U571:W571"/>
    <mergeCell ref="Y571:AA571"/>
    <mergeCell ref="AC571:AE571"/>
    <mergeCell ref="U578:X578"/>
    <mergeCell ref="Y578:AA578"/>
    <mergeCell ref="AC578:AE578"/>
    <mergeCell ref="U580:X580"/>
    <mergeCell ref="Q571:S571"/>
    <mergeCell ref="Q572:T572"/>
    <mergeCell ref="U554:X554"/>
    <mergeCell ref="U552:X552"/>
    <mergeCell ref="Y560:AA560"/>
    <mergeCell ref="C337:F337"/>
    <mergeCell ref="M336:N336"/>
    <mergeCell ref="N328:O328"/>
    <mergeCell ref="B330:F330"/>
    <mergeCell ref="B328:F328"/>
    <mergeCell ref="K335:L335"/>
    <mergeCell ref="G293:J293"/>
    <mergeCell ref="AI295:AJ295"/>
    <mergeCell ref="V298:Z298"/>
    <mergeCell ref="AG295:AH295"/>
    <mergeCell ref="AD295:AF295"/>
    <mergeCell ref="AG562:AI562"/>
    <mergeCell ref="P552:P553"/>
    <mergeCell ref="Y557:AA557"/>
    <mergeCell ref="Y555:AA555"/>
    <mergeCell ref="AC555:AE555"/>
    <mergeCell ref="Y556:AA556"/>
    <mergeCell ref="AC556:AE556"/>
    <mergeCell ref="AG549:AI549"/>
    <mergeCell ref="Y529:AA529"/>
    <mergeCell ref="Y531:AA531"/>
    <mergeCell ref="AC531:AE531"/>
    <mergeCell ref="AC529:AE529"/>
    <mergeCell ref="AG529:AI529"/>
    <mergeCell ref="Y539:AA539"/>
    <mergeCell ref="AC539:AE539"/>
    <mergeCell ref="AG539:AI539"/>
    <mergeCell ref="Y553:AA553"/>
    <mergeCell ref="AC553:AE553"/>
    <mergeCell ref="Y559:AA559"/>
    <mergeCell ref="AC559:AE559"/>
    <mergeCell ref="AG559:AI559"/>
    <mergeCell ref="P550:P551"/>
    <mergeCell ref="U559:W559"/>
    <mergeCell ref="Q328:V328"/>
    <mergeCell ref="AC560:AE560"/>
    <mergeCell ref="AG560:AI560"/>
    <mergeCell ref="AG561:AI561"/>
    <mergeCell ref="Y561:AA561"/>
    <mergeCell ref="U569:W569"/>
    <mergeCell ref="U568:X568"/>
    <mergeCell ref="Y567:AA567"/>
    <mergeCell ref="AC565:AE565"/>
    <mergeCell ref="AC561:AE561"/>
    <mergeCell ref="U567:W567"/>
    <mergeCell ref="U576:X576"/>
    <mergeCell ref="AA296:AC296"/>
    <mergeCell ref="AD298:AF298"/>
    <mergeCell ref="X305:AA305"/>
    <mergeCell ref="AD297:AF297"/>
    <mergeCell ref="AG297:AH297"/>
    <mergeCell ref="C325:F325"/>
    <mergeCell ref="G307:K307"/>
    <mergeCell ref="W325:Z325"/>
    <mergeCell ref="N325:O325"/>
    <mergeCell ref="U558:X558"/>
    <mergeCell ref="Q558:T558"/>
    <mergeCell ref="AB339:AE339"/>
    <mergeCell ref="C336:F336"/>
    <mergeCell ref="N331:O331"/>
    <mergeCell ref="L330:M330"/>
    <mergeCell ref="L331:M331"/>
    <mergeCell ref="W330:Z330"/>
    <mergeCell ref="W327:Z327"/>
    <mergeCell ref="AA327:AH327"/>
    <mergeCell ref="N330:O330"/>
    <mergeCell ref="N326:O326"/>
    <mergeCell ref="R312:AJ312"/>
    <mergeCell ref="B306:F306"/>
    <mergeCell ref="B329:F329"/>
    <mergeCell ref="AC584:AE584"/>
    <mergeCell ref="Q556:T556"/>
    <mergeCell ref="Q559:S559"/>
    <mergeCell ref="AC583:AE583"/>
    <mergeCell ref="AG583:AI583"/>
    <mergeCell ref="AG582:AI582"/>
    <mergeCell ref="AG573:AI573"/>
    <mergeCell ref="U570:X570"/>
    <mergeCell ref="U574:X574"/>
    <mergeCell ref="AC573:AE573"/>
    <mergeCell ref="AG572:AI572"/>
    <mergeCell ref="Y568:AA568"/>
    <mergeCell ref="U572:X572"/>
    <mergeCell ref="Y572:AA572"/>
    <mergeCell ref="U583:W583"/>
    <mergeCell ref="U579:W579"/>
    <mergeCell ref="Y579:AA579"/>
    <mergeCell ref="AC579:AE579"/>
    <mergeCell ref="Q582:T582"/>
    <mergeCell ref="Q575:S575"/>
    <mergeCell ref="U575:W575"/>
    <mergeCell ref="Y575:AA575"/>
    <mergeCell ref="AG577:AI577"/>
    <mergeCell ref="AG574:AI574"/>
    <mergeCell ref="AG579:AI579"/>
    <mergeCell ref="AG576:AI576"/>
    <mergeCell ref="U563:W563"/>
    <mergeCell ref="Y563:AA563"/>
    <mergeCell ref="AC563:AE563"/>
    <mergeCell ref="Y564:AA564"/>
    <mergeCell ref="AC564:AE564"/>
    <mergeCell ref="Y562:AA562"/>
    <mergeCell ref="AC575:AE575"/>
    <mergeCell ref="AG575:AI575"/>
    <mergeCell ref="Q578:T578"/>
    <mergeCell ref="Q579:S579"/>
    <mergeCell ref="Y576:AA576"/>
    <mergeCell ref="AC576:AE576"/>
    <mergeCell ref="Q565:S565"/>
    <mergeCell ref="Q567:S567"/>
    <mergeCell ref="U564:X564"/>
    <mergeCell ref="Q566:T566"/>
    <mergeCell ref="Y583:AA583"/>
    <mergeCell ref="AG581:AI581"/>
    <mergeCell ref="AG565:AI565"/>
    <mergeCell ref="U565:W565"/>
    <mergeCell ref="AC566:AE566"/>
    <mergeCell ref="AG566:AI566"/>
    <mergeCell ref="Y565:AA565"/>
    <mergeCell ref="AC567:AE567"/>
    <mergeCell ref="AG567:AI567"/>
    <mergeCell ref="Q569:S569"/>
    <mergeCell ref="Q583:S583"/>
    <mergeCell ref="AC580:AE580"/>
    <mergeCell ref="AC572:AE572"/>
    <mergeCell ref="U573:W573"/>
    <mergeCell ref="Y573:AA573"/>
    <mergeCell ref="Y533:AA533"/>
    <mergeCell ref="U566:X566"/>
    <mergeCell ref="Y566:AA566"/>
    <mergeCell ref="AG569:AI569"/>
    <mergeCell ref="Y552:AA552"/>
    <mergeCell ref="AC550:AE550"/>
    <mergeCell ref="U553:W553"/>
    <mergeCell ref="U555:W555"/>
    <mergeCell ref="AG564:AI564"/>
    <mergeCell ref="AG558:AI558"/>
    <mergeCell ref="AG527:AI527"/>
    <mergeCell ref="U531:W531"/>
    <mergeCell ref="AG534:AI534"/>
    <mergeCell ref="AC533:AE533"/>
    <mergeCell ref="AG533:AI533"/>
    <mergeCell ref="Y558:AA558"/>
    <mergeCell ref="AC558:AE558"/>
    <mergeCell ref="AC549:AE549"/>
    <mergeCell ref="U551:W551"/>
    <mergeCell ref="Y551:AA551"/>
    <mergeCell ref="AC551:AE551"/>
    <mergeCell ref="U550:X550"/>
    <mergeCell ref="Y550:AA550"/>
    <mergeCell ref="AC552:AE552"/>
    <mergeCell ref="AG548:AI548"/>
    <mergeCell ref="AG552:AI552"/>
    <mergeCell ref="AG555:AI555"/>
    <mergeCell ref="AG556:AI556"/>
    <mergeCell ref="AC554:AE554"/>
    <mergeCell ref="AC557:AE557"/>
    <mergeCell ref="Y554:AA554"/>
    <mergeCell ref="AC562:AE562"/>
    <mergeCell ref="AG536:AI536"/>
    <mergeCell ref="AG535:AI535"/>
    <mergeCell ref="AG547:AJ547"/>
    <mergeCell ref="Y541:AA541"/>
    <mergeCell ref="AC541:AE541"/>
    <mergeCell ref="AG541:AI541"/>
    <mergeCell ref="Y538:AA538"/>
    <mergeCell ref="AC538:AE538"/>
    <mergeCell ref="AG538:AI538"/>
    <mergeCell ref="AC537:AE537"/>
    <mergeCell ref="AG537:AI537"/>
    <mergeCell ref="Y534:AA534"/>
    <mergeCell ref="AC534:AE534"/>
    <mergeCell ref="Y540:AA540"/>
    <mergeCell ref="AC540:AE540"/>
    <mergeCell ref="AG540:AI540"/>
    <mergeCell ref="Y536:AA536"/>
    <mergeCell ref="AC536:AE536"/>
    <mergeCell ref="Y537:AA537"/>
    <mergeCell ref="Q510:T510"/>
    <mergeCell ref="G497:J499"/>
    <mergeCell ref="Q505:S505"/>
    <mergeCell ref="X493:AE493"/>
    <mergeCell ref="P504:P505"/>
    <mergeCell ref="M479:P479"/>
    <mergeCell ref="F491:M491"/>
    <mergeCell ref="U498:X498"/>
    <mergeCell ref="AB469:AF469"/>
    <mergeCell ref="B508:B509"/>
    <mergeCell ref="Y548:AA548"/>
    <mergeCell ref="AC548:AE548"/>
    <mergeCell ref="U548:X548"/>
    <mergeCell ref="Q549:S549"/>
    <mergeCell ref="Q533:S533"/>
    <mergeCell ref="Q532:T532"/>
    <mergeCell ref="AG550:AI550"/>
    <mergeCell ref="AG546:AJ546"/>
    <mergeCell ref="AC518:AE518"/>
    <mergeCell ref="AG518:AI518"/>
    <mergeCell ref="Q516:T516"/>
    <mergeCell ref="Q523:S523"/>
    <mergeCell ref="Q524:T524"/>
    <mergeCell ref="Y524:AA524"/>
    <mergeCell ref="AC523:AE523"/>
    <mergeCell ref="AC526:AE526"/>
    <mergeCell ref="Y526:AA526"/>
    <mergeCell ref="AG524:AI524"/>
    <mergeCell ref="AC521:AE521"/>
    <mergeCell ref="AG522:AI522"/>
    <mergeCell ref="Y517:AA517"/>
    <mergeCell ref="AG528:AI528"/>
    <mergeCell ref="C478:C479"/>
    <mergeCell ref="Q478:T478"/>
    <mergeCell ref="K502:L503"/>
    <mergeCell ref="M506:O507"/>
    <mergeCell ref="P506:P507"/>
    <mergeCell ref="K504:L505"/>
    <mergeCell ref="G508:J509"/>
    <mergeCell ref="K508:L509"/>
    <mergeCell ref="U500:X500"/>
    <mergeCell ref="K500:L501"/>
    <mergeCell ref="Q476:T476"/>
    <mergeCell ref="A470:B470"/>
    <mergeCell ref="B500:B501"/>
    <mergeCell ref="M510:O511"/>
    <mergeCell ref="P508:P509"/>
    <mergeCell ref="M497:X497"/>
    <mergeCell ref="C502:F503"/>
    <mergeCell ref="C504:F505"/>
    <mergeCell ref="G502:J503"/>
    <mergeCell ref="C508:F509"/>
    <mergeCell ref="G504:J505"/>
    <mergeCell ref="G506:J507"/>
    <mergeCell ref="C506:F507"/>
    <mergeCell ref="W476:AB476"/>
    <mergeCell ref="W477:AB477"/>
    <mergeCell ref="G510:J511"/>
    <mergeCell ref="K510:L511"/>
    <mergeCell ref="P510:P511"/>
    <mergeCell ref="C500:F501"/>
    <mergeCell ref="M504:O505"/>
    <mergeCell ref="M500:O501"/>
    <mergeCell ref="G500:J501"/>
    <mergeCell ref="U514:X514"/>
    <mergeCell ref="AG511:AI511"/>
    <mergeCell ref="AG509:AI509"/>
    <mergeCell ref="AG523:AI523"/>
    <mergeCell ref="AC504:AE504"/>
    <mergeCell ref="Y502:AA502"/>
    <mergeCell ref="AC506:AE506"/>
    <mergeCell ref="AG508:AI508"/>
    <mergeCell ref="AG510:AI510"/>
    <mergeCell ref="Y510:AA510"/>
    <mergeCell ref="AC510:AE510"/>
    <mergeCell ref="AG516:AI516"/>
    <mergeCell ref="Y520:AA520"/>
    <mergeCell ref="Y506:AA506"/>
    <mergeCell ref="U502:X502"/>
    <mergeCell ref="AG507:AI507"/>
    <mergeCell ref="AC522:AE522"/>
    <mergeCell ref="AG521:AI521"/>
    <mergeCell ref="U508:X508"/>
    <mergeCell ref="AC520:AE520"/>
    <mergeCell ref="AC519:AE519"/>
    <mergeCell ref="AG519:AI519"/>
    <mergeCell ref="U518:X518"/>
    <mergeCell ref="U519:W519"/>
    <mergeCell ref="AC515:AE515"/>
    <mergeCell ref="U521:W521"/>
    <mergeCell ref="AG515:AI515"/>
    <mergeCell ref="AC511:AE511"/>
    <mergeCell ref="AC508:AE508"/>
    <mergeCell ref="U513:W513"/>
    <mergeCell ref="U510:X510"/>
    <mergeCell ref="G463:J465"/>
    <mergeCell ref="M450:N450"/>
    <mergeCell ref="M477:P477"/>
    <mergeCell ref="M452:N452"/>
    <mergeCell ref="K464:P465"/>
    <mergeCell ref="G449:J449"/>
    <mergeCell ref="K449:L449"/>
    <mergeCell ref="K451:L451"/>
    <mergeCell ref="K497:L499"/>
    <mergeCell ref="M453:N453"/>
    <mergeCell ref="M451:N451"/>
    <mergeCell ref="G452:J452"/>
    <mergeCell ref="G466:J466"/>
    <mergeCell ref="M520:O521"/>
    <mergeCell ref="O450:P450"/>
    <mergeCell ref="Q450:R450"/>
    <mergeCell ref="S450:T450"/>
    <mergeCell ref="P514:P515"/>
    <mergeCell ref="K514:L515"/>
    <mergeCell ref="Q513:S513"/>
    <mergeCell ref="Q509:S509"/>
    <mergeCell ref="Q508:T508"/>
    <mergeCell ref="Q506:T506"/>
    <mergeCell ref="P500:P501"/>
    <mergeCell ref="I479:L479"/>
    <mergeCell ref="F494:M494"/>
    <mergeCell ref="M498:P499"/>
    <mergeCell ref="K466:P466"/>
    <mergeCell ref="K467:P467"/>
    <mergeCell ref="K469:P469"/>
    <mergeCell ref="I477:L477"/>
    <mergeCell ref="I478:L478"/>
    <mergeCell ref="P502:P503"/>
    <mergeCell ref="Q511:S511"/>
    <mergeCell ref="Y518:AA518"/>
    <mergeCell ref="B518:B519"/>
    <mergeCell ref="B516:B517"/>
    <mergeCell ref="B504:B505"/>
    <mergeCell ref="C526:F527"/>
    <mergeCell ref="G526:J527"/>
    <mergeCell ref="G528:J529"/>
    <mergeCell ref="C514:F515"/>
    <mergeCell ref="G512:J513"/>
    <mergeCell ref="Y503:AA503"/>
    <mergeCell ref="Y508:AA508"/>
    <mergeCell ref="Y523:AA523"/>
    <mergeCell ref="Q514:T514"/>
    <mergeCell ref="Q507:S507"/>
    <mergeCell ref="B522:B523"/>
    <mergeCell ref="U528:X528"/>
    <mergeCell ref="Y525:AA525"/>
    <mergeCell ref="M512:O513"/>
    <mergeCell ref="P512:P513"/>
    <mergeCell ref="B502:B503"/>
    <mergeCell ref="B510:B511"/>
    <mergeCell ref="M502:O503"/>
    <mergeCell ref="Y528:AA528"/>
    <mergeCell ref="Y519:AA519"/>
    <mergeCell ref="K512:L513"/>
    <mergeCell ref="U512:X512"/>
    <mergeCell ref="C522:F523"/>
    <mergeCell ref="G522:J523"/>
    <mergeCell ref="U515:W515"/>
    <mergeCell ref="Y514:AA514"/>
    <mergeCell ref="C450:F450"/>
    <mergeCell ref="U505:W505"/>
    <mergeCell ref="U503:W503"/>
    <mergeCell ref="U504:X504"/>
    <mergeCell ref="U506:X506"/>
    <mergeCell ref="M514:O515"/>
    <mergeCell ref="Q504:T504"/>
    <mergeCell ref="K506:L507"/>
    <mergeCell ref="B444:B447"/>
    <mergeCell ref="C444:F447"/>
    <mergeCell ref="G444:J447"/>
    <mergeCell ref="K444:L447"/>
    <mergeCell ref="AB438:AD438"/>
    <mergeCell ref="AB439:AD439"/>
    <mergeCell ref="M448:N448"/>
    <mergeCell ref="Q515:S515"/>
    <mergeCell ref="U517:W517"/>
    <mergeCell ref="U516:X516"/>
    <mergeCell ref="M516:O517"/>
    <mergeCell ref="K452:L452"/>
    <mergeCell ref="C453:F453"/>
    <mergeCell ref="C438:F438"/>
    <mergeCell ref="C439:F439"/>
    <mergeCell ref="C451:F451"/>
    <mergeCell ref="K453:L453"/>
    <mergeCell ref="C448:F448"/>
    <mergeCell ref="G440:J440"/>
    <mergeCell ref="K448:L448"/>
    <mergeCell ref="C440:F440"/>
    <mergeCell ref="C449:F449"/>
    <mergeCell ref="B512:B513"/>
    <mergeCell ref="AC505:AE505"/>
    <mergeCell ref="C469:F469"/>
    <mergeCell ref="C466:F466"/>
    <mergeCell ref="C476:H476"/>
    <mergeCell ref="C477:H477"/>
    <mergeCell ref="G469:J469"/>
    <mergeCell ref="G467:J467"/>
    <mergeCell ref="G468:J468"/>
    <mergeCell ref="C474:H475"/>
    <mergeCell ref="I476:L476"/>
    <mergeCell ref="M476:P476"/>
    <mergeCell ref="K468:P468"/>
    <mergeCell ref="B480:C480"/>
    <mergeCell ref="AG501:AI501"/>
    <mergeCell ref="W478:AB478"/>
    <mergeCell ref="Y498:AB498"/>
    <mergeCell ref="AC498:AF498"/>
    <mergeCell ref="AG490:AJ490"/>
    <mergeCell ref="X491:AE491"/>
    <mergeCell ref="AG491:AJ491"/>
    <mergeCell ref="AG492:AJ492"/>
    <mergeCell ref="B497:B499"/>
    <mergeCell ref="Q479:T479"/>
    <mergeCell ref="Q477:T477"/>
    <mergeCell ref="U468:AA468"/>
    <mergeCell ref="AB466:AF466"/>
    <mergeCell ref="U466:AA466"/>
    <mergeCell ref="C497:F499"/>
    <mergeCell ref="AC478:AJ478"/>
    <mergeCell ref="O485:R485"/>
    <mergeCell ref="O490:R490"/>
    <mergeCell ref="F486:M486"/>
    <mergeCell ref="D478:D479"/>
    <mergeCell ref="Q512:T512"/>
    <mergeCell ref="U507:W507"/>
    <mergeCell ref="AG502:AI502"/>
    <mergeCell ref="AG520:AI520"/>
    <mergeCell ref="Y505:AA505"/>
    <mergeCell ref="Y500:AA500"/>
    <mergeCell ref="AH430:AJ430"/>
    <mergeCell ref="AE431:AG431"/>
    <mergeCell ref="AH431:AJ431"/>
    <mergeCell ref="G451:J451"/>
    <mergeCell ref="M449:N449"/>
    <mergeCell ref="G450:J450"/>
    <mergeCell ref="M441:N441"/>
    <mergeCell ref="Y437:AA437"/>
    <mergeCell ref="G448:J448"/>
    <mergeCell ref="G453:J453"/>
    <mergeCell ref="Y436:AA436"/>
    <mergeCell ref="G435:J435"/>
    <mergeCell ref="G436:J436"/>
    <mergeCell ref="G434:J434"/>
    <mergeCell ref="K438:L438"/>
    <mergeCell ref="O453:P453"/>
    <mergeCell ref="Q453:R453"/>
    <mergeCell ref="S453:T453"/>
    <mergeCell ref="U453:V453"/>
    <mergeCell ref="P518:P519"/>
    <mergeCell ref="AC513:AE513"/>
    <mergeCell ref="AC516:AE516"/>
    <mergeCell ref="AG499:AJ499"/>
    <mergeCell ref="U511:W511"/>
    <mergeCell ref="M444:N447"/>
    <mergeCell ref="O451:P451"/>
    <mergeCell ref="Y501:AA501"/>
    <mergeCell ref="Q467:T467"/>
    <mergeCell ref="U469:AA469"/>
    <mergeCell ref="Q469:T469"/>
    <mergeCell ref="AB453:AD453"/>
    <mergeCell ref="Q468:T468"/>
    <mergeCell ref="AB467:AF467"/>
    <mergeCell ref="Q498:T498"/>
    <mergeCell ref="Y497:AJ497"/>
    <mergeCell ref="AE451:AG451"/>
    <mergeCell ref="AH451:AJ451"/>
    <mergeCell ref="AE452:AG452"/>
    <mergeCell ref="AH452:AJ452"/>
    <mergeCell ref="W453:X453"/>
    <mergeCell ref="AE453:AG453"/>
    <mergeCell ref="AC501:AE501"/>
    <mergeCell ref="U501:W501"/>
    <mergeCell ref="U464:AA465"/>
    <mergeCell ref="Q500:T500"/>
    <mergeCell ref="Y453:AA453"/>
    <mergeCell ref="W451:X451"/>
    <mergeCell ref="AG498:AJ498"/>
    <mergeCell ref="AC477:AJ477"/>
    <mergeCell ref="O452:P452"/>
    <mergeCell ref="Q452:R452"/>
    <mergeCell ref="S452:T452"/>
    <mergeCell ref="U452:V452"/>
    <mergeCell ref="W452:X452"/>
    <mergeCell ref="S425:T425"/>
    <mergeCell ref="S426:T426"/>
    <mergeCell ref="S427:T427"/>
    <mergeCell ref="AE430:AG430"/>
    <mergeCell ref="W429:X429"/>
    <mergeCell ref="W430:X430"/>
    <mergeCell ref="W431:X431"/>
    <mergeCell ref="G431:J431"/>
    <mergeCell ref="G433:J433"/>
    <mergeCell ref="K430:L430"/>
    <mergeCell ref="AB428:AD428"/>
    <mergeCell ref="AB429:AD429"/>
    <mergeCell ref="Y429:AA429"/>
    <mergeCell ref="AE446:AG447"/>
    <mergeCell ref="AB437:AD437"/>
    <mergeCell ref="AB448:AD448"/>
    <mergeCell ref="O448:P448"/>
    <mergeCell ref="Q448:R448"/>
    <mergeCell ref="S448:T448"/>
    <mergeCell ref="U448:V448"/>
    <mergeCell ref="W448:X448"/>
    <mergeCell ref="AE448:AG448"/>
    <mergeCell ref="Q437:R437"/>
    <mergeCell ref="Q451:R451"/>
    <mergeCell ref="S451:T451"/>
    <mergeCell ref="U451:V451"/>
    <mergeCell ref="G437:J437"/>
    <mergeCell ref="G438:J438"/>
    <mergeCell ref="S436:T436"/>
    <mergeCell ref="U441:V441"/>
    <mergeCell ref="M439:N439"/>
    <mergeCell ref="Q433:R433"/>
    <mergeCell ref="Q434:R434"/>
    <mergeCell ref="Q435:R435"/>
    <mergeCell ref="Q436:R436"/>
    <mergeCell ref="AE439:AG439"/>
    <mergeCell ref="AB433:AD433"/>
    <mergeCell ref="AB432:AD432"/>
    <mergeCell ref="AE434:AG434"/>
    <mergeCell ref="W438:X438"/>
    <mergeCell ref="AE436:AG436"/>
    <mergeCell ref="M438:N438"/>
    <mergeCell ref="M440:N440"/>
    <mergeCell ref="S449:T449"/>
    <mergeCell ref="U449:V449"/>
    <mergeCell ref="S433:T433"/>
    <mergeCell ref="S434:T434"/>
    <mergeCell ref="S435:T435"/>
    <mergeCell ref="K441:L441"/>
    <mergeCell ref="O444:P447"/>
    <mergeCell ref="Q444:R447"/>
    <mergeCell ref="S444:T447"/>
    <mergeCell ref="U444:V447"/>
    <mergeCell ref="AB444:AJ444"/>
    <mergeCell ref="AB445:AG445"/>
    <mergeCell ref="C441:F441"/>
    <mergeCell ref="G441:J441"/>
    <mergeCell ref="K440:L440"/>
    <mergeCell ref="C437:F437"/>
    <mergeCell ref="K429:L429"/>
    <mergeCell ref="C436:F436"/>
    <mergeCell ref="K434:L434"/>
    <mergeCell ref="M435:N435"/>
    <mergeCell ref="U430:V430"/>
    <mergeCell ref="U431:V431"/>
    <mergeCell ref="S430:T430"/>
    <mergeCell ref="S437:T437"/>
    <mergeCell ref="S438:T438"/>
    <mergeCell ref="S439:T439"/>
    <mergeCell ref="S440:T440"/>
    <mergeCell ref="S441:T441"/>
    <mergeCell ref="O439:P439"/>
    <mergeCell ref="O440:P440"/>
    <mergeCell ref="O441:P441"/>
    <mergeCell ref="K431:L431"/>
    <mergeCell ref="Q431:R431"/>
    <mergeCell ref="O430:P430"/>
    <mergeCell ref="K437:L437"/>
    <mergeCell ref="G432:J432"/>
    <mergeCell ref="G429:J429"/>
    <mergeCell ref="O431:P431"/>
    <mergeCell ref="K433:L433"/>
    <mergeCell ref="M433:N433"/>
    <mergeCell ref="K436:L436"/>
    <mergeCell ref="U439:V439"/>
    <mergeCell ref="G439:J439"/>
    <mergeCell ref="K439:L439"/>
    <mergeCell ref="C419:F419"/>
    <mergeCell ref="C430:F430"/>
    <mergeCell ref="G430:J430"/>
    <mergeCell ref="C428:F428"/>
    <mergeCell ref="G417:J417"/>
    <mergeCell ref="K422:L422"/>
    <mergeCell ref="G427:J427"/>
    <mergeCell ref="G428:J428"/>
    <mergeCell ref="G425:J425"/>
    <mergeCell ref="C435:F435"/>
    <mergeCell ref="G424:J424"/>
    <mergeCell ref="G419:J419"/>
    <mergeCell ref="C427:F427"/>
    <mergeCell ref="K432:L432"/>
    <mergeCell ref="C431:F431"/>
    <mergeCell ref="K427:L427"/>
    <mergeCell ref="M429:N429"/>
    <mergeCell ref="M432:N432"/>
    <mergeCell ref="C433:F433"/>
    <mergeCell ref="C432:F432"/>
    <mergeCell ref="C429:F429"/>
    <mergeCell ref="G418:J418"/>
    <mergeCell ref="C422:F422"/>
    <mergeCell ref="C434:F434"/>
    <mergeCell ref="G420:J420"/>
    <mergeCell ref="C426:F426"/>
    <mergeCell ref="G426:J426"/>
    <mergeCell ref="B400:B403"/>
    <mergeCell ref="C400:F403"/>
    <mergeCell ref="G400:J403"/>
    <mergeCell ref="B404:B407"/>
    <mergeCell ref="C405:F405"/>
    <mergeCell ref="C404:F404"/>
    <mergeCell ref="G404:J404"/>
    <mergeCell ref="M406:N406"/>
    <mergeCell ref="M407:N407"/>
    <mergeCell ref="Y405:AA405"/>
    <mergeCell ref="G405:J405"/>
    <mergeCell ref="M418:N418"/>
    <mergeCell ref="G412:J412"/>
    <mergeCell ref="G414:J414"/>
    <mergeCell ref="G413:J413"/>
    <mergeCell ref="C413:F413"/>
    <mergeCell ref="O414:P414"/>
    <mergeCell ref="O415:P415"/>
    <mergeCell ref="C418:F418"/>
    <mergeCell ref="G411:J411"/>
    <mergeCell ref="K409:L409"/>
    <mergeCell ref="K410:L410"/>
    <mergeCell ref="G410:J410"/>
    <mergeCell ref="C409:F409"/>
    <mergeCell ref="C408:F408"/>
    <mergeCell ref="C410:F410"/>
    <mergeCell ref="C406:F406"/>
    <mergeCell ref="C407:F407"/>
    <mergeCell ref="G407:J407"/>
    <mergeCell ref="K407:L407"/>
    <mergeCell ref="G408:J408"/>
    <mergeCell ref="K400:L403"/>
    <mergeCell ref="C417:F417"/>
    <mergeCell ref="M404:N404"/>
    <mergeCell ref="AB418:AD418"/>
    <mergeCell ref="AB420:AD420"/>
    <mergeCell ref="Y408:AA408"/>
    <mergeCell ref="Y406:AA406"/>
    <mergeCell ref="AB416:AD416"/>
    <mergeCell ref="M400:N403"/>
    <mergeCell ref="M405:N405"/>
    <mergeCell ref="M411:N411"/>
    <mergeCell ref="M408:N408"/>
    <mergeCell ref="M420:N420"/>
    <mergeCell ref="K425:L425"/>
    <mergeCell ref="K424:L424"/>
    <mergeCell ref="W419:X419"/>
    <mergeCell ref="S406:T406"/>
    <mergeCell ref="S407:T407"/>
    <mergeCell ref="S408:T408"/>
    <mergeCell ref="O418:P418"/>
    <mergeCell ref="O419:P419"/>
    <mergeCell ref="U411:V411"/>
    <mergeCell ref="Q416:R416"/>
    <mergeCell ref="Q417:R417"/>
    <mergeCell ref="Q418:R418"/>
    <mergeCell ref="Q419:R419"/>
    <mergeCell ref="S400:T403"/>
    <mergeCell ref="S404:T404"/>
    <mergeCell ref="W409:X409"/>
    <mergeCell ref="U417:V417"/>
    <mergeCell ref="U418:V418"/>
    <mergeCell ref="AB404:AD404"/>
    <mergeCell ref="Y404:AA404"/>
    <mergeCell ref="C423:F423"/>
    <mergeCell ref="G409:J409"/>
    <mergeCell ref="G416:J416"/>
    <mergeCell ref="K404:L404"/>
    <mergeCell ref="K405:L405"/>
    <mergeCell ref="K406:L406"/>
    <mergeCell ref="G423:J423"/>
    <mergeCell ref="W424:X424"/>
    <mergeCell ref="W425:X425"/>
    <mergeCell ref="K412:L412"/>
    <mergeCell ref="Y413:AA413"/>
    <mergeCell ref="Y407:AA407"/>
    <mergeCell ref="Y411:AA411"/>
    <mergeCell ref="M416:N416"/>
    <mergeCell ref="M419:N419"/>
    <mergeCell ref="Y419:AA419"/>
    <mergeCell ref="C421:F421"/>
    <mergeCell ref="C424:F424"/>
    <mergeCell ref="C411:F411"/>
    <mergeCell ref="C412:F412"/>
    <mergeCell ref="C414:F414"/>
    <mergeCell ref="C415:F415"/>
    <mergeCell ref="C416:F416"/>
    <mergeCell ref="G415:J415"/>
    <mergeCell ref="K413:L413"/>
    <mergeCell ref="K419:L419"/>
    <mergeCell ref="K411:L411"/>
    <mergeCell ref="M414:N414"/>
    <mergeCell ref="M409:N409"/>
    <mergeCell ref="M410:N410"/>
    <mergeCell ref="M415:N415"/>
    <mergeCell ref="G406:J406"/>
    <mergeCell ref="B566:B567"/>
    <mergeCell ref="C566:F567"/>
    <mergeCell ref="B564:B565"/>
    <mergeCell ref="K428:L428"/>
    <mergeCell ref="S428:T428"/>
    <mergeCell ref="S431:T431"/>
    <mergeCell ref="W427:X427"/>
    <mergeCell ref="W428:X428"/>
    <mergeCell ref="U420:V420"/>
    <mergeCell ref="U421:V421"/>
    <mergeCell ref="G421:J421"/>
    <mergeCell ref="G422:J422"/>
    <mergeCell ref="U429:V429"/>
    <mergeCell ref="W422:X422"/>
    <mergeCell ref="U423:V423"/>
    <mergeCell ref="U424:V424"/>
    <mergeCell ref="U425:V425"/>
    <mergeCell ref="M425:N425"/>
    <mergeCell ref="M424:N424"/>
    <mergeCell ref="C425:F425"/>
    <mergeCell ref="W426:X426"/>
    <mergeCell ref="K423:L423"/>
    <mergeCell ref="M421:N421"/>
    <mergeCell ref="M423:N423"/>
    <mergeCell ref="C420:F420"/>
    <mergeCell ref="Q420:R420"/>
    <mergeCell ref="Q421:R421"/>
    <mergeCell ref="Q422:R422"/>
    <mergeCell ref="Q423:R423"/>
    <mergeCell ref="Q424:R424"/>
    <mergeCell ref="Q425:R425"/>
    <mergeCell ref="Q426:R426"/>
    <mergeCell ref="G586:J587"/>
    <mergeCell ref="K586:L587"/>
    <mergeCell ref="B580:B581"/>
    <mergeCell ref="Q580:T580"/>
    <mergeCell ref="C580:F581"/>
    <mergeCell ref="G580:J581"/>
    <mergeCell ref="K580:L581"/>
    <mergeCell ref="G584:J585"/>
    <mergeCell ref="B584:B585"/>
    <mergeCell ref="C584:F585"/>
    <mergeCell ref="B582:B583"/>
    <mergeCell ref="C582:F583"/>
    <mergeCell ref="K584:L585"/>
    <mergeCell ref="K582:L583"/>
    <mergeCell ref="K576:L577"/>
    <mergeCell ref="P582:P583"/>
    <mergeCell ref="K574:L575"/>
    <mergeCell ref="Q585:S585"/>
    <mergeCell ref="Q584:T584"/>
    <mergeCell ref="C564:F565"/>
    <mergeCell ref="G564:J565"/>
    <mergeCell ref="G566:J567"/>
    <mergeCell ref="C560:F561"/>
    <mergeCell ref="G562:J563"/>
    <mergeCell ref="G560:J561"/>
    <mergeCell ref="G552:J553"/>
    <mergeCell ref="G556:J557"/>
    <mergeCell ref="G554:J555"/>
    <mergeCell ref="U549:W549"/>
    <mergeCell ref="Y549:AA549"/>
    <mergeCell ref="P586:P587"/>
    <mergeCell ref="P580:P581"/>
    <mergeCell ref="M582:O583"/>
    <mergeCell ref="M580:O581"/>
    <mergeCell ref="M586:O587"/>
    <mergeCell ref="M584:O585"/>
    <mergeCell ref="P584:P585"/>
    <mergeCell ref="Q586:T586"/>
    <mergeCell ref="Q587:S587"/>
    <mergeCell ref="Q581:S581"/>
    <mergeCell ref="Q574:T574"/>
    <mergeCell ref="M572:O573"/>
    <mergeCell ref="K556:L557"/>
    <mergeCell ref="K552:L553"/>
    <mergeCell ref="K560:L561"/>
    <mergeCell ref="M566:O567"/>
    <mergeCell ref="K564:L565"/>
    <mergeCell ref="M552:O553"/>
    <mergeCell ref="M558:O559"/>
    <mergeCell ref="M554:O555"/>
    <mergeCell ref="M560:O561"/>
    <mergeCell ref="B570:B571"/>
    <mergeCell ref="C570:F571"/>
    <mergeCell ref="G570:J571"/>
    <mergeCell ref="B568:B569"/>
    <mergeCell ref="C568:F569"/>
    <mergeCell ref="G568:J569"/>
    <mergeCell ref="B572:B573"/>
    <mergeCell ref="B574:B575"/>
    <mergeCell ref="C574:F575"/>
    <mergeCell ref="G574:J575"/>
    <mergeCell ref="C572:F573"/>
    <mergeCell ref="G572:J573"/>
    <mergeCell ref="B576:B577"/>
    <mergeCell ref="G578:J579"/>
    <mergeCell ref="C576:F577"/>
    <mergeCell ref="G576:J577"/>
    <mergeCell ref="B578:B579"/>
    <mergeCell ref="C578:F579"/>
    <mergeCell ref="B586:B587"/>
    <mergeCell ref="C586:F587"/>
    <mergeCell ref="B506:B507"/>
    <mergeCell ref="M508:O509"/>
    <mergeCell ref="C510:F511"/>
    <mergeCell ref="K522:L523"/>
    <mergeCell ref="C536:F537"/>
    <mergeCell ref="B554:B555"/>
    <mergeCell ref="C554:F555"/>
    <mergeCell ref="B552:B553"/>
    <mergeCell ref="C552:F553"/>
    <mergeCell ref="C540:F541"/>
    <mergeCell ref="B545:B547"/>
    <mergeCell ref="C545:F547"/>
    <mergeCell ref="C548:F549"/>
    <mergeCell ref="B550:B551"/>
    <mergeCell ref="C550:F551"/>
    <mergeCell ref="G540:J541"/>
    <mergeCell ref="G550:J551"/>
    <mergeCell ref="G538:J539"/>
    <mergeCell ref="M530:O531"/>
    <mergeCell ref="B524:B525"/>
    <mergeCell ref="C516:F517"/>
    <mergeCell ref="G516:J517"/>
    <mergeCell ref="K516:L517"/>
    <mergeCell ref="G514:J515"/>
    <mergeCell ref="K520:L521"/>
    <mergeCell ref="B562:B563"/>
    <mergeCell ref="C562:F563"/>
    <mergeCell ref="B560:B561"/>
    <mergeCell ref="G558:J559"/>
    <mergeCell ref="B556:B557"/>
    <mergeCell ref="B514:B515"/>
    <mergeCell ref="P548:P549"/>
    <mergeCell ref="Q517:S517"/>
    <mergeCell ref="P516:P517"/>
    <mergeCell ref="C524:F525"/>
    <mergeCell ref="B534:B535"/>
    <mergeCell ref="K528:L529"/>
    <mergeCell ref="G520:J521"/>
    <mergeCell ref="G518:J519"/>
    <mergeCell ref="P536:P537"/>
    <mergeCell ref="B528:B529"/>
    <mergeCell ref="C528:F529"/>
    <mergeCell ref="C534:F535"/>
    <mergeCell ref="Q518:T518"/>
    <mergeCell ref="Q535:S535"/>
    <mergeCell ref="Q534:T534"/>
    <mergeCell ref="Q546:T546"/>
    <mergeCell ref="Q541:S541"/>
    <mergeCell ref="C532:F533"/>
    <mergeCell ref="B536:B537"/>
    <mergeCell ref="C530:F531"/>
    <mergeCell ref="M532:O533"/>
    <mergeCell ref="M518:O519"/>
    <mergeCell ref="Q526:T526"/>
    <mergeCell ref="K536:L537"/>
    <mergeCell ref="P530:P531"/>
    <mergeCell ref="B520:B521"/>
    <mergeCell ref="G530:J531"/>
    <mergeCell ref="M538:O539"/>
    <mergeCell ref="B558:B559"/>
    <mergeCell ref="C558:F559"/>
    <mergeCell ref="C556:F557"/>
    <mergeCell ref="C518:F519"/>
    <mergeCell ref="C512:F513"/>
    <mergeCell ref="P520:P521"/>
    <mergeCell ref="P526:P527"/>
    <mergeCell ref="Q560:T560"/>
    <mergeCell ref="U533:W533"/>
    <mergeCell ref="U539:W539"/>
    <mergeCell ref="U538:X538"/>
    <mergeCell ref="U535:W535"/>
    <mergeCell ref="U523:W523"/>
    <mergeCell ref="U546:X546"/>
    <mergeCell ref="Q531:S531"/>
    <mergeCell ref="Q527:S527"/>
    <mergeCell ref="U532:X532"/>
    <mergeCell ref="U556:X556"/>
    <mergeCell ref="G548:J549"/>
    <mergeCell ref="B540:B541"/>
    <mergeCell ref="K540:L541"/>
    <mergeCell ref="M540:O541"/>
    <mergeCell ref="K550:L551"/>
    <mergeCell ref="B548:B549"/>
    <mergeCell ref="B532:B533"/>
    <mergeCell ref="B530:B531"/>
    <mergeCell ref="P558:P559"/>
    <mergeCell ref="U522:X522"/>
    <mergeCell ref="Q520:T520"/>
    <mergeCell ref="B538:B539"/>
    <mergeCell ref="K532:L533"/>
    <mergeCell ref="P532:P533"/>
    <mergeCell ref="C538:F539"/>
    <mergeCell ref="G524:J525"/>
    <mergeCell ref="G532:J533"/>
    <mergeCell ref="K526:L527"/>
    <mergeCell ref="M528:O529"/>
    <mergeCell ref="M524:O525"/>
    <mergeCell ref="M522:O523"/>
    <mergeCell ref="P522:P523"/>
    <mergeCell ref="B526:B527"/>
    <mergeCell ref="C520:F521"/>
    <mergeCell ref="M526:O527"/>
    <mergeCell ref="M536:O537"/>
    <mergeCell ref="P528:P529"/>
    <mergeCell ref="P524:P525"/>
    <mergeCell ref="U537:W537"/>
    <mergeCell ref="Q539:S539"/>
    <mergeCell ref="G545:J547"/>
    <mergeCell ref="P540:P541"/>
    <mergeCell ref="U527:W527"/>
    <mergeCell ref="P538:P539"/>
    <mergeCell ref="K538:L539"/>
    <mergeCell ref="U520:X520"/>
    <mergeCell ref="P534:P535"/>
    <mergeCell ref="Q536:T536"/>
    <mergeCell ref="U529:W529"/>
    <mergeCell ref="U524:X524"/>
    <mergeCell ref="U525:W525"/>
    <mergeCell ref="Q522:T522"/>
    <mergeCell ref="G536:J537"/>
    <mergeCell ref="G534:J535"/>
    <mergeCell ref="U541:W541"/>
    <mergeCell ref="U526:X526"/>
    <mergeCell ref="U557:W557"/>
    <mergeCell ref="Q529:S529"/>
    <mergeCell ref="Q564:T564"/>
    <mergeCell ref="U536:X536"/>
    <mergeCell ref="U534:X534"/>
    <mergeCell ref="Q552:T552"/>
    <mergeCell ref="P556:P557"/>
    <mergeCell ref="U561:W561"/>
    <mergeCell ref="U560:X560"/>
    <mergeCell ref="Q555:S555"/>
    <mergeCell ref="Q550:T550"/>
    <mergeCell ref="M578:O579"/>
    <mergeCell ref="M576:O577"/>
    <mergeCell ref="Q576:T576"/>
    <mergeCell ref="Q530:T530"/>
    <mergeCell ref="Q540:T540"/>
    <mergeCell ref="M568:O569"/>
    <mergeCell ref="U530:X530"/>
    <mergeCell ref="U540:X540"/>
    <mergeCell ref="U562:X562"/>
    <mergeCell ref="K518:L519"/>
    <mergeCell ref="K524:L525"/>
    <mergeCell ref="K530:L531"/>
    <mergeCell ref="K534:L535"/>
    <mergeCell ref="M534:O535"/>
    <mergeCell ref="Q537:S537"/>
    <mergeCell ref="Q538:T538"/>
    <mergeCell ref="Q521:S521"/>
    <mergeCell ref="K568:L569"/>
    <mergeCell ref="P554:P555"/>
    <mergeCell ref="Q557:S557"/>
    <mergeCell ref="Q548:T548"/>
    <mergeCell ref="Q551:S551"/>
    <mergeCell ref="Q553:S553"/>
    <mergeCell ref="Q528:T528"/>
    <mergeCell ref="M550:O551"/>
    <mergeCell ref="M548:O549"/>
    <mergeCell ref="K548:L549"/>
    <mergeCell ref="K545:L547"/>
    <mergeCell ref="M546:P547"/>
    <mergeCell ref="Q561:S561"/>
    <mergeCell ref="Q563:S563"/>
    <mergeCell ref="Q562:T562"/>
    <mergeCell ref="Q525:S525"/>
    <mergeCell ref="Q519:S519"/>
    <mergeCell ref="Q554:T554"/>
    <mergeCell ref="G582:J583"/>
    <mergeCell ref="Q570:T570"/>
    <mergeCell ref="Q573:S573"/>
    <mergeCell ref="P562:P563"/>
    <mergeCell ref="M564:O565"/>
    <mergeCell ref="P564:P565"/>
    <mergeCell ref="K562:L563"/>
    <mergeCell ref="K566:L567"/>
    <mergeCell ref="M562:O563"/>
    <mergeCell ref="K554:L555"/>
    <mergeCell ref="M556:O557"/>
    <mergeCell ref="AC509:AE509"/>
    <mergeCell ref="AC517:AE517"/>
    <mergeCell ref="Y512:AA512"/>
    <mergeCell ref="AC512:AE512"/>
    <mergeCell ref="Y509:AA509"/>
    <mergeCell ref="Y535:AA535"/>
    <mergeCell ref="AC535:AE535"/>
    <mergeCell ref="P578:P579"/>
    <mergeCell ref="P566:P567"/>
    <mergeCell ref="P568:P569"/>
    <mergeCell ref="M570:O571"/>
    <mergeCell ref="P570:P571"/>
    <mergeCell ref="K558:L559"/>
    <mergeCell ref="P576:P577"/>
    <mergeCell ref="P572:P573"/>
    <mergeCell ref="M574:O575"/>
    <mergeCell ref="P574:P575"/>
    <mergeCell ref="K572:L573"/>
    <mergeCell ref="K570:L571"/>
    <mergeCell ref="P560:P561"/>
    <mergeCell ref="K578:L579"/>
    <mergeCell ref="AC532:AE532"/>
    <mergeCell ref="Y521:AA521"/>
    <mergeCell ref="Y511:AA511"/>
    <mergeCell ref="AC503:AE503"/>
    <mergeCell ref="Y507:AA507"/>
    <mergeCell ref="AC525:AE525"/>
    <mergeCell ref="AG525:AI525"/>
    <mergeCell ref="Y522:AA522"/>
    <mergeCell ref="AC524:AE524"/>
    <mergeCell ref="AG506:AI506"/>
    <mergeCell ref="AG530:AI530"/>
    <mergeCell ref="Y530:AA530"/>
    <mergeCell ref="AC530:AE530"/>
    <mergeCell ref="AG531:AI531"/>
    <mergeCell ref="AG532:AI532"/>
    <mergeCell ref="AG526:AI526"/>
    <mergeCell ref="Y527:AA527"/>
    <mergeCell ref="AC527:AE527"/>
    <mergeCell ref="AC514:AE514"/>
    <mergeCell ref="AG514:AI514"/>
    <mergeCell ref="AG512:AI512"/>
    <mergeCell ref="Y516:AA516"/>
    <mergeCell ref="AG503:AI503"/>
    <mergeCell ref="AC507:AE507"/>
    <mergeCell ref="Y504:AA504"/>
    <mergeCell ref="Y513:AA513"/>
    <mergeCell ref="AG513:AI513"/>
    <mergeCell ref="Y515:AA515"/>
    <mergeCell ref="AC528:AE528"/>
    <mergeCell ref="Y532:AA532"/>
    <mergeCell ref="AH445:AJ447"/>
    <mergeCell ref="AB446:AD447"/>
    <mergeCell ref="AG505:AI505"/>
    <mergeCell ref="Y450:AA450"/>
    <mergeCell ref="Y449:AA449"/>
    <mergeCell ref="Y440:AA440"/>
    <mergeCell ref="Q503:S503"/>
    <mergeCell ref="AB464:AF465"/>
    <mergeCell ref="Q502:T502"/>
    <mergeCell ref="AH453:AJ453"/>
    <mergeCell ref="K463:AJ463"/>
    <mergeCell ref="K450:L450"/>
    <mergeCell ref="AG504:AI504"/>
    <mergeCell ref="AC502:AE502"/>
    <mergeCell ref="AC476:AJ476"/>
    <mergeCell ref="Q501:S501"/>
    <mergeCell ref="AC500:AE500"/>
    <mergeCell ref="U440:V440"/>
    <mergeCell ref="AH450:AJ450"/>
    <mergeCell ref="AH449:AJ449"/>
    <mergeCell ref="W444:X447"/>
    <mergeCell ref="Y444:AA447"/>
    <mergeCell ref="Y441:AA441"/>
    <mergeCell ref="W449:X449"/>
    <mergeCell ref="Q440:R440"/>
    <mergeCell ref="Q441:R441"/>
    <mergeCell ref="AE449:AG449"/>
    <mergeCell ref="AE450:AG450"/>
    <mergeCell ref="U450:V450"/>
    <mergeCell ref="W450:X450"/>
    <mergeCell ref="AH448:AJ448"/>
    <mergeCell ref="O449:P449"/>
    <mergeCell ref="AH440:AJ440"/>
    <mergeCell ref="AE441:AG441"/>
    <mergeCell ref="AH441:AJ441"/>
    <mergeCell ref="AH436:AJ436"/>
    <mergeCell ref="AE437:AG437"/>
    <mergeCell ref="AH437:AJ437"/>
    <mergeCell ref="AE438:AG438"/>
    <mergeCell ref="AH438:AJ438"/>
    <mergeCell ref="AE432:AG432"/>
    <mergeCell ref="AH432:AJ432"/>
    <mergeCell ref="AE433:AG433"/>
    <mergeCell ref="AH433:AJ433"/>
    <mergeCell ref="AB431:AD431"/>
    <mergeCell ref="AH435:AJ435"/>
    <mergeCell ref="Y434:AA434"/>
    <mergeCell ref="AH439:AJ439"/>
    <mergeCell ref="AB424:AD424"/>
    <mergeCell ref="Y433:AA433"/>
    <mergeCell ref="Y432:AA432"/>
    <mergeCell ref="AE435:AG435"/>
    <mergeCell ref="AH434:AJ434"/>
    <mergeCell ref="Y427:AA427"/>
    <mergeCell ref="Y425:AA425"/>
    <mergeCell ref="AB426:AD426"/>
    <mergeCell ref="Y424:AA424"/>
    <mergeCell ref="AB452:AD452"/>
    <mergeCell ref="AB468:AF468"/>
    <mergeCell ref="Q466:T466"/>
    <mergeCell ref="Y452:AA452"/>
    <mergeCell ref="AB451:AD451"/>
    <mergeCell ref="Y439:AA439"/>
    <mergeCell ref="Y451:AA451"/>
    <mergeCell ref="Y448:AA448"/>
    <mergeCell ref="Y430:AA430"/>
    <mergeCell ref="Y438:AA438"/>
    <mergeCell ref="Y431:AA431"/>
    <mergeCell ref="Q464:T465"/>
    <mergeCell ref="AB449:AD449"/>
    <mergeCell ref="AB436:AD436"/>
    <mergeCell ref="AB435:AD435"/>
    <mergeCell ref="AB430:AD430"/>
    <mergeCell ref="W434:X434"/>
    <mergeCell ref="W435:X435"/>
    <mergeCell ref="W436:X436"/>
    <mergeCell ref="W437:X437"/>
    <mergeCell ref="AE440:AG440"/>
    <mergeCell ref="Q449:R449"/>
    <mergeCell ref="S203:T206"/>
    <mergeCell ref="G198:L198"/>
    <mergeCell ref="K199:L199"/>
    <mergeCell ref="AG199:AJ199"/>
    <mergeCell ref="Q191:R194"/>
    <mergeCell ref="B177:F178"/>
    <mergeCell ref="M200:N200"/>
    <mergeCell ref="M199:N199"/>
    <mergeCell ref="O410:P410"/>
    <mergeCell ref="O411:P411"/>
    <mergeCell ref="O412:P412"/>
    <mergeCell ref="O413:P413"/>
    <mergeCell ref="Q414:R414"/>
    <mergeCell ref="Q415:R415"/>
    <mergeCell ref="U427:V427"/>
    <mergeCell ref="U428:V428"/>
    <mergeCell ref="W420:X420"/>
    <mergeCell ref="W421:X421"/>
    <mergeCell ref="S420:T420"/>
    <mergeCell ref="Y428:AA428"/>
    <mergeCell ref="AH424:AJ424"/>
    <mergeCell ref="AE425:AG425"/>
    <mergeCell ref="AH425:AJ425"/>
    <mergeCell ref="AE426:AG426"/>
    <mergeCell ref="AH426:AJ426"/>
    <mergeCell ref="U419:V419"/>
    <mergeCell ref="W411:X411"/>
    <mergeCell ref="W412:X412"/>
    <mergeCell ref="W413:X413"/>
    <mergeCell ref="M413:N413"/>
    <mergeCell ref="M412:N412"/>
    <mergeCell ref="O420:P420"/>
    <mergeCell ref="M431:N431"/>
    <mergeCell ref="M430:N430"/>
    <mergeCell ref="M428:N428"/>
    <mergeCell ref="K408:L408"/>
    <mergeCell ref="K418:L418"/>
    <mergeCell ref="K421:L421"/>
    <mergeCell ref="K420:L420"/>
    <mergeCell ref="AB407:AD407"/>
    <mergeCell ref="AB411:AD411"/>
    <mergeCell ref="AB410:AD410"/>
    <mergeCell ref="Y414:AA414"/>
    <mergeCell ref="Y415:AA415"/>
    <mergeCell ref="Y416:AA416"/>
    <mergeCell ref="AB421:AD421"/>
    <mergeCell ref="AB423:AD423"/>
    <mergeCell ref="M422:N422"/>
    <mergeCell ref="AB425:AD425"/>
    <mergeCell ref="AB427:AD427"/>
    <mergeCell ref="Y426:AA426"/>
    <mergeCell ref="O421:P421"/>
    <mergeCell ref="O422:P422"/>
    <mergeCell ref="O423:P423"/>
    <mergeCell ref="O424:P424"/>
    <mergeCell ref="O425:P425"/>
    <mergeCell ref="O426:P426"/>
    <mergeCell ref="K415:L415"/>
    <mergeCell ref="K416:L416"/>
    <mergeCell ref="K417:L417"/>
    <mergeCell ref="K414:L414"/>
    <mergeCell ref="M426:N426"/>
    <mergeCell ref="T242:V242"/>
    <mergeCell ref="Y242:AD242"/>
    <mergeCell ref="Y241:AD241"/>
    <mergeCell ref="AG241:AI241"/>
    <mergeCell ref="P242:S242"/>
    <mergeCell ref="L229:N229"/>
    <mergeCell ref="T229:W241"/>
    <mergeCell ref="L240:N240"/>
    <mergeCell ref="AE229:AG229"/>
    <mergeCell ref="AG239:AI239"/>
    <mergeCell ref="Y239:AD239"/>
    <mergeCell ref="P229:S229"/>
    <mergeCell ref="AG240:AI240"/>
    <mergeCell ref="AG228:AI228"/>
    <mergeCell ref="AH233:AJ233"/>
    <mergeCell ref="L232:N232"/>
    <mergeCell ref="L231:N231"/>
    <mergeCell ref="P230:S230"/>
    <mergeCell ref="AG237:AI237"/>
    <mergeCell ref="E91:F92"/>
    <mergeCell ref="J89:J90"/>
    <mergeCell ref="K89:L90"/>
    <mergeCell ref="M93:M94"/>
    <mergeCell ref="P91:P92"/>
    <mergeCell ref="AH103:AJ104"/>
    <mergeCell ref="AB99:AD100"/>
    <mergeCell ref="AB101:AD102"/>
    <mergeCell ref="AB103:AD104"/>
    <mergeCell ref="AB105:AD106"/>
    <mergeCell ref="AB107:AD108"/>
    <mergeCell ref="AB109:AD110"/>
    <mergeCell ref="AB111:AD112"/>
    <mergeCell ref="N91:O92"/>
    <mergeCell ref="AK230:AK234"/>
    <mergeCell ref="AB230:AC230"/>
    <mergeCell ref="AB231:AC231"/>
    <mergeCell ref="AB232:AC232"/>
    <mergeCell ref="AB233:AC233"/>
    <mergeCell ref="AB234:AC234"/>
    <mergeCell ref="AH231:AJ231"/>
    <mergeCell ref="AH232:AJ232"/>
    <mergeCell ref="AE233:AF233"/>
    <mergeCell ref="AE234:AF234"/>
    <mergeCell ref="L227:N227"/>
    <mergeCell ref="P228:S228"/>
    <mergeCell ref="P231:S231"/>
    <mergeCell ref="P232:S232"/>
    <mergeCell ref="Y191:AB191"/>
    <mergeCell ref="AC200:AF200"/>
    <mergeCell ref="C161:AJ161"/>
    <mergeCell ref="G177:I178"/>
    <mergeCell ref="Y190:AB190"/>
    <mergeCell ref="O191:P194"/>
    <mergeCell ref="S195:T198"/>
    <mergeCell ref="Y196:AB196"/>
    <mergeCell ref="M115:M116"/>
    <mergeCell ref="K115:L116"/>
    <mergeCell ref="G182:L182"/>
    <mergeCell ref="G95:G96"/>
    <mergeCell ref="H95:I96"/>
    <mergeCell ref="J95:J96"/>
    <mergeCell ref="AE79:AJ79"/>
    <mergeCell ref="AH105:AJ106"/>
    <mergeCell ref="AH111:AJ112"/>
    <mergeCell ref="AH97:AJ98"/>
    <mergeCell ref="AH109:AJ110"/>
    <mergeCell ref="J91:J92"/>
    <mergeCell ref="K91:L92"/>
    <mergeCell ref="M91:M92"/>
    <mergeCell ref="M196:N196"/>
    <mergeCell ref="G138:G139"/>
    <mergeCell ref="K136:L137"/>
    <mergeCell ref="T135:V135"/>
    <mergeCell ref="K134:L135"/>
    <mergeCell ref="P138:P139"/>
    <mergeCell ref="N140:O141"/>
    <mergeCell ref="AG184:AJ184"/>
    <mergeCell ref="AC185:AF185"/>
    <mergeCell ref="H136:I137"/>
    <mergeCell ref="Q183:R186"/>
    <mergeCell ref="Y185:AB185"/>
    <mergeCell ref="J138:J139"/>
    <mergeCell ref="J140:J141"/>
    <mergeCell ref="G111:G112"/>
    <mergeCell ref="E93:F94"/>
    <mergeCell ref="P95:P96"/>
    <mergeCell ref="P97:P98"/>
    <mergeCell ref="E99:F100"/>
    <mergeCell ref="G99:G100"/>
    <mergeCell ref="H99:I100"/>
    <mergeCell ref="J99:J100"/>
    <mergeCell ref="P107:P108"/>
    <mergeCell ref="H144:I145"/>
    <mergeCell ref="J144:J145"/>
    <mergeCell ref="H187:I187"/>
    <mergeCell ref="K188:L188"/>
    <mergeCell ref="H191:I191"/>
    <mergeCell ref="O178:P178"/>
    <mergeCell ref="H180:I180"/>
    <mergeCell ref="K180:L180"/>
    <mergeCell ref="M178:N178"/>
    <mergeCell ref="P142:P143"/>
    <mergeCell ref="K138:L139"/>
    <mergeCell ref="E136:F137"/>
    <mergeCell ref="M183:N183"/>
    <mergeCell ref="O179:P182"/>
    <mergeCell ref="M185:N185"/>
    <mergeCell ref="H109:I110"/>
    <mergeCell ref="H113:I114"/>
    <mergeCell ref="J113:J114"/>
    <mergeCell ref="K113:L114"/>
    <mergeCell ref="K109:L110"/>
    <mergeCell ref="G115:G116"/>
    <mergeCell ref="G101:G102"/>
    <mergeCell ref="H101:I102"/>
    <mergeCell ref="T228:W228"/>
    <mergeCell ref="M213:N213"/>
    <mergeCell ref="AG213:AJ213"/>
    <mergeCell ref="AG214:AJ214"/>
    <mergeCell ref="Y202:AB202"/>
    <mergeCell ref="AC190:AF190"/>
    <mergeCell ref="U199:X200"/>
    <mergeCell ref="G113:G114"/>
    <mergeCell ref="K111:L112"/>
    <mergeCell ref="M113:M114"/>
    <mergeCell ref="S191:T194"/>
    <mergeCell ref="U191:X192"/>
    <mergeCell ref="Y192:AB192"/>
    <mergeCell ref="Y193:AB193"/>
    <mergeCell ref="G186:L186"/>
    <mergeCell ref="Y211:AB211"/>
    <mergeCell ref="X225:AJ225"/>
    <mergeCell ref="AC213:AF213"/>
    <mergeCell ref="Q140:S141"/>
    <mergeCell ref="Q138:S139"/>
    <mergeCell ref="Y207:AB207"/>
    <mergeCell ref="M111:M112"/>
    <mergeCell ref="O203:P206"/>
    <mergeCell ref="K208:L208"/>
    <mergeCell ref="H209:I209"/>
    <mergeCell ref="H204:I204"/>
    <mergeCell ref="G202:L202"/>
    <mergeCell ref="K205:L205"/>
    <mergeCell ref="M206:N206"/>
    <mergeCell ref="J136:J137"/>
    <mergeCell ref="G206:L206"/>
    <mergeCell ref="M138:M139"/>
    <mergeCell ref="H196:I196"/>
    <mergeCell ref="K207:L207"/>
    <mergeCell ref="H208:I208"/>
    <mergeCell ref="B199:F202"/>
    <mergeCell ref="H205:I205"/>
    <mergeCell ref="I57:K57"/>
    <mergeCell ref="I58:K58"/>
    <mergeCell ref="F58:H58"/>
    <mergeCell ref="L59:O59"/>
    <mergeCell ref="N109:O110"/>
    <mergeCell ref="AC206:AF206"/>
    <mergeCell ref="Y203:AB203"/>
    <mergeCell ref="K209:L209"/>
    <mergeCell ref="M210:N210"/>
    <mergeCell ref="Y210:AB210"/>
    <mergeCell ref="P89:P90"/>
    <mergeCell ref="AB59:AE59"/>
    <mergeCell ref="F59:H59"/>
    <mergeCell ref="J107:J108"/>
    <mergeCell ref="K107:L108"/>
    <mergeCell ref="J97:J98"/>
    <mergeCell ref="M107:M108"/>
    <mergeCell ref="M105:M106"/>
    <mergeCell ref="M95:M96"/>
    <mergeCell ref="E140:F141"/>
    <mergeCell ref="G140:G141"/>
    <mergeCell ref="M195:N195"/>
    <mergeCell ref="AC205:AF205"/>
    <mergeCell ref="U203:X204"/>
    <mergeCell ref="N138:O139"/>
    <mergeCell ref="Y58:AA58"/>
    <mergeCell ref="E109:F110"/>
    <mergeCell ref="B203:F206"/>
    <mergeCell ref="H203:I203"/>
    <mergeCell ref="O211:P214"/>
    <mergeCell ref="H212:I212"/>
    <mergeCell ref="K212:L212"/>
    <mergeCell ref="AC204:AF204"/>
    <mergeCell ref="T225:W225"/>
    <mergeCell ref="P225:S225"/>
    <mergeCell ref="Q195:R198"/>
    <mergeCell ref="Y205:AB205"/>
    <mergeCell ref="Y204:AB204"/>
    <mergeCell ref="B211:F214"/>
    <mergeCell ref="H211:I211"/>
    <mergeCell ref="K211:L211"/>
    <mergeCell ref="H213:I213"/>
    <mergeCell ref="K200:L200"/>
    <mergeCell ref="G214:L214"/>
    <mergeCell ref="M201:N201"/>
    <mergeCell ref="M214:N214"/>
    <mergeCell ref="K204:L204"/>
    <mergeCell ref="M204:N204"/>
    <mergeCell ref="M205:N205"/>
    <mergeCell ref="M202:N202"/>
    <mergeCell ref="K203:L203"/>
    <mergeCell ref="M203:N203"/>
    <mergeCell ref="K213:L213"/>
    <mergeCell ref="B225:K225"/>
    <mergeCell ref="O207:P210"/>
    <mergeCell ref="Q207:R210"/>
    <mergeCell ref="S207:T210"/>
    <mergeCell ref="U207:X208"/>
    <mergeCell ref="Y213:AB213"/>
    <mergeCell ref="C246:C250"/>
    <mergeCell ref="C227:K227"/>
    <mergeCell ref="C226:K226"/>
    <mergeCell ref="L225:O225"/>
    <mergeCell ref="C243:C245"/>
    <mergeCell ref="X228:AD228"/>
    <mergeCell ref="AF281:AJ281"/>
    <mergeCell ref="A215:B215"/>
    <mergeCell ref="M211:N211"/>
    <mergeCell ref="S211:T214"/>
    <mergeCell ref="Q211:R214"/>
    <mergeCell ref="AE235:AF235"/>
    <mergeCell ref="T226:W227"/>
    <mergeCell ref="AE231:AF231"/>
    <mergeCell ref="AE230:AF230"/>
    <mergeCell ref="AH230:AJ230"/>
    <mergeCell ref="AG212:AJ212"/>
    <mergeCell ref="AG230:AG234"/>
    <mergeCell ref="AH229:AJ229"/>
    <mergeCell ref="Y238:AD238"/>
    <mergeCell ref="AG236:AI236"/>
    <mergeCell ref="L226:N226"/>
    <mergeCell ref="P226:S227"/>
    <mergeCell ref="X233:AA233"/>
    <mergeCell ref="X238:X243"/>
    <mergeCell ref="L243:N243"/>
    <mergeCell ref="L239:N239"/>
    <mergeCell ref="X229:AD229"/>
    <mergeCell ref="X236:AE236"/>
    <mergeCell ref="B226:B227"/>
    <mergeCell ref="C229:C242"/>
    <mergeCell ref="AC214:AF214"/>
    <mergeCell ref="B463:B465"/>
    <mergeCell ref="AB406:AD406"/>
    <mergeCell ref="Y206:AB206"/>
    <mergeCell ref="AE404:AG404"/>
    <mergeCell ref="AC192:AF192"/>
    <mergeCell ref="AF595:AJ595"/>
    <mergeCell ref="AF387:AJ387"/>
    <mergeCell ref="AF388:AJ388"/>
    <mergeCell ref="AF390:AJ390"/>
    <mergeCell ref="AF392:AJ392"/>
    <mergeCell ref="AF393:AJ393"/>
    <mergeCell ref="AF394:AJ394"/>
    <mergeCell ref="AF396:AJ396"/>
    <mergeCell ref="AF367:AJ367"/>
    <mergeCell ref="AF368:AJ368"/>
    <mergeCell ref="AF369:AJ369"/>
    <mergeCell ref="AF370:AJ370"/>
    <mergeCell ref="AF371:AJ371"/>
    <mergeCell ref="AF372:AJ372"/>
    <mergeCell ref="AF373:AJ373"/>
    <mergeCell ref="AF374:AJ374"/>
    <mergeCell ref="AF379:AJ379"/>
    <mergeCell ref="AG553:AI553"/>
    <mergeCell ref="AG551:AI551"/>
    <mergeCell ref="AG464:AJ465"/>
    <mergeCell ref="AG563:AI563"/>
    <mergeCell ref="AG517:AI517"/>
    <mergeCell ref="AG557:AI557"/>
    <mergeCell ref="AG578:AI578"/>
    <mergeCell ref="AC211:AF211"/>
    <mergeCell ref="AF591:AJ591"/>
    <mergeCell ref="AF592:AJ592"/>
    <mergeCell ref="AF593:AJ593"/>
    <mergeCell ref="AF594:AJ594"/>
    <mergeCell ref="P239:S239"/>
    <mergeCell ref="P238:S238"/>
    <mergeCell ref="C463:F465"/>
    <mergeCell ref="A455:B455"/>
    <mergeCell ref="AB441:AD441"/>
    <mergeCell ref="M437:N437"/>
    <mergeCell ref="AG500:AI500"/>
    <mergeCell ref="AG467:AI467"/>
    <mergeCell ref="AG466:AJ466"/>
    <mergeCell ref="M478:P478"/>
    <mergeCell ref="U467:AA467"/>
    <mergeCell ref="AG468:AI468"/>
    <mergeCell ref="AG469:AI469"/>
    <mergeCell ref="U509:W509"/>
    <mergeCell ref="Y435:AA435"/>
    <mergeCell ref="AB450:AD450"/>
    <mergeCell ref="AB440:AD440"/>
    <mergeCell ref="AB408:AD408"/>
    <mergeCell ref="AB412:AD412"/>
    <mergeCell ref="AD382:AE382"/>
    <mergeCell ref="T384:X384"/>
    <mergeCell ref="AF276:AJ276"/>
    <mergeCell ref="AF277:AJ277"/>
    <mergeCell ref="AF278:AJ278"/>
    <mergeCell ref="AF279:AJ279"/>
    <mergeCell ref="AE427:AG427"/>
    <mergeCell ref="AH427:AJ427"/>
    <mergeCell ref="AE428:AG428"/>
    <mergeCell ref="AF590:AJ590"/>
    <mergeCell ref="Y421:AA421"/>
    <mergeCell ref="S199:T202"/>
    <mergeCell ref="U195:X196"/>
    <mergeCell ref="Y188:AB188"/>
    <mergeCell ref="AC183:AF183"/>
    <mergeCell ref="AB400:AJ400"/>
    <mergeCell ref="AB401:AG401"/>
    <mergeCell ref="AH401:AJ403"/>
    <mergeCell ref="AE402:AG403"/>
    <mergeCell ref="L237:N237"/>
    <mergeCell ref="L233:N233"/>
    <mergeCell ref="L238:N238"/>
    <mergeCell ref="P236:S236"/>
    <mergeCell ref="P241:S241"/>
    <mergeCell ref="L235:N235"/>
    <mergeCell ref="Y212:AB212"/>
    <mergeCell ref="Z384:AD384"/>
    <mergeCell ref="AI382:AJ382"/>
    <mergeCell ref="AF383:AJ383"/>
    <mergeCell ref="AF384:AJ384"/>
    <mergeCell ref="L253:N253"/>
    <mergeCell ref="Y214:AB214"/>
    <mergeCell ref="AC212:AF212"/>
    <mergeCell ref="AG211:AJ211"/>
    <mergeCell ref="L230:N230"/>
    <mergeCell ref="L228:N228"/>
    <mergeCell ref="AG206:AJ206"/>
    <mergeCell ref="AH235:AI235"/>
    <mergeCell ref="X234:AA234"/>
    <mergeCell ref="AE232:AF232"/>
    <mergeCell ref="T245:V245"/>
    <mergeCell ref="X226:AJ227"/>
    <mergeCell ref="AC203:AF203"/>
    <mergeCell ref="S417:T417"/>
    <mergeCell ref="S418:T418"/>
    <mergeCell ref="S419:T419"/>
    <mergeCell ref="Y418:AA418"/>
    <mergeCell ref="AH428:AJ428"/>
    <mergeCell ref="AE429:AG429"/>
    <mergeCell ref="AH429:AJ429"/>
    <mergeCell ref="AE420:AG420"/>
    <mergeCell ref="AE407:AG407"/>
    <mergeCell ref="U422:V422"/>
    <mergeCell ref="AA164:AJ164"/>
    <mergeCell ref="AF167:AJ167"/>
    <mergeCell ref="AF165:AJ165"/>
    <mergeCell ref="AF172:AJ172"/>
    <mergeCell ref="AF173:AJ173"/>
    <mergeCell ref="AH408:AJ408"/>
    <mergeCell ref="AE408:AG408"/>
    <mergeCell ref="AE409:AG409"/>
    <mergeCell ref="AC202:AF202"/>
    <mergeCell ref="AH420:AJ420"/>
    <mergeCell ref="AE421:AG421"/>
    <mergeCell ref="AH421:AJ421"/>
    <mergeCell ref="AE422:AG422"/>
    <mergeCell ref="AH422:AJ422"/>
    <mergeCell ref="AE423:AG423"/>
    <mergeCell ref="AH423:AJ423"/>
    <mergeCell ref="AE424:AG424"/>
    <mergeCell ref="P250:S250"/>
    <mergeCell ref="AE419:AG419"/>
    <mergeCell ref="AH419:AJ419"/>
    <mergeCell ref="AB413:AD413"/>
    <mergeCell ref="T243:W243"/>
    <mergeCell ref="A263:B263"/>
    <mergeCell ref="Y189:AB189"/>
    <mergeCell ref="Y199:AB199"/>
    <mergeCell ref="AC201:AF201"/>
    <mergeCell ref="Q199:R202"/>
    <mergeCell ref="U211:X212"/>
    <mergeCell ref="AH405:AJ405"/>
    <mergeCell ref="AH406:AJ406"/>
    <mergeCell ref="C468:F468"/>
    <mergeCell ref="C467:F467"/>
    <mergeCell ref="C452:F452"/>
    <mergeCell ref="K435:L435"/>
    <mergeCell ref="M436:N436"/>
    <mergeCell ref="M434:N434"/>
    <mergeCell ref="W432:X432"/>
    <mergeCell ref="W433:X433"/>
    <mergeCell ref="AB434:AD434"/>
    <mergeCell ref="M427:N427"/>
    <mergeCell ref="K426:L426"/>
    <mergeCell ref="M417:N417"/>
    <mergeCell ref="S410:T410"/>
    <mergeCell ref="S411:T411"/>
    <mergeCell ref="S412:T412"/>
    <mergeCell ref="S413:T413"/>
    <mergeCell ref="S414:T414"/>
    <mergeCell ref="S415:T415"/>
    <mergeCell ref="W410:X410"/>
    <mergeCell ref="Y422:AA422"/>
    <mergeCell ref="U432:V432"/>
    <mergeCell ref="W414:X414"/>
    <mergeCell ref="AH418:AJ418"/>
    <mergeCell ref="S416:T416"/>
    <mergeCell ref="AH416:AJ416"/>
    <mergeCell ref="AE417:AG417"/>
    <mergeCell ref="AH417:AJ417"/>
    <mergeCell ref="AE418:AG418"/>
    <mergeCell ref="AB417:AD417"/>
    <mergeCell ref="AG554:AI554"/>
    <mergeCell ref="Y409:AA409"/>
    <mergeCell ref="Y412:AA412"/>
    <mergeCell ref="S409:T409"/>
    <mergeCell ref="B13:E13"/>
    <mergeCell ref="A308:B308"/>
    <mergeCell ref="L303:W303"/>
    <mergeCell ref="L304:W304"/>
    <mergeCell ref="X304:AA304"/>
    <mergeCell ref="Z148:AA149"/>
    <mergeCell ref="AH234:AJ234"/>
    <mergeCell ref="D243:K243"/>
    <mergeCell ref="AF341:AG341"/>
    <mergeCell ref="P233:S233"/>
    <mergeCell ref="X232:AA232"/>
    <mergeCell ref="L236:N236"/>
    <mergeCell ref="P235:S235"/>
    <mergeCell ref="AA382:AB382"/>
    <mergeCell ref="A299:B299"/>
    <mergeCell ref="B252:B255"/>
    <mergeCell ref="B256:B257"/>
    <mergeCell ref="L250:O250"/>
    <mergeCell ref="U407:V407"/>
    <mergeCell ref="U408:V408"/>
    <mergeCell ref="U409:V409"/>
    <mergeCell ref="U410:V410"/>
    <mergeCell ref="A363:B363"/>
    <mergeCell ref="AH409:AJ409"/>
    <mergeCell ref="AE410:AG410"/>
    <mergeCell ref="AH410:AJ410"/>
    <mergeCell ref="AE411:AG411"/>
    <mergeCell ref="AH411:AJ411"/>
    <mergeCell ref="AE412:AG412"/>
    <mergeCell ref="AH412:AJ412"/>
    <mergeCell ref="AE413:AG413"/>
    <mergeCell ref="AH413:AJ413"/>
    <mergeCell ref="AE414:AG414"/>
    <mergeCell ref="AH414:AJ414"/>
    <mergeCell ref="AE415:AG415"/>
    <mergeCell ref="AH415:AJ415"/>
    <mergeCell ref="W415:X415"/>
    <mergeCell ref="AF385:AJ385"/>
    <mergeCell ref="S405:T405"/>
    <mergeCell ref="AE405:AG405"/>
    <mergeCell ref="AE406:AG406"/>
    <mergeCell ref="AH407:AJ407"/>
    <mergeCell ref="AB409:AD409"/>
    <mergeCell ref="AH404:AJ404"/>
    <mergeCell ref="Y400:AA403"/>
    <mergeCell ref="E390:AC391"/>
    <mergeCell ref="AG242:AI242"/>
    <mergeCell ref="AE416:AG416"/>
    <mergeCell ref="W423:X423"/>
    <mergeCell ref="O400:P403"/>
    <mergeCell ref="O404:P404"/>
    <mergeCell ref="O405:P405"/>
    <mergeCell ref="O406:P406"/>
    <mergeCell ref="O407:P407"/>
    <mergeCell ref="O408:P408"/>
    <mergeCell ref="Q404:R404"/>
    <mergeCell ref="Q405:R405"/>
    <mergeCell ref="Q406:R406"/>
    <mergeCell ref="Q407:R407"/>
    <mergeCell ref="Q408:R408"/>
    <mergeCell ref="Q409:R409"/>
    <mergeCell ref="Q410:R410"/>
    <mergeCell ref="Q411:R411"/>
    <mergeCell ref="Q412:R412"/>
    <mergeCell ref="Q413:R413"/>
    <mergeCell ref="O409:P409"/>
    <mergeCell ref="O416:P416"/>
    <mergeCell ref="O417:P417"/>
    <mergeCell ref="W400:X403"/>
    <mergeCell ref="W404:X404"/>
    <mergeCell ref="W405:X405"/>
    <mergeCell ref="W406:X406"/>
    <mergeCell ref="W407:X407"/>
    <mergeCell ref="W408:X408"/>
    <mergeCell ref="Q400:R403"/>
    <mergeCell ref="Y423:AA423"/>
    <mergeCell ref="AB419:AD419"/>
    <mergeCell ref="AB422:AD422"/>
    <mergeCell ref="Y420:AA420"/>
    <mergeCell ref="U426:V426"/>
    <mergeCell ref="U412:V412"/>
    <mergeCell ref="U413:V413"/>
    <mergeCell ref="U414:V414"/>
    <mergeCell ref="U415:V415"/>
    <mergeCell ref="U416:V416"/>
    <mergeCell ref="AB405:AD405"/>
    <mergeCell ref="Y410:AA410"/>
    <mergeCell ref="Y417:AA417"/>
    <mergeCell ref="AB415:AD415"/>
    <mergeCell ref="AB414:AD414"/>
    <mergeCell ref="AB402:AD403"/>
    <mergeCell ref="W416:X416"/>
    <mergeCell ref="W417:X417"/>
    <mergeCell ref="W418:X418"/>
    <mergeCell ref="U400:V403"/>
    <mergeCell ref="U404:V404"/>
    <mergeCell ref="U405:V405"/>
    <mergeCell ref="U406:V406"/>
    <mergeCell ref="W439:X439"/>
    <mergeCell ref="W440:X440"/>
    <mergeCell ref="W441:X441"/>
    <mergeCell ref="S421:T421"/>
    <mergeCell ref="S422:T422"/>
    <mergeCell ref="S423:T423"/>
    <mergeCell ref="S429:T429"/>
    <mergeCell ref="U433:V433"/>
    <mergeCell ref="U434:V434"/>
    <mergeCell ref="U435:V435"/>
    <mergeCell ref="U436:V436"/>
    <mergeCell ref="U438:V438"/>
    <mergeCell ref="O432:P432"/>
    <mergeCell ref="O433:P433"/>
    <mergeCell ref="O434:P434"/>
    <mergeCell ref="O435:P435"/>
    <mergeCell ref="O436:P436"/>
    <mergeCell ref="O437:P437"/>
    <mergeCell ref="O438:P438"/>
    <mergeCell ref="Q432:R432"/>
    <mergeCell ref="S432:T432"/>
    <mergeCell ref="S424:T424"/>
    <mergeCell ref="Q438:R438"/>
    <mergeCell ref="Q439:R439"/>
    <mergeCell ref="U437:V437"/>
    <mergeCell ref="Q427:R427"/>
    <mergeCell ref="Q428:R428"/>
    <mergeCell ref="Q429:R429"/>
    <mergeCell ref="Q430:R430"/>
    <mergeCell ref="O427:P427"/>
    <mergeCell ref="O428:P428"/>
    <mergeCell ref="O429:P429"/>
  </mergeCells>
  <phoneticPr fontId="2"/>
  <dataValidations count="27">
    <dataValidation imeMode="hiragana" allowBlank="1" showInputMessage="1" showErrorMessage="1" sqref="G390:AB393 R313:AK318 U338:U347 AJ324:AK331 AG499:AK499 AG547:AK547 C502:J541 C548:J588 F491:M494 F486:M486 C467:AF469 B203 B183 B187 B195 B211 B207 Y183:AK214 B191 B199 W326:AH331 AC392:AC393 D387 B360:M362 W360:AA362 D169:W174 P75:P79 C347:F347 H347:J347 G292:J298 V293:Z298 C338:F345 G338:G347 B338:B347 H338:J345 AH338:AH347 AC289 AC291:AC298 B326:K331 B293:F298 C38 B321:AK321 B27 L27 F6:AK6 I12:K12 F3:AK4 F7:T10 Y8:AK10 L24 B24 L21 X169:AC172 B21 L18 B18 C33 AE79 O12:Q12 AD169:AI171 B284:AK287 Y27 Y24 Y21 Y18 P64:P67 C448:L453 C408:L441 AK437:IV440 C388:F393 G388:AB388 C305:L308 B305:B307 X174:AI174 AK444:IV453 X491:AE491 X493:AE493" xr:uid="{00000000-0002-0000-0300-000000000000}"/>
    <dataValidation type="list" allowBlank="1" showInputMessage="1" showErrorMessage="1" sqref="AF165 AF394" xr:uid="{00000000-0002-0000-0300-000001000000}">
      <formula1>"い　る　・　いない,い な い,い　　る"</formula1>
    </dataValidation>
    <dataValidation type="list" allowBlank="1" showInputMessage="1" showErrorMessage="1" sqref="O485 O490 AH74:AH78 AI63:AJ63 AE63:AE67 AH63:AH67 AK63:AK67 AK74:AK78 AI74:AJ74 AE74:AE78 AK304:AK308 AG304:AJ307 AG490:AG492" xr:uid="{00000000-0002-0000-0300-000002000000}">
      <formula1>"有　・　無,有,無"</formula1>
    </dataValidation>
    <dataValidation type="list" allowBlank="1" showInputMessage="1" showErrorMessage="1" sqref="I476:T479" xr:uid="{00000000-0002-0000-0300-000003000000}">
      <formula1>"有　・　無,有,無,－"</formula1>
    </dataValidation>
    <dataValidation type="list" imeMode="hiragana" allowBlank="1" showInputMessage="1" showErrorMessage="1" sqref="Y408:Y441 Y448:Y453" xr:uid="{00000000-0002-0000-0300-000004000000}">
      <formula1>"保育士,保・幼,看護師,保健師,栄養士,調理士"</formula1>
    </dataValidation>
    <dataValidation type="list" allowBlank="1" showInputMessage="1" showErrorMessage="1" sqref="U404:U441 U448:U453" xr:uid="{00000000-0002-0000-0300-000005000000}">
      <formula1>"済,未,－"</formula1>
    </dataValidation>
    <dataValidation type="list" allowBlank="1" showInputMessage="1" showErrorMessage="1" sqref="M405:M406 M404:N404 M407:N441 M448:N453" xr:uid="{00000000-0002-0000-0300-000006000000}">
      <formula1>"専任,兼任"</formula1>
    </dataValidation>
    <dataValidation type="list" allowBlank="1" showInputMessage="1" showErrorMessage="1" sqref="S404:S441 W404:W441 W448:W453 S448:S453" xr:uid="{00000000-0002-0000-0300-000007000000}">
      <formula1>"有,無"</formula1>
    </dataValidation>
    <dataValidation type="list" allowBlank="1" showInputMessage="1" showErrorMessage="1" sqref="O404:O441 O448:O453" xr:uid="{00000000-0002-0000-0300-000008000000}">
      <formula1>"女,男"</formula1>
    </dataValidation>
    <dataValidation type="list" allowBlank="1" showInputMessage="1" showErrorMessage="1" sqref="J376 T376 D376:D378 J381 Q381 D381 W381" xr:uid="{00000000-0002-0000-0300-000009000000}">
      <formula1>"□,■"</formula1>
    </dataValidation>
    <dataValidation type="list" allowBlank="1" showInputMessage="1" showErrorMessage="1" sqref="N359:O362 K291:L298 AB359:AC362 AG347 L347 L336:L345 K336:K347 AG336:AG345 AF336:AF347 L325:M331 AA291:AC298" xr:uid="{00000000-0002-0000-0300-00000A000000}">
      <formula1>"有・無,有,無"</formula1>
    </dataValidation>
    <dataValidation type="list" allowBlank="1" showInputMessage="1" showErrorMessage="1" sqref="AI382" xr:uid="{00000000-0002-0000-0300-00000B000000}">
      <formula1>"いない,－"</formula1>
    </dataValidation>
    <dataValidation type="list" allowBlank="1" showInputMessage="1" showErrorMessage="1" sqref="AA382" xr:uid="{00000000-0002-0000-0300-00000C000000}">
      <formula1>"い　る,－"</formula1>
    </dataValidation>
    <dataValidation type="list" allowBlank="1" showInputMessage="1" showErrorMessage="1" sqref="AF384" xr:uid="{00000000-0002-0000-0300-00000D000000}">
      <formula1>"定年の定めの廃止,－"</formula1>
    </dataValidation>
    <dataValidation type="list" allowBlank="1" showInputMessage="1" showErrorMessage="1" sqref="Z384" xr:uid="{00000000-0002-0000-0300-00000E000000}">
      <formula1>"継続雇用制度の導入,－"</formula1>
    </dataValidation>
    <dataValidation type="list" allowBlank="1" showInputMessage="1" showErrorMessage="1" sqref="T384" xr:uid="{00000000-0002-0000-0300-00000F000000}">
      <formula1>"65歳までの定年引上,－"</formula1>
    </dataValidation>
    <dataValidation type="list" allowBlank="1" showInputMessage="1" showErrorMessage="1" sqref="B313" xr:uid="{00000000-0002-0000-0300-000010000000}">
      <formula1>"１,①"</formula1>
    </dataValidation>
    <dataValidation type="list" allowBlank="1" showInputMessage="1" showErrorMessage="1" sqref="B314:B317" xr:uid="{00000000-0002-0000-0300-000011000000}">
      <formula1>"２,②"</formula1>
    </dataValidation>
    <dataValidation type="list" allowBlank="1" showInputMessage="1" showErrorMessage="1" sqref="B318" xr:uid="{00000000-0002-0000-0300-000012000000}">
      <formula1>"３,③"</formula1>
    </dataValidation>
    <dataValidation type="list" allowBlank="1" showInputMessage="1" showErrorMessage="1" sqref="M347:N347 N344:N345 M336:M346 N336:N342" xr:uid="{00000000-0002-0000-0300-000013000000}">
      <formula1>"採用,転出,転入"</formula1>
    </dataValidation>
    <dataValidation type="list" allowBlank="1" showInputMessage="1" showErrorMessage="1" sqref="AF228 AF238:AF243" xr:uid="{00000000-0002-0000-0300-000014000000}">
      <formula1>"○"</formula1>
    </dataValidation>
    <dataValidation type="list" allowBlank="1" showInputMessage="1" showErrorMessage="1" sqref="G183:G185 G187:G189 J187:J189 G191:G193 J191:J193 G195:G197 J195:J197 G199:G201 J199:J201 G203:G205 J203:J205 G211:G213 J211:J213 J183:J185 G179:G181 J179:J181 G207:G209 J207:J209" xr:uid="{00000000-0002-0000-0300-000015000000}">
      <formula1>"0,1,2,3,4,5,6"</formula1>
    </dataValidation>
    <dataValidation type="list" allowBlank="1" showInputMessage="1" showErrorMessage="1" sqref="AC16:AI16" xr:uid="{00000000-0002-0000-0300-000016000000}">
      <formula1>"実地監査　・　書面監査,実地監査,書面監査"</formula1>
    </dataValidation>
    <dataValidation type="list" allowBlank="1" showInputMessage="1" showErrorMessage="1" sqref="AF392:AF393 AF167 AF396 AF281 AF367:AF374 AF590:AF595 AF383 AF385 AF387:AF388 AF390 AF172:AF173 AF276:AF279 AF379" xr:uid="{00000000-0002-0000-0300-000017000000}">
      <formula1>"い　る　・　いない,いる,いない"</formula1>
    </dataValidation>
    <dataValidation type="list" allowBlank="1" showInputMessage="1" showErrorMessage="1" sqref="L164" xr:uid="{00000000-0002-0000-0300-000018000000}">
      <formula1>" 該当なし　・　含めている　・　含めていない"</formula1>
    </dataValidation>
    <dataValidation type="list" allowBlank="1" showInputMessage="1" showErrorMessage="1" sqref="AA164" xr:uid="{00000000-0002-0000-0300-000019000000}">
      <formula1>" 該当なし,含めている,含めていない"</formula1>
    </dataValidation>
    <dataValidation type="list" allowBlank="1" showInputMessage="1" showErrorMessage="1" sqref="X304:AA307" xr:uid="{00000000-0002-0000-0300-00001A000000}">
      <formula1>"１回・月額・年額,１回,月額,年額"</formula1>
    </dataValidation>
  </dataValidations>
  <printOptions horizontalCentered="1"/>
  <pageMargins left="0.78740157480314965" right="0.78740157480314965" top="0.78740157480314965" bottom="0.78740157480314965" header="0.51181102362204722" footer="0.51181102362204722"/>
  <pageSetup paperSize="9" scale="85" pageOrder="overThenDown" orientation="portrait" r:id="rId1"/>
  <headerFooter alignWithMargins="0">
    <oddHeader>&amp;R　   　</oddHeader>
    <oddFooter>&amp;C&amp;A - &amp;P</oddFooter>
  </headerFooter>
  <rowBreaks count="13" manualBreakCount="13">
    <brk id="42" max="16383" man="1"/>
    <brk id="82" max="16383" man="1"/>
    <brk id="127" max="16383" man="1"/>
    <brk id="174" max="16383" man="1"/>
    <brk id="220" max="16383" man="1"/>
    <brk id="261" max="16383" man="1"/>
    <brk id="309" max="16383" man="1"/>
    <brk id="354" max="16383" man="1"/>
    <brk id="396" max="16383" man="1"/>
    <brk id="441" max="16383" man="1"/>
    <brk id="494" max="16383" man="1"/>
    <brk id="542" max="16383" man="1"/>
    <brk id="595" max="35"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FFFF00"/>
  </sheetPr>
  <dimension ref="A1:CL152"/>
  <sheetViews>
    <sheetView view="pageBreakPreview" zoomScaleNormal="110" zoomScaleSheetLayoutView="100" workbookViewId="0">
      <selection activeCell="M152" sqref="M152"/>
    </sheetView>
  </sheetViews>
  <sheetFormatPr defaultColWidth="0" defaultRowHeight="12"/>
  <cols>
    <col min="1" max="4" width="2.6328125" style="19" customWidth="1"/>
    <col min="5" max="36" width="1.6328125" style="19" customWidth="1"/>
    <col min="37" max="49" width="2.6328125" style="19" customWidth="1"/>
    <col min="50" max="90" width="2.6328125" style="19" hidden="1" customWidth="1"/>
    <col min="91" max="16384" width="0" style="19" hidden="1"/>
  </cols>
  <sheetData>
    <row r="1" spans="1:48" ht="15" customHeight="1">
      <c r="AM1" s="19" t="str">
        <f>表紙!D28</f>
        <v>　　　　　　保育所（園）　   　</v>
      </c>
    </row>
    <row r="2" spans="1:48" ht="15" customHeight="1">
      <c r="A2" s="642" t="s">
        <v>1959</v>
      </c>
      <c r="B2" s="2" t="s">
        <v>1958</v>
      </c>
      <c r="C2" s="2"/>
    </row>
    <row r="3" spans="1:48" ht="13.5" customHeight="1">
      <c r="A3" s="641" t="s">
        <v>1960</v>
      </c>
      <c r="B3" s="2" t="s">
        <v>1961</v>
      </c>
      <c r="C3" s="2"/>
      <c r="AV3" s="20" t="s">
        <v>320</v>
      </c>
    </row>
    <row r="4" spans="1:48" s="3" customFormat="1" ht="15" customHeight="1">
      <c r="B4" s="167" t="s">
        <v>540</v>
      </c>
      <c r="C4" s="168"/>
      <c r="D4" s="169"/>
      <c r="E4" s="166"/>
      <c r="F4" s="1685">
        <v>6</v>
      </c>
      <c r="G4" s="1685"/>
      <c r="H4" s="1685">
        <v>7</v>
      </c>
      <c r="I4" s="1685"/>
      <c r="J4" s="1685">
        <v>8</v>
      </c>
      <c r="K4" s="1685"/>
      <c r="L4" s="1685">
        <v>9</v>
      </c>
      <c r="M4" s="1685"/>
      <c r="N4" s="1685">
        <v>10</v>
      </c>
      <c r="O4" s="1685"/>
      <c r="P4" s="1685">
        <v>11</v>
      </c>
      <c r="Q4" s="1685"/>
      <c r="R4" s="1685">
        <v>12</v>
      </c>
      <c r="S4" s="1685"/>
      <c r="T4" s="1685">
        <v>13</v>
      </c>
      <c r="U4" s="1685"/>
      <c r="V4" s="1685">
        <v>14</v>
      </c>
      <c r="W4" s="1685"/>
      <c r="X4" s="1685">
        <v>15</v>
      </c>
      <c r="Y4" s="1685"/>
      <c r="Z4" s="1685">
        <v>16</v>
      </c>
      <c r="AA4" s="1685"/>
      <c r="AB4" s="1685">
        <v>17</v>
      </c>
      <c r="AC4" s="1685"/>
      <c r="AD4" s="1685">
        <v>18</v>
      </c>
      <c r="AE4" s="1685"/>
      <c r="AF4" s="1685">
        <v>19</v>
      </c>
      <c r="AG4" s="1685"/>
      <c r="AH4" s="1685">
        <v>20</v>
      </c>
      <c r="AI4" s="1685"/>
      <c r="AJ4" s="173"/>
      <c r="AK4" s="162" t="s">
        <v>525</v>
      </c>
      <c r="AL4" s="163"/>
      <c r="AM4" s="164"/>
      <c r="AN4" s="162" t="s">
        <v>495</v>
      </c>
      <c r="AO4" s="163"/>
      <c r="AP4" s="163"/>
      <c r="AQ4" s="163"/>
      <c r="AR4" s="163"/>
      <c r="AS4" s="163"/>
      <c r="AT4" s="163"/>
      <c r="AU4" s="163"/>
      <c r="AV4" s="164"/>
    </row>
    <row r="5" spans="1:48" s="3" customFormat="1" ht="15" customHeight="1">
      <c r="B5" s="172" t="s">
        <v>547</v>
      </c>
      <c r="C5" s="170"/>
      <c r="D5" s="171"/>
      <c r="E5" s="174"/>
      <c r="F5" s="1686" t="s">
        <v>539</v>
      </c>
      <c r="G5" s="1686"/>
      <c r="H5" s="1686" t="s">
        <v>539</v>
      </c>
      <c r="I5" s="1686"/>
      <c r="J5" s="1686" t="s">
        <v>539</v>
      </c>
      <c r="K5" s="1686"/>
      <c r="L5" s="1686" t="s">
        <v>539</v>
      </c>
      <c r="M5" s="1686"/>
      <c r="N5" s="1686" t="s">
        <v>539</v>
      </c>
      <c r="O5" s="1686"/>
      <c r="P5" s="1686" t="s">
        <v>539</v>
      </c>
      <c r="Q5" s="1686"/>
      <c r="R5" s="1686" t="s">
        <v>539</v>
      </c>
      <c r="S5" s="1686"/>
      <c r="T5" s="1686" t="s">
        <v>539</v>
      </c>
      <c r="U5" s="1686"/>
      <c r="V5" s="1686" t="s">
        <v>539</v>
      </c>
      <c r="W5" s="1686"/>
      <c r="X5" s="1686" t="s">
        <v>539</v>
      </c>
      <c r="Y5" s="1686"/>
      <c r="Z5" s="1686" t="s">
        <v>539</v>
      </c>
      <c r="AA5" s="1686"/>
      <c r="AB5" s="1686" t="s">
        <v>539</v>
      </c>
      <c r="AC5" s="1686"/>
      <c r="AD5" s="1686" t="s">
        <v>539</v>
      </c>
      <c r="AE5" s="1686"/>
      <c r="AF5" s="1686" t="s">
        <v>539</v>
      </c>
      <c r="AG5" s="1686"/>
      <c r="AH5" s="1686" t="s">
        <v>539</v>
      </c>
      <c r="AI5" s="1686"/>
      <c r="AJ5" s="175"/>
      <c r="AK5" s="162" t="s">
        <v>527</v>
      </c>
      <c r="AL5" s="163"/>
      <c r="AM5" s="164"/>
      <c r="AN5" s="162" t="s">
        <v>493</v>
      </c>
      <c r="AO5" s="163"/>
      <c r="AP5" s="164"/>
      <c r="AQ5" s="162" t="s">
        <v>494</v>
      </c>
      <c r="AR5" s="163"/>
      <c r="AS5" s="164"/>
      <c r="AT5" s="162" t="s">
        <v>34</v>
      </c>
      <c r="AU5" s="163"/>
      <c r="AV5" s="164"/>
    </row>
    <row r="6" spans="1:48" s="3" customFormat="1" ht="5.15" customHeight="1">
      <c r="B6" s="1676"/>
      <c r="C6" s="1677"/>
      <c r="D6" s="1678"/>
      <c r="E6" s="61"/>
      <c r="F6" s="38"/>
      <c r="G6" s="62"/>
      <c r="H6" s="63"/>
      <c r="I6" s="64"/>
      <c r="J6" s="38"/>
      <c r="K6" s="62"/>
      <c r="L6" s="63"/>
      <c r="M6" s="64"/>
      <c r="N6" s="38"/>
      <c r="O6" s="62"/>
      <c r="P6" s="63"/>
      <c r="Q6" s="64"/>
      <c r="R6" s="38"/>
      <c r="S6" s="62"/>
      <c r="T6" s="39"/>
      <c r="U6" s="64"/>
      <c r="V6" s="38"/>
      <c r="W6" s="62"/>
      <c r="X6" s="63"/>
      <c r="Y6" s="64"/>
      <c r="Z6" s="38"/>
      <c r="AA6" s="62"/>
      <c r="AB6" s="63"/>
      <c r="AC6" s="62"/>
      <c r="AD6" s="63"/>
      <c r="AE6" s="62"/>
      <c r="AF6" s="63"/>
      <c r="AG6" s="62"/>
      <c r="AH6" s="63"/>
      <c r="AI6" s="64"/>
      <c r="AJ6" s="38"/>
      <c r="AK6" s="1694"/>
      <c r="AL6" s="1058"/>
      <c r="AM6" s="1059"/>
      <c r="AN6" s="16"/>
      <c r="AO6" s="17"/>
      <c r="AP6" s="21"/>
      <c r="AQ6" s="1689"/>
      <c r="AR6" s="1106"/>
      <c r="AS6" s="1245"/>
      <c r="AT6" s="16"/>
      <c r="AU6" s="17"/>
      <c r="AV6" s="21"/>
    </row>
    <row r="7" spans="1:48" ht="5.15" customHeight="1">
      <c r="B7" s="1679"/>
      <c r="C7" s="1680"/>
      <c r="D7" s="1681"/>
      <c r="E7" s="61"/>
      <c r="F7" s="38"/>
      <c r="G7" s="65"/>
      <c r="H7" s="66"/>
      <c r="I7" s="38"/>
      <c r="J7" s="38"/>
      <c r="K7" s="65"/>
      <c r="L7" s="66"/>
      <c r="M7" s="38"/>
      <c r="N7" s="38"/>
      <c r="O7" s="65"/>
      <c r="P7" s="66"/>
      <c r="Q7" s="38"/>
      <c r="R7" s="38"/>
      <c r="S7" s="65"/>
      <c r="T7" s="66"/>
      <c r="U7" s="38"/>
      <c r="V7" s="38"/>
      <c r="W7" s="65"/>
      <c r="X7" s="66"/>
      <c r="Y7" s="38"/>
      <c r="Z7" s="38"/>
      <c r="AA7" s="65"/>
      <c r="AB7" s="66"/>
      <c r="AC7" s="65"/>
      <c r="AD7" s="66"/>
      <c r="AE7" s="65"/>
      <c r="AF7" s="66"/>
      <c r="AG7" s="65"/>
      <c r="AH7" s="66"/>
      <c r="AI7" s="38"/>
      <c r="AJ7" s="38"/>
      <c r="AK7" s="1244"/>
      <c r="AL7" s="1106"/>
      <c r="AM7" s="1245"/>
      <c r="AN7" s="22"/>
      <c r="AO7" s="3"/>
      <c r="AP7" s="15"/>
      <c r="AQ7" s="1244"/>
      <c r="AR7" s="1106"/>
      <c r="AS7" s="1245"/>
      <c r="AT7" s="22"/>
      <c r="AU7" s="3"/>
      <c r="AV7" s="15"/>
    </row>
    <row r="8" spans="1:48" ht="5.15" customHeight="1">
      <c r="B8" s="1679"/>
      <c r="C8" s="1680"/>
      <c r="D8" s="1681"/>
      <c r="E8" s="61"/>
      <c r="F8" s="38"/>
      <c r="G8" s="44"/>
      <c r="H8" s="45"/>
      <c r="I8" s="44"/>
      <c r="J8" s="45"/>
      <c r="K8" s="44"/>
      <c r="L8" s="45"/>
      <c r="M8" s="44"/>
      <c r="N8" s="45"/>
      <c r="O8" s="44"/>
      <c r="P8" s="45"/>
      <c r="Q8" s="44"/>
      <c r="R8" s="45"/>
      <c r="S8" s="44"/>
      <c r="T8" s="45"/>
      <c r="U8" s="44"/>
      <c r="V8" s="45"/>
      <c r="W8" s="44"/>
      <c r="X8" s="45"/>
      <c r="Y8" s="44"/>
      <c r="Z8" s="45"/>
      <c r="AA8" s="65"/>
      <c r="AB8" s="66"/>
      <c r="AC8" s="65"/>
      <c r="AD8" s="66"/>
      <c r="AE8" s="65"/>
      <c r="AF8" s="66"/>
      <c r="AG8" s="65"/>
      <c r="AH8" s="66"/>
      <c r="AI8" s="38"/>
      <c r="AJ8" s="38"/>
      <c r="AK8" s="1244"/>
      <c r="AL8" s="1106"/>
      <c r="AM8" s="1245"/>
      <c r="AN8" s="1687"/>
      <c r="AO8" s="1106"/>
      <c r="AP8" s="1245"/>
      <c r="AQ8" s="1688"/>
      <c r="AR8" s="1106"/>
      <c r="AS8" s="1245"/>
      <c r="AT8" s="1687"/>
      <c r="AU8" s="1106"/>
      <c r="AV8" s="1245"/>
    </row>
    <row r="9" spans="1:48" ht="5.15" customHeight="1">
      <c r="B9" s="1679"/>
      <c r="C9" s="1680"/>
      <c r="D9" s="1681"/>
      <c r="E9" s="61"/>
      <c r="F9" s="38"/>
      <c r="G9" s="44"/>
      <c r="H9" s="45"/>
      <c r="I9" s="44"/>
      <c r="J9" s="45"/>
      <c r="K9" s="44"/>
      <c r="L9" s="45"/>
      <c r="M9" s="44"/>
      <c r="N9" s="45"/>
      <c r="O9" s="44"/>
      <c r="P9" s="45"/>
      <c r="Q9" s="44"/>
      <c r="R9" s="45"/>
      <c r="S9" s="44"/>
      <c r="T9" s="45"/>
      <c r="U9" s="44"/>
      <c r="V9" s="45"/>
      <c r="W9" s="44"/>
      <c r="X9" s="45"/>
      <c r="Y9" s="44"/>
      <c r="Z9" s="45"/>
      <c r="AA9" s="65"/>
      <c r="AB9" s="66"/>
      <c r="AC9" s="65"/>
      <c r="AD9" s="66"/>
      <c r="AE9" s="65"/>
      <c r="AF9" s="66"/>
      <c r="AG9" s="65"/>
      <c r="AH9" s="66"/>
      <c r="AI9" s="38"/>
      <c r="AJ9" s="38"/>
      <c r="AK9" s="1690"/>
      <c r="AL9" s="1264"/>
      <c r="AM9" s="1265"/>
      <c r="AN9" s="1244"/>
      <c r="AO9" s="1106"/>
      <c r="AP9" s="1245"/>
      <c r="AQ9" s="1244"/>
      <c r="AR9" s="1106"/>
      <c r="AS9" s="1245"/>
      <c r="AT9" s="1244"/>
      <c r="AU9" s="1106"/>
      <c r="AV9" s="1245"/>
    </row>
    <row r="10" spans="1:48" ht="5.15" customHeight="1">
      <c r="B10" s="1679"/>
      <c r="C10" s="1680"/>
      <c r="D10" s="1681"/>
      <c r="E10" s="61"/>
      <c r="F10" s="38"/>
      <c r="G10" s="65"/>
      <c r="H10" s="66"/>
      <c r="I10" s="38"/>
      <c r="J10" s="38"/>
      <c r="K10" s="65"/>
      <c r="L10" s="66"/>
      <c r="M10" s="38"/>
      <c r="N10" s="38"/>
      <c r="O10" s="65"/>
      <c r="P10" s="66"/>
      <c r="Q10" s="38"/>
      <c r="R10" s="38"/>
      <c r="S10" s="65"/>
      <c r="T10" s="66"/>
      <c r="U10" s="38"/>
      <c r="V10" s="38"/>
      <c r="W10" s="65"/>
      <c r="X10" s="66"/>
      <c r="Y10" s="38"/>
      <c r="Z10" s="38"/>
      <c r="AA10" s="65"/>
      <c r="AB10" s="66"/>
      <c r="AC10" s="65"/>
      <c r="AD10" s="66"/>
      <c r="AE10" s="65"/>
      <c r="AF10" s="66"/>
      <c r="AG10" s="65"/>
      <c r="AH10" s="66"/>
      <c r="AI10" s="38"/>
      <c r="AJ10" s="38"/>
      <c r="AK10" s="1244"/>
      <c r="AL10" s="1106"/>
      <c r="AM10" s="1245"/>
      <c r="AN10" s="22"/>
      <c r="AO10" s="3"/>
      <c r="AP10" s="15"/>
      <c r="AQ10" s="1244"/>
      <c r="AR10" s="1106"/>
      <c r="AS10" s="1245"/>
      <c r="AT10" s="22"/>
      <c r="AU10" s="3"/>
      <c r="AV10" s="15"/>
    </row>
    <row r="11" spans="1:48" ht="5.15" customHeight="1">
      <c r="B11" s="1682"/>
      <c r="C11" s="1683"/>
      <c r="D11" s="1684"/>
      <c r="E11" s="67"/>
      <c r="F11" s="68"/>
      <c r="G11" s="69"/>
      <c r="H11" s="70"/>
      <c r="I11" s="68"/>
      <c r="J11" s="68"/>
      <c r="K11" s="69"/>
      <c r="L11" s="70"/>
      <c r="M11" s="68"/>
      <c r="N11" s="68"/>
      <c r="O11" s="69"/>
      <c r="P11" s="70"/>
      <c r="Q11" s="68"/>
      <c r="R11" s="68"/>
      <c r="S11" s="69"/>
      <c r="T11" s="70"/>
      <c r="U11" s="68"/>
      <c r="V11" s="68"/>
      <c r="W11" s="69"/>
      <c r="X11" s="70"/>
      <c r="Y11" s="68"/>
      <c r="Z11" s="68"/>
      <c r="AA11" s="69"/>
      <c r="AB11" s="70"/>
      <c r="AC11" s="69"/>
      <c r="AD11" s="70"/>
      <c r="AE11" s="69"/>
      <c r="AF11" s="70"/>
      <c r="AG11" s="69"/>
      <c r="AH11" s="70"/>
      <c r="AI11" s="68"/>
      <c r="AJ11" s="68"/>
      <c r="AK11" s="1060"/>
      <c r="AL11" s="1061"/>
      <c r="AM11" s="1062"/>
      <c r="AN11" s="23"/>
      <c r="AO11" s="24"/>
      <c r="AP11" s="25"/>
      <c r="AQ11" s="1060"/>
      <c r="AR11" s="1061"/>
      <c r="AS11" s="1062"/>
      <c r="AT11" s="23"/>
      <c r="AU11" s="24"/>
      <c r="AV11" s="25"/>
    </row>
    <row r="12" spans="1:48" ht="5.15" customHeight="1">
      <c r="B12" s="1676"/>
      <c r="C12" s="1677"/>
      <c r="D12" s="1678"/>
      <c r="E12" s="61"/>
      <c r="F12" s="38"/>
      <c r="G12" s="65"/>
      <c r="H12" s="66"/>
      <c r="I12" s="64"/>
      <c r="J12" s="38"/>
      <c r="K12" s="62"/>
      <c r="L12" s="66"/>
      <c r="M12" s="64"/>
      <c r="N12" s="38"/>
      <c r="O12" s="62"/>
      <c r="P12" s="66"/>
      <c r="Q12" s="64"/>
      <c r="R12" s="38"/>
      <c r="S12" s="62"/>
      <c r="T12" s="66"/>
      <c r="U12" s="64"/>
      <c r="V12" s="38"/>
      <c r="W12" s="62"/>
      <c r="X12" s="66"/>
      <c r="Y12" s="64"/>
      <c r="Z12" s="38"/>
      <c r="AA12" s="62"/>
      <c r="AB12" s="66"/>
      <c r="AC12" s="62"/>
      <c r="AD12" s="66"/>
      <c r="AE12" s="62"/>
      <c r="AF12" s="66"/>
      <c r="AG12" s="62"/>
      <c r="AH12" s="66"/>
      <c r="AI12" s="64"/>
      <c r="AJ12" s="38"/>
      <c r="AK12" s="1057"/>
      <c r="AL12" s="1058"/>
      <c r="AM12" s="1059"/>
      <c r="AN12" s="16"/>
      <c r="AO12" s="17"/>
      <c r="AP12" s="21"/>
      <c r="AQ12" s="1689"/>
      <c r="AR12" s="1106"/>
      <c r="AS12" s="1245"/>
      <c r="AT12" s="16"/>
      <c r="AU12" s="17"/>
      <c r="AV12" s="21"/>
    </row>
    <row r="13" spans="1:48" ht="5.15" customHeight="1">
      <c r="B13" s="1679"/>
      <c r="C13" s="1680"/>
      <c r="D13" s="1681"/>
      <c r="E13" s="61"/>
      <c r="F13" s="38"/>
      <c r="G13" s="65"/>
      <c r="H13" s="66"/>
      <c r="I13" s="38"/>
      <c r="J13" s="38"/>
      <c r="K13" s="65"/>
      <c r="L13" s="66"/>
      <c r="M13" s="38"/>
      <c r="N13" s="38"/>
      <c r="O13" s="65"/>
      <c r="P13" s="66"/>
      <c r="Q13" s="38"/>
      <c r="R13" s="38"/>
      <c r="S13" s="65"/>
      <c r="T13" s="66"/>
      <c r="U13" s="38"/>
      <c r="V13" s="38"/>
      <c r="W13" s="65"/>
      <c r="X13" s="66"/>
      <c r="Y13" s="38"/>
      <c r="Z13" s="38"/>
      <c r="AA13" s="65"/>
      <c r="AB13" s="66"/>
      <c r="AC13" s="65"/>
      <c r="AD13" s="66"/>
      <c r="AE13" s="65"/>
      <c r="AF13" s="66"/>
      <c r="AG13" s="65"/>
      <c r="AH13" s="66"/>
      <c r="AI13" s="38"/>
      <c r="AJ13" s="38"/>
      <c r="AK13" s="1244"/>
      <c r="AL13" s="1106"/>
      <c r="AM13" s="1245"/>
      <c r="AN13" s="22"/>
      <c r="AO13" s="3"/>
      <c r="AP13" s="15"/>
      <c r="AQ13" s="1244"/>
      <c r="AR13" s="1106"/>
      <c r="AS13" s="1245"/>
      <c r="AT13" s="22"/>
      <c r="AU13" s="3"/>
      <c r="AV13" s="15"/>
    </row>
    <row r="14" spans="1:48" ht="5.15" customHeight="1">
      <c r="B14" s="1679"/>
      <c r="C14" s="1680"/>
      <c r="D14" s="1681"/>
      <c r="E14" s="61"/>
      <c r="F14" s="38"/>
      <c r="G14" s="65"/>
      <c r="H14" s="66"/>
      <c r="I14" s="38"/>
      <c r="J14" s="38"/>
      <c r="K14" s="65"/>
      <c r="L14" s="66"/>
      <c r="M14" s="38"/>
      <c r="N14" s="38"/>
      <c r="O14" s="65"/>
      <c r="P14" s="66"/>
      <c r="Q14" s="38"/>
      <c r="R14" s="38"/>
      <c r="S14" s="65"/>
      <c r="T14" s="66"/>
      <c r="U14" s="38"/>
      <c r="V14" s="38"/>
      <c r="W14" s="65"/>
      <c r="X14" s="66"/>
      <c r="Y14" s="38"/>
      <c r="Z14" s="38"/>
      <c r="AA14" s="65"/>
      <c r="AB14" s="66"/>
      <c r="AC14" s="65"/>
      <c r="AD14" s="66"/>
      <c r="AE14" s="65"/>
      <c r="AF14" s="66"/>
      <c r="AG14" s="65"/>
      <c r="AH14" s="66"/>
      <c r="AI14" s="38"/>
      <c r="AJ14" s="38"/>
      <c r="AK14" s="1691"/>
      <c r="AL14" s="1692"/>
      <c r="AM14" s="1693"/>
      <c r="AN14" s="1687"/>
      <c r="AO14" s="1106"/>
      <c r="AP14" s="1245"/>
      <c r="AQ14" s="1688"/>
      <c r="AR14" s="1106"/>
      <c r="AS14" s="1245"/>
      <c r="AT14" s="1687"/>
      <c r="AU14" s="1106"/>
      <c r="AV14" s="1245"/>
    </row>
    <row r="15" spans="1:48" ht="5.15" customHeight="1">
      <c r="B15" s="1679"/>
      <c r="C15" s="1680"/>
      <c r="D15" s="1681"/>
      <c r="E15" s="61"/>
      <c r="F15" s="38"/>
      <c r="G15" s="65"/>
      <c r="H15" s="66"/>
      <c r="I15" s="38"/>
      <c r="J15" s="38"/>
      <c r="K15" s="65"/>
      <c r="L15" s="66"/>
      <c r="M15" s="38"/>
      <c r="N15" s="38"/>
      <c r="O15" s="65"/>
      <c r="P15" s="66"/>
      <c r="Q15" s="38"/>
      <c r="R15" s="38"/>
      <c r="S15" s="65"/>
      <c r="T15" s="66"/>
      <c r="U15" s="38"/>
      <c r="V15" s="38"/>
      <c r="W15" s="65"/>
      <c r="X15" s="66"/>
      <c r="Y15" s="38"/>
      <c r="Z15" s="38"/>
      <c r="AA15" s="65"/>
      <c r="AB15" s="66"/>
      <c r="AC15" s="65"/>
      <c r="AD15" s="66"/>
      <c r="AE15" s="65"/>
      <c r="AF15" s="66"/>
      <c r="AG15" s="65"/>
      <c r="AH15" s="66"/>
      <c r="AI15" s="38"/>
      <c r="AJ15" s="38"/>
      <c r="AK15" s="1244"/>
      <c r="AL15" s="1106"/>
      <c r="AM15" s="1245"/>
      <c r="AN15" s="1244"/>
      <c r="AO15" s="1106"/>
      <c r="AP15" s="1245"/>
      <c r="AQ15" s="1244"/>
      <c r="AR15" s="1106"/>
      <c r="AS15" s="1245"/>
      <c r="AT15" s="1244"/>
      <c r="AU15" s="1106"/>
      <c r="AV15" s="1245"/>
    </row>
    <row r="16" spans="1:48" ht="5.15" customHeight="1">
      <c r="B16" s="1679"/>
      <c r="C16" s="1680"/>
      <c r="D16" s="1681"/>
      <c r="E16" s="61"/>
      <c r="F16" s="38"/>
      <c r="G16" s="65"/>
      <c r="H16" s="66"/>
      <c r="I16" s="38"/>
      <c r="J16" s="38"/>
      <c r="K16" s="65"/>
      <c r="L16" s="66"/>
      <c r="M16" s="38"/>
      <c r="N16" s="38"/>
      <c r="O16" s="65"/>
      <c r="P16" s="66"/>
      <c r="Q16" s="38"/>
      <c r="R16" s="38"/>
      <c r="S16" s="65"/>
      <c r="T16" s="66"/>
      <c r="U16" s="38"/>
      <c r="V16" s="38"/>
      <c r="W16" s="65"/>
      <c r="X16" s="66"/>
      <c r="Y16" s="38"/>
      <c r="Z16" s="38"/>
      <c r="AA16" s="65"/>
      <c r="AB16" s="66"/>
      <c r="AC16" s="65"/>
      <c r="AD16" s="66"/>
      <c r="AE16" s="65"/>
      <c r="AF16" s="66"/>
      <c r="AG16" s="65"/>
      <c r="AH16" s="66"/>
      <c r="AI16" s="38"/>
      <c r="AJ16" s="38"/>
      <c r="AK16" s="1244"/>
      <c r="AL16" s="1106"/>
      <c r="AM16" s="1245"/>
      <c r="AN16" s="22"/>
      <c r="AO16" s="3"/>
      <c r="AP16" s="15"/>
      <c r="AQ16" s="1244"/>
      <c r="AR16" s="1106"/>
      <c r="AS16" s="1245"/>
      <c r="AT16" s="22"/>
      <c r="AU16" s="3"/>
      <c r="AV16" s="15"/>
    </row>
    <row r="17" spans="2:48" ht="5.15" customHeight="1">
      <c r="B17" s="1682"/>
      <c r="C17" s="1683"/>
      <c r="D17" s="1684"/>
      <c r="E17" s="67"/>
      <c r="F17" s="68"/>
      <c r="G17" s="69"/>
      <c r="H17" s="70"/>
      <c r="I17" s="68"/>
      <c r="J17" s="68"/>
      <c r="K17" s="69"/>
      <c r="L17" s="70"/>
      <c r="M17" s="68"/>
      <c r="N17" s="68"/>
      <c r="O17" s="69"/>
      <c r="P17" s="70"/>
      <c r="Q17" s="68"/>
      <c r="R17" s="68"/>
      <c r="S17" s="69"/>
      <c r="T17" s="70"/>
      <c r="U17" s="68"/>
      <c r="V17" s="68"/>
      <c r="W17" s="69"/>
      <c r="X17" s="70"/>
      <c r="Y17" s="68"/>
      <c r="Z17" s="68"/>
      <c r="AA17" s="69"/>
      <c r="AB17" s="70"/>
      <c r="AC17" s="69"/>
      <c r="AD17" s="70"/>
      <c r="AE17" s="69"/>
      <c r="AF17" s="70"/>
      <c r="AG17" s="69"/>
      <c r="AH17" s="70"/>
      <c r="AI17" s="68"/>
      <c r="AJ17" s="68"/>
      <c r="AK17" s="1060"/>
      <c r="AL17" s="1061"/>
      <c r="AM17" s="1062"/>
      <c r="AN17" s="23"/>
      <c r="AO17" s="24"/>
      <c r="AP17" s="25"/>
      <c r="AQ17" s="1060"/>
      <c r="AR17" s="1061"/>
      <c r="AS17" s="1062"/>
      <c r="AT17" s="23"/>
      <c r="AU17" s="24"/>
      <c r="AV17" s="25"/>
    </row>
    <row r="18" spans="2:48" ht="5.15" customHeight="1">
      <c r="B18" s="1676"/>
      <c r="C18" s="1677"/>
      <c r="D18" s="1678"/>
      <c r="E18" s="61"/>
      <c r="F18" s="38"/>
      <c r="G18" s="65"/>
      <c r="H18" s="66"/>
      <c r="I18" s="64"/>
      <c r="J18" s="38"/>
      <c r="K18" s="62"/>
      <c r="L18" s="66"/>
      <c r="M18" s="64"/>
      <c r="N18" s="38"/>
      <c r="O18" s="62"/>
      <c r="P18" s="66"/>
      <c r="Q18" s="64"/>
      <c r="R18" s="38"/>
      <c r="S18" s="62"/>
      <c r="T18" s="66"/>
      <c r="U18" s="64"/>
      <c r="V18" s="38"/>
      <c r="W18" s="62"/>
      <c r="X18" s="66"/>
      <c r="Y18" s="64"/>
      <c r="Z18" s="38"/>
      <c r="AA18" s="62"/>
      <c r="AB18" s="66"/>
      <c r="AC18" s="62"/>
      <c r="AD18" s="66"/>
      <c r="AE18" s="62"/>
      <c r="AF18" s="66"/>
      <c r="AG18" s="62"/>
      <c r="AH18" s="66"/>
      <c r="AI18" s="64"/>
      <c r="AJ18" s="38"/>
      <c r="AK18" s="1057"/>
      <c r="AL18" s="1058"/>
      <c r="AM18" s="1059"/>
      <c r="AN18" s="16"/>
      <c r="AO18" s="17"/>
      <c r="AP18" s="21"/>
      <c r="AQ18" s="1689"/>
      <c r="AR18" s="1106"/>
      <c r="AS18" s="1245"/>
      <c r="AT18" s="16"/>
      <c r="AU18" s="17"/>
      <c r="AV18" s="21"/>
    </row>
    <row r="19" spans="2:48" ht="5.15" customHeight="1">
      <c r="B19" s="1679"/>
      <c r="C19" s="1680"/>
      <c r="D19" s="1681"/>
      <c r="E19" s="61"/>
      <c r="F19" s="38"/>
      <c r="G19" s="65"/>
      <c r="H19" s="66"/>
      <c r="I19" s="38"/>
      <c r="J19" s="38"/>
      <c r="K19" s="65"/>
      <c r="L19" s="66"/>
      <c r="M19" s="38"/>
      <c r="N19" s="38"/>
      <c r="O19" s="65"/>
      <c r="P19" s="66"/>
      <c r="Q19" s="38"/>
      <c r="R19" s="38"/>
      <c r="S19" s="65"/>
      <c r="T19" s="66"/>
      <c r="U19" s="38"/>
      <c r="V19" s="38"/>
      <c r="W19" s="65"/>
      <c r="X19" s="66"/>
      <c r="Y19" s="38"/>
      <c r="Z19" s="38"/>
      <c r="AA19" s="65"/>
      <c r="AB19" s="66"/>
      <c r="AC19" s="65"/>
      <c r="AD19" s="66"/>
      <c r="AE19" s="65"/>
      <c r="AF19" s="66"/>
      <c r="AG19" s="65"/>
      <c r="AH19" s="66"/>
      <c r="AI19" s="38"/>
      <c r="AJ19" s="38"/>
      <c r="AK19" s="1244"/>
      <c r="AL19" s="1106"/>
      <c r="AM19" s="1245"/>
      <c r="AN19" s="22"/>
      <c r="AO19" s="3"/>
      <c r="AP19" s="15"/>
      <c r="AQ19" s="1244"/>
      <c r="AR19" s="1106"/>
      <c r="AS19" s="1245"/>
      <c r="AT19" s="22"/>
      <c r="AU19" s="3"/>
      <c r="AV19" s="15"/>
    </row>
    <row r="20" spans="2:48" ht="5.15" customHeight="1">
      <c r="B20" s="1679"/>
      <c r="C20" s="1680"/>
      <c r="D20" s="1681"/>
      <c r="E20" s="61"/>
      <c r="F20" s="38"/>
      <c r="G20" s="65"/>
      <c r="H20" s="66"/>
      <c r="I20" s="38"/>
      <c r="J20" s="38"/>
      <c r="K20" s="65"/>
      <c r="L20" s="66"/>
      <c r="M20" s="38"/>
      <c r="N20" s="38"/>
      <c r="O20" s="65"/>
      <c r="P20" s="66"/>
      <c r="Q20" s="38"/>
      <c r="R20" s="38"/>
      <c r="S20" s="65"/>
      <c r="T20" s="66"/>
      <c r="U20" s="38"/>
      <c r="V20" s="38"/>
      <c r="W20" s="65"/>
      <c r="X20" s="66"/>
      <c r="Y20" s="38"/>
      <c r="Z20" s="38"/>
      <c r="AA20" s="65"/>
      <c r="AB20" s="66"/>
      <c r="AC20" s="65"/>
      <c r="AD20" s="66"/>
      <c r="AE20" s="65"/>
      <c r="AF20" s="66"/>
      <c r="AG20" s="65"/>
      <c r="AH20" s="66"/>
      <c r="AI20" s="38"/>
      <c r="AJ20" s="38"/>
      <c r="AK20" s="1691"/>
      <c r="AL20" s="1692"/>
      <c r="AM20" s="1693"/>
      <c r="AN20" s="1687"/>
      <c r="AO20" s="1106"/>
      <c r="AP20" s="1245"/>
      <c r="AQ20" s="1688"/>
      <c r="AR20" s="1106"/>
      <c r="AS20" s="1245"/>
      <c r="AT20" s="1687"/>
      <c r="AU20" s="1106"/>
      <c r="AV20" s="1245"/>
    </row>
    <row r="21" spans="2:48" ht="5.15" customHeight="1">
      <c r="B21" s="1679"/>
      <c r="C21" s="1680"/>
      <c r="D21" s="1681"/>
      <c r="E21" s="61"/>
      <c r="F21" s="38"/>
      <c r="G21" s="65"/>
      <c r="H21" s="66"/>
      <c r="I21" s="38"/>
      <c r="J21" s="38"/>
      <c r="K21" s="65"/>
      <c r="L21" s="66"/>
      <c r="M21" s="38"/>
      <c r="N21" s="38"/>
      <c r="O21" s="65"/>
      <c r="P21" s="66"/>
      <c r="Q21" s="38"/>
      <c r="R21" s="38"/>
      <c r="S21" s="65"/>
      <c r="T21" s="66"/>
      <c r="U21" s="38"/>
      <c r="V21" s="38"/>
      <c r="W21" s="65"/>
      <c r="X21" s="66"/>
      <c r="Y21" s="38"/>
      <c r="Z21" s="38"/>
      <c r="AA21" s="65"/>
      <c r="AB21" s="66"/>
      <c r="AC21" s="65"/>
      <c r="AD21" s="66"/>
      <c r="AE21" s="65"/>
      <c r="AF21" s="66"/>
      <c r="AG21" s="65"/>
      <c r="AH21" s="66"/>
      <c r="AI21" s="38"/>
      <c r="AJ21" s="38"/>
      <c r="AK21" s="1244"/>
      <c r="AL21" s="1106"/>
      <c r="AM21" s="1245"/>
      <c r="AN21" s="1244"/>
      <c r="AO21" s="1106"/>
      <c r="AP21" s="1245"/>
      <c r="AQ21" s="1244"/>
      <c r="AR21" s="1106"/>
      <c r="AS21" s="1245"/>
      <c r="AT21" s="1244"/>
      <c r="AU21" s="1106"/>
      <c r="AV21" s="1245"/>
    </row>
    <row r="22" spans="2:48" ht="5.15" customHeight="1">
      <c r="B22" s="1679"/>
      <c r="C22" s="1680"/>
      <c r="D22" s="1681"/>
      <c r="E22" s="61"/>
      <c r="F22" s="38"/>
      <c r="G22" s="65"/>
      <c r="H22" s="66"/>
      <c r="I22" s="38"/>
      <c r="J22" s="38"/>
      <c r="K22" s="65"/>
      <c r="L22" s="66"/>
      <c r="M22" s="38"/>
      <c r="N22" s="38"/>
      <c r="O22" s="65"/>
      <c r="P22" s="66"/>
      <c r="Q22" s="38"/>
      <c r="R22" s="38"/>
      <c r="S22" s="65"/>
      <c r="T22" s="66"/>
      <c r="U22" s="38"/>
      <c r="V22" s="38"/>
      <c r="W22" s="65"/>
      <c r="X22" s="66"/>
      <c r="Y22" s="38"/>
      <c r="Z22" s="38"/>
      <c r="AA22" s="65"/>
      <c r="AB22" s="66"/>
      <c r="AC22" s="65"/>
      <c r="AD22" s="66"/>
      <c r="AE22" s="65"/>
      <c r="AF22" s="66"/>
      <c r="AG22" s="65"/>
      <c r="AH22" s="66"/>
      <c r="AI22" s="38"/>
      <c r="AJ22" s="38"/>
      <c r="AK22" s="1244"/>
      <c r="AL22" s="1106"/>
      <c r="AM22" s="1245"/>
      <c r="AN22" s="22"/>
      <c r="AO22" s="3"/>
      <c r="AP22" s="15"/>
      <c r="AQ22" s="1244"/>
      <c r="AR22" s="1106"/>
      <c r="AS22" s="1245"/>
      <c r="AT22" s="22"/>
      <c r="AU22" s="3"/>
      <c r="AV22" s="15"/>
    </row>
    <row r="23" spans="2:48" ht="5.15" customHeight="1">
      <c r="B23" s="1682"/>
      <c r="C23" s="1683"/>
      <c r="D23" s="1684"/>
      <c r="E23" s="67"/>
      <c r="F23" s="68"/>
      <c r="G23" s="69"/>
      <c r="H23" s="70"/>
      <c r="I23" s="68"/>
      <c r="J23" s="68"/>
      <c r="K23" s="69"/>
      <c r="L23" s="70"/>
      <c r="M23" s="68"/>
      <c r="N23" s="68"/>
      <c r="O23" s="69"/>
      <c r="P23" s="70"/>
      <c r="Q23" s="68"/>
      <c r="R23" s="68"/>
      <c r="S23" s="69"/>
      <c r="T23" s="70"/>
      <c r="U23" s="68"/>
      <c r="V23" s="68"/>
      <c r="W23" s="69"/>
      <c r="X23" s="70"/>
      <c r="Y23" s="68"/>
      <c r="Z23" s="68"/>
      <c r="AA23" s="69"/>
      <c r="AB23" s="70"/>
      <c r="AC23" s="69"/>
      <c r="AD23" s="70"/>
      <c r="AE23" s="69"/>
      <c r="AF23" s="70"/>
      <c r="AG23" s="69"/>
      <c r="AH23" s="70"/>
      <c r="AI23" s="68"/>
      <c r="AJ23" s="68"/>
      <c r="AK23" s="1060"/>
      <c r="AL23" s="1061"/>
      <c r="AM23" s="1062"/>
      <c r="AN23" s="23"/>
      <c r="AO23" s="24"/>
      <c r="AP23" s="25"/>
      <c r="AQ23" s="1060"/>
      <c r="AR23" s="1061"/>
      <c r="AS23" s="1062"/>
      <c r="AT23" s="23"/>
      <c r="AU23" s="24"/>
      <c r="AV23" s="25"/>
    </row>
    <row r="24" spans="2:48" ht="5.15" customHeight="1">
      <c r="B24" s="1676"/>
      <c r="C24" s="1677"/>
      <c r="D24" s="1678"/>
      <c r="E24" s="61"/>
      <c r="F24" s="38"/>
      <c r="G24" s="65"/>
      <c r="H24" s="66"/>
      <c r="I24" s="64"/>
      <c r="J24" s="38"/>
      <c r="K24" s="62"/>
      <c r="L24" s="66"/>
      <c r="M24" s="64"/>
      <c r="N24" s="38"/>
      <c r="O24" s="62"/>
      <c r="P24" s="66"/>
      <c r="Q24" s="64"/>
      <c r="R24" s="38"/>
      <c r="S24" s="62"/>
      <c r="T24" s="66"/>
      <c r="U24" s="64"/>
      <c r="V24" s="38"/>
      <c r="W24" s="62"/>
      <c r="X24" s="66"/>
      <c r="Y24" s="64"/>
      <c r="Z24" s="38"/>
      <c r="AA24" s="62"/>
      <c r="AB24" s="66"/>
      <c r="AC24" s="62"/>
      <c r="AD24" s="66"/>
      <c r="AE24" s="62"/>
      <c r="AF24" s="66"/>
      <c r="AG24" s="62"/>
      <c r="AH24" s="66"/>
      <c r="AI24" s="64"/>
      <c r="AJ24" s="38"/>
      <c r="AK24" s="1057"/>
      <c r="AL24" s="1058"/>
      <c r="AM24" s="1059"/>
      <c r="AN24" s="16"/>
      <c r="AO24" s="17"/>
      <c r="AP24" s="21"/>
      <c r="AQ24" s="1689"/>
      <c r="AR24" s="1106"/>
      <c r="AS24" s="1245"/>
      <c r="AT24" s="16"/>
      <c r="AU24" s="17"/>
      <c r="AV24" s="21"/>
    </row>
    <row r="25" spans="2:48" ht="5.15" customHeight="1">
      <c r="B25" s="1679"/>
      <c r="C25" s="1680"/>
      <c r="D25" s="1681"/>
      <c r="E25" s="61"/>
      <c r="F25" s="38"/>
      <c r="G25" s="65"/>
      <c r="H25" s="66"/>
      <c r="I25" s="38"/>
      <c r="J25" s="38"/>
      <c r="K25" s="65"/>
      <c r="L25" s="66"/>
      <c r="M25" s="38"/>
      <c r="N25" s="38"/>
      <c r="O25" s="65"/>
      <c r="P25" s="66"/>
      <c r="Q25" s="38"/>
      <c r="R25" s="38"/>
      <c r="S25" s="65"/>
      <c r="T25" s="66"/>
      <c r="U25" s="38"/>
      <c r="V25" s="38"/>
      <c r="W25" s="65"/>
      <c r="X25" s="66"/>
      <c r="Y25" s="38"/>
      <c r="Z25" s="38"/>
      <c r="AA25" s="65"/>
      <c r="AB25" s="66"/>
      <c r="AC25" s="65"/>
      <c r="AD25" s="66"/>
      <c r="AE25" s="65"/>
      <c r="AF25" s="66"/>
      <c r="AG25" s="65"/>
      <c r="AH25" s="66"/>
      <c r="AI25" s="38"/>
      <c r="AJ25" s="38"/>
      <c r="AK25" s="1244"/>
      <c r="AL25" s="1106"/>
      <c r="AM25" s="1245"/>
      <c r="AN25" s="22"/>
      <c r="AO25" s="3"/>
      <c r="AP25" s="15"/>
      <c r="AQ25" s="1244"/>
      <c r="AR25" s="1106"/>
      <c r="AS25" s="1245"/>
      <c r="AT25" s="22"/>
      <c r="AU25" s="3"/>
      <c r="AV25" s="15"/>
    </row>
    <row r="26" spans="2:48" ht="5.15" customHeight="1">
      <c r="B26" s="1679"/>
      <c r="C26" s="1680"/>
      <c r="D26" s="1681"/>
      <c r="E26" s="61"/>
      <c r="F26" s="38"/>
      <c r="G26" s="65"/>
      <c r="H26" s="66"/>
      <c r="I26" s="38"/>
      <c r="J26" s="38"/>
      <c r="K26" s="65"/>
      <c r="L26" s="66"/>
      <c r="M26" s="38"/>
      <c r="N26" s="38"/>
      <c r="O26" s="65"/>
      <c r="P26" s="66"/>
      <c r="Q26" s="38"/>
      <c r="R26" s="38"/>
      <c r="S26" s="65"/>
      <c r="T26" s="66"/>
      <c r="U26" s="38"/>
      <c r="V26" s="38"/>
      <c r="W26" s="65"/>
      <c r="X26" s="66"/>
      <c r="Y26" s="38"/>
      <c r="Z26" s="38"/>
      <c r="AA26" s="65"/>
      <c r="AB26" s="66"/>
      <c r="AC26" s="65"/>
      <c r="AD26" s="66"/>
      <c r="AE26" s="65"/>
      <c r="AF26" s="66"/>
      <c r="AG26" s="65"/>
      <c r="AH26" s="66"/>
      <c r="AI26" s="38"/>
      <c r="AJ26" s="38"/>
      <c r="AK26" s="1691"/>
      <c r="AL26" s="1692"/>
      <c r="AM26" s="1693"/>
      <c r="AN26" s="1687"/>
      <c r="AO26" s="1106"/>
      <c r="AP26" s="1245"/>
      <c r="AQ26" s="1688"/>
      <c r="AR26" s="1106"/>
      <c r="AS26" s="1245"/>
      <c r="AT26" s="1687"/>
      <c r="AU26" s="1106"/>
      <c r="AV26" s="1245"/>
    </row>
    <row r="27" spans="2:48" ht="5.15" customHeight="1">
      <c r="B27" s="1679"/>
      <c r="C27" s="1680"/>
      <c r="D27" s="1681"/>
      <c r="E27" s="61"/>
      <c r="F27" s="38"/>
      <c r="G27" s="65"/>
      <c r="H27" s="66"/>
      <c r="I27" s="38"/>
      <c r="J27" s="38"/>
      <c r="K27" s="65"/>
      <c r="L27" s="66"/>
      <c r="M27" s="38"/>
      <c r="N27" s="38"/>
      <c r="O27" s="65"/>
      <c r="P27" s="66"/>
      <c r="Q27" s="38"/>
      <c r="R27" s="38"/>
      <c r="S27" s="65"/>
      <c r="T27" s="66"/>
      <c r="U27" s="38"/>
      <c r="V27" s="38"/>
      <c r="W27" s="65"/>
      <c r="X27" s="66"/>
      <c r="Y27" s="38"/>
      <c r="Z27" s="38"/>
      <c r="AA27" s="65"/>
      <c r="AB27" s="66"/>
      <c r="AC27" s="65"/>
      <c r="AD27" s="66"/>
      <c r="AE27" s="65"/>
      <c r="AF27" s="66"/>
      <c r="AG27" s="65"/>
      <c r="AH27" s="66"/>
      <c r="AI27" s="38"/>
      <c r="AJ27" s="38"/>
      <c r="AK27" s="1244"/>
      <c r="AL27" s="1106"/>
      <c r="AM27" s="1245"/>
      <c r="AN27" s="1244"/>
      <c r="AO27" s="1106"/>
      <c r="AP27" s="1245"/>
      <c r="AQ27" s="1244"/>
      <c r="AR27" s="1106"/>
      <c r="AS27" s="1245"/>
      <c r="AT27" s="1244"/>
      <c r="AU27" s="1106"/>
      <c r="AV27" s="1245"/>
    </row>
    <row r="28" spans="2:48" ht="5.15" customHeight="1">
      <c r="B28" s="1679"/>
      <c r="C28" s="1680"/>
      <c r="D28" s="1681"/>
      <c r="E28" s="61"/>
      <c r="F28" s="38"/>
      <c r="G28" s="65"/>
      <c r="H28" s="66"/>
      <c r="I28" s="38"/>
      <c r="J28" s="38"/>
      <c r="K28" s="65"/>
      <c r="L28" s="66"/>
      <c r="M28" s="38"/>
      <c r="N28" s="38"/>
      <c r="O28" s="65"/>
      <c r="P28" s="66"/>
      <c r="Q28" s="38"/>
      <c r="R28" s="38"/>
      <c r="S28" s="65"/>
      <c r="T28" s="66"/>
      <c r="U28" s="38"/>
      <c r="V28" s="38"/>
      <c r="W28" s="65"/>
      <c r="X28" s="66"/>
      <c r="Y28" s="38"/>
      <c r="Z28" s="38"/>
      <c r="AA28" s="65"/>
      <c r="AB28" s="66"/>
      <c r="AC28" s="65"/>
      <c r="AD28" s="66"/>
      <c r="AE28" s="65"/>
      <c r="AF28" s="66"/>
      <c r="AG28" s="65"/>
      <c r="AH28" s="66"/>
      <c r="AI28" s="38"/>
      <c r="AJ28" s="38"/>
      <c r="AK28" s="1244"/>
      <c r="AL28" s="1106"/>
      <c r="AM28" s="1245"/>
      <c r="AN28" s="22"/>
      <c r="AO28" s="3"/>
      <c r="AP28" s="15"/>
      <c r="AQ28" s="1244"/>
      <c r="AR28" s="1106"/>
      <c r="AS28" s="1245"/>
      <c r="AT28" s="22"/>
      <c r="AU28" s="3"/>
      <c r="AV28" s="15"/>
    </row>
    <row r="29" spans="2:48" ht="5.15" customHeight="1">
      <c r="B29" s="1682"/>
      <c r="C29" s="1683"/>
      <c r="D29" s="1684"/>
      <c r="E29" s="67"/>
      <c r="F29" s="68"/>
      <c r="G29" s="69"/>
      <c r="H29" s="70"/>
      <c r="I29" s="68"/>
      <c r="J29" s="68"/>
      <c r="K29" s="69"/>
      <c r="L29" s="70"/>
      <c r="M29" s="68"/>
      <c r="N29" s="68"/>
      <c r="O29" s="69"/>
      <c r="P29" s="70"/>
      <c r="Q29" s="68"/>
      <c r="R29" s="68"/>
      <c r="S29" s="69"/>
      <c r="T29" s="70"/>
      <c r="U29" s="68"/>
      <c r="V29" s="68"/>
      <c r="W29" s="69"/>
      <c r="X29" s="70"/>
      <c r="Y29" s="68"/>
      <c r="Z29" s="68"/>
      <c r="AA29" s="69"/>
      <c r="AB29" s="70"/>
      <c r="AC29" s="69"/>
      <c r="AD29" s="70"/>
      <c r="AE29" s="69"/>
      <c r="AF29" s="70"/>
      <c r="AG29" s="69"/>
      <c r="AH29" s="70"/>
      <c r="AI29" s="68"/>
      <c r="AJ29" s="68"/>
      <c r="AK29" s="1060"/>
      <c r="AL29" s="1061"/>
      <c r="AM29" s="1062"/>
      <c r="AN29" s="23"/>
      <c r="AO29" s="24"/>
      <c r="AP29" s="25"/>
      <c r="AQ29" s="1060"/>
      <c r="AR29" s="1061"/>
      <c r="AS29" s="1062"/>
      <c r="AT29" s="23"/>
      <c r="AU29" s="24"/>
      <c r="AV29" s="25"/>
    </row>
    <row r="30" spans="2:48" ht="5.15" customHeight="1">
      <c r="B30" s="1676"/>
      <c r="C30" s="1677"/>
      <c r="D30" s="1678"/>
      <c r="E30" s="61"/>
      <c r="F30" s="38"/>
      <c r="G30" s="65"/>
      <c r="H30" s="66"/>
      <c r="I30" s="64"/>
      <c r="J30" s="38"/>
      <c r="K30" s="62"/>
      <c r="L30" s="66"/>
      <c r="M30" s="64"/>
      <c r="N30" s="38"/>
      <c r="O30" s="62"/>
      <c r="P30" s="66"/>
      <c r="Q30" s="64"/>
      <c r="R30" s="38"/>
      <c r="S30" s="62"/>
      <c r="T30" s="66"/>
      <c r="U30" s="64"/>
      <c r="V30" s="38"/>
      <c r="W30" s="62"/>
      <c r="X30" s="66"/>
      <c r="Y30" s="64"/>
      <c r="Z30" s="38"/>
      <c r="AA30" s="62"/>
      <c r="AB30" s="66"/>
      <c r="AC30" s="62"/>
      <c r="AD30" s="66"/>
      <c r="AE30" s="62"/>
      <c r="AF30" s="66"/>
      <c r="AG30" s="62"/>
      <c r="AH30" s="66"/>
      <c r="AI30" s="64"/>
      <c r="AJ30" s="38"/>
      <c r="AK30" s="1057"/>
      <c r="AL30" s="1058"/>
      <c r="AM30" s="1059"/>
      <c r="AN30" s="16"/>
      <c r="AO30" s="17"/>
      <c r="AP30" s="21"/>
      <c r="AQ30" s="1689"/>
      <c r="AR30" s="1106"/>
      <c r="AS30" s="1245"/>
      <c r="AT30" s="16"/>
      <c r="AU30" s="17"/>
      <c r="AV30" s="21"/>
    </row>
    <row r="31" spans="2:48" ht="5.15" customHeight="1">
      <c r="B31" s="1679"/>
      <c r="C31" s="1680"/>
      <c r="D31" s="1681"/>
      <c r="E31" s="61"/>
      <c r="F31" s="38"/>
      <c r="G31" s="65"/>
      <c r="H31" s="66"/>
      <c r="I31" s="38"/>
      <c r="J31" s="38"/>
      <c r="K31" s="65"/>
      <c r="L31" s="66"/>
      <c r="M31" s="38"/>
      <c r="N31" s="38"/>
      <c r="O31" s="65"/>
      <c r="P31" s="66"/>
      <c r="Q31" s="38"/>
      <c r="R31" s="38"/>
      <c r="S31" s="65"/>
      <c r="T31" s="66"/>
      <c r="U31" s="38"/>
      <c r="V31" s="38"/>
      <c r="W31" s="65"/>
      <c r="X31" s="66"/>
      <c r="Y31" s="38"/>
      <c r="Z31" s="38"/>
      <c r="AA31" s="65"/>
      <c r="AB31" s="66"/>
      <c r="AC31" s="65"/>
      <c r="AD31" s="66"/>
      <c r="AE31" s="65"/>
      <c r="AF31" s="66"/>
      <c r="AG31" s="65"/>
      <c r="AH31" s="66"/>
      <c r="AI31" s="38"/>
      <c r="AJ31" s="38"/>
      <c r="AK31" s="1244"/>
      <c r="AL31" s="1106"/>
      <c r="AM31" s="1245"/>
      <c r="AN31" s="22"/>
      <c r="AO31" s="3"/>
      <c r="AP31" s="15"/>
      <c r="AQ31" s="1244"/>
      <c r="AR31" s="1106"/>
      <c r="AS31" s="1245"/>
      <c r="AT31" s="22"/>
      <c r="AU31" s="3"/>
      <c r="AV31" s="15"/>
    </row>
    <row r="32" spans="2:48" ht="5.15" customHeight="1">
      <c r="B32" s="1679"/>
      <c r="C32" s="1680"/>
      <c r="D32" s="1681"/>
      <c r="E32" s="61"/>
      <c r="F32" s="38"/>
      <c r="G32" s="65"/>
      <c r="H32" s="66"/>
      <c r="I32" s="38"/>
      <c r="J32" s="38"/>
      <c r="K32" s="65"/>
      <c r="L32" s="66"/>
      <c r="M32" s="38"/>
      <c r="N32" s="38"/>
      <c r="O32" s="65"/>
      <c r="P32" s="66"/>
      <c r="Q32" s="38"/>
      <c r="R32" s="38"/>
      <c r="S32" s="65"/>
      <c r="T32" s="66"/>
      <c r="U32" s="38"/>
      <c r="V32" s="38"/>
      <c r="W32" s="65"/>
      <c r="X32" s="66"/>
      <c r="Y32" s="38"/>
      <c r="Z32" s="38"/>
      <c r="AA32" s="65"/>
      <c r="AB32" s="66"/>
      <c r="AC32" s="65"/>
      <c r="AD32" s="66"/>
      <c r="AE32" s="65"/>
      <c r="AF32" s="66"/>
      <c r="AG32" s="65"/>
      <c r="AH32" s="66"/>
      <c r="AI32" s="38"/>
      <c r="AJ32" s="38"/>
      <c r="AK32" s="1691"/>
      <c r="AL32" s="1692"/>
      <c r="AM32" s="1693"/>
      <c r="AN32" s="1687"/>
      <c r="AO32" s="1106"/>
      <c r="AP32" s="1245"/>
      <c r="AQ32" s="1688"/>
      <c r="AR32" s="1106"/>
      <c r="AS32" s="1245"/>
      <c r="AT32" s="1687"/>
      <c r="AU32" s="1106"/>
      <c r="AV32" s="1245"/>
    </row>
    <row r="33" spans="2:48" ht="5.15" customHeight="1">
      <c r="B33" s="1679"/>
      <c r="C33" s="1680"/>
      <c r="D33" s="1681"/>
      <c r="E33" s="61"/>
      <c r="F33" s="38"/>
      <c r="G33" s="65"/>
      <c r="H33" s="66"/>
      <c r="I33" s="38"/>
      <c r="J33" s="38"/>
      <c r="K33" s="65"/>
      <c r="L33" s="66"/>
      <c r="M33" s="38"/>
      <c r="N33" s="38"/>
      <c r="O33" s="65"/>
      <c r="P33" s="66"/>
      <c r="Q33" s="38"/>
      <c r="R33" s="38"/>
      <c r="S33" s="65"/>
      <c r="T33" s="66"/>
      <c r="U33" s="38"/>
      <c r="V33" s="38"/>
      <c r="W33" s="65"/>
      <c r="X33" s="66"/>
      <c r="Y33" s="38"/>
      <c r="Z33" s="38"/>
      <c r="AA33" s="65"/>
      <c r="AB33" s="66"/>
      <c r="AC33" s="65"/>
      <c r="AD33" s="66"/>
      <c r="AE33" s="65"/>
      <c r="AF33" s="66"/>
      <c r="AG33" s="65"/>
      <c r="AH33" s="66"/>
      <c r="AI33" s="38"/>
      <c r="AJ33" s="38"/>
      <c r="AK33" s="1244"/>
      <c r="AL33" s="1106"/>
      <c r="AM33" s="1245"/>
      <c r="AN33" s="1244"/>
      <c r="AO33" s="1106"/>
      <c r="AP33" s="1245"/>
      <c r="AQ33" s="1244"/>
      <c r="AR33" s="1106"/>
      <c r="AS33" s="1245"/>
      <c r="AT33" s="1244"/>
      <c r="AU33" s="1106"/>
      <c r="AV33" s="1245"/>
    </row>
    <row r="34" spans="2:48" ht="5.15" customHeight="1">
      <c r="B34" s="1679"/>
      <c r="C34" s="1680"/>
      <c r="D34" s="1681"/>
      <c r="E34" s="61"/>
      <c r="F34" s="38"/>
      <c r="G34" s="65"/>
      <c r="H34" s="66"/>
      <c r="I34" s="38"/>
      <c r="J34" s="38"/>
      <c r="K34" s="65"/>
      <c r="L34" s="66"/>
      <c r="M34" s="38"/>
      <c r="N34" s="38"/>
      <c r="O34" s="65"/>
      <c r="P34" s="66"/>
      <c r="Q34" s="38"/>
      <c r="R34" s="38"/>
      <c r="S34" s="65"/>
      <c r="T34" s="66"/>
      <c r="U34" s="38"/>
      <c r="V34" s="38"/>
      <c r="W34" s="65"/>
      <c r="X34" s="66"/>
      <c r="Y34" s="38"/>
      <c r="Z34" s="38"/>
      <c r="AA34" s="65"/>
      <c r="AB34" s="66"/>
      <c r="AC34" s="65"/>
      <c r="AD34" s="66"/>
      <c r="AE34" s="65"/>
      <c r="AF34" s="66"/>
      <c r="AG34" s="65"/>
      <c r="AH34" s="66"/>
      <c r="AI34" s="38"/>
      <c r="AJ34" s="38"/>
      <c r="AK34" s="1244"/>
      <c r="AL34" s="1106"/>
      <c r="AM34" s="1245"/>
      <c r="AN34" s="22"/>
      <c r="AO34" s="3"/>
      <c r="AP34" s="15"/>
      <c r="AQ34" s="1244"/>
      <c r="AR34" s="1106"/>
      <c r="AS34" s="1245"/>
      <c r="AT34" s="22"/>
      <c r="AU34" s="3"/>
      <c r="AV34" s="15"/>
    </row>
    <row r="35" spans="2:48" ht="5.15" customHeight="1">
      <c r="B35" s="1682"/>
      <c r="C35" s="1683"/>
      <c r="D35" s="1684"/>
      <c r="E35" s="67"/>
      <c r="F35" s="68"/>
      <c r="G35" s="69"/>
      <c r="H35" s="70"/>
      <c r="I35" s="68"/>
      <c r="J35" s="68"/>
      <c r="K35" s="69"/>
      <c r="L35" s="70"/>
      <c r="M35" s="68"/>
      <c r="N35" s="68"/>
      <c r="O35" s="69"/>
      <c r="P35" s="70"/>
      <c r="Q35" s="68"/>
      <c r="R35" s="68"/>
      <c r="S35" s="69"/>
      <c r="T35" s="70"/>
      <c r="U35" s="68"/>
      <c r="V35" s="68"/>
      <c r="W35" s="69"/>
      <c r="X35" s="70"/>
      <c r="Y35" s="68"/>
      <c r="Z35" s="68"/>
      <c r="AA35" s="69"/>
      <c r="AB35" s="70"/>
      <c r="AC35" s="69"/>
      <c r="AD35" s="70"/>
      <c r="AE35" s="69"/>
      <c r="AF35" s="70"/>
      <c r="AG35" s="69"/>
      <c r="AH35" s="70"/>
      <c r="AI35" s="68"/>
      <c r="AJ35" s="68"/>
      <c r="AK35" s="1060"/>
      <c r="AL35" s="1061"/>
      <c r="AM35" s="1062"/>
      <c r="AN35" s="23"/>
      <c r="AO35" s="24"/>
      <c r="AP35" s="25"/>
      <c r="AQ35" s="1060"/>
      <c r="AR35" s="1061"/>
      <c r="AS35" s="1062"/>
      <c r="AT35" s="23"/>
      <c r="AU35" s="24"/>
      <c r="AV35" s="25"/>
    </row>
    <row r="36" spans="2:48" ht="5.15" customHeight="1">
      <c r="B36" s="1676"/>
      <c r="C36" s="1677"/>
      <c r="D36" s="1678"/>
      <c r="E36" s="61"/>
      <c r="F36" s="38"/>
      <c r="G36" s="65"/>
      <c r="H36" s="66"/>
      <c r="I36" s="64"/>
      <c r="J36" s="38"/>
      <c r="K36" s="62"/>
      <c r="L36" s="66"/>
      <c r="M36" s="64"/>
      <c r="N36" s="38"/>
      <c r="O36" s="62"/>
      <c r="P36" s="66"/>
      <c r="Q36" s="64"/>
      <c r="R36" s="38"/>
      <c r="S36" s="62"/>
      <c r="T36" s="66"/>
      <c r="U36" s="64"/>
      <c r="V36" s="38"/>
      <c r="W36" s="62"/>
      <c r="X36" s="66"/>
      <c r="Y36" s="64"/>
      <c r="Z36" s="38"/>
      <c r="AA36" s="62"/>
      <c r="AB36" s="66"/>
      <c r="AC36" s="62"/>
      <c r="AD36" s="66"/>
      <c r="AE36" s="62"/>
      <c r="AF36" s="66"/>
      <c r="AG36" s="62"/>
      <c r="AH36" s="66"/>
      <c r="AI36" s="64"/>
      <c r="AJ36" s="38"/>
      <c r="AK36" s="1057"/>
      <c r="AL36" s="1058"/>
      <c r="AM36" s="1059"/>
      <c r="AN36" s="16"/>
      <c r="AO36" s="17"/>
      <c r="AP36" s="21"/>
      <c r="AQ36" s="1689"/>
      <c r="AR36" s="1106"/>
      <c r="AS36" s="1245"/>
      <c r="AT36" s="16"/>
      <c r="AU36" s="17"/>
      <c r="AV36" s="21"/>
    </row>
    <row r="37" spans="2:48" ht="5.15" customHeight="1">
      <c r="B37" s="1679"/>
      <c r="C37" s="1680"/>
      <c r="D37" s="1681"/>
      <c r="E37" s="61"/>
      <c r="F37" s="38"/>
      <c r="G37" s="65"/>
      <c r="H37" s="66"/>
      <c r="I37" s="38"/>
      <c r="J37" s="38"/>
      <c r="K37" s="65"/>
      <c r="L37" s="66"/>
      <c r="M37" s="38"/>
      <c r="N37" s="38"/>
      <c r="O37" s="65"/>
      <c r="P37" s="66"/>
      <c r="Q37" s="38"/>
      <c r="R37" s="38"/>
      <c r="S37" s="65"/>
      <c r="T37" s="66"/>
      <c r="U37" s="38"/>
      <c r="V37" s="38"/>
      <c r="W37" s="65"/>
      <c r="X37" s="66"/>
      <c r="Y37" s="38"/>
      <c r="Z37" s="38"/>
      <c r="AA37" s="65"/>
      <c r="AB37" s="66"/>
      <c r="AC37" s="65"/>
      <c r="AD37" s="66"/>
      <c r="AE37" s="65"/>
      <c r="AF37" s="66"/>
      <c r="AG37" s="65"/>
      <c r="AH37" s="66"/>
      <c r="AI37" s="38"/>
      <c r="AJ37" s="38"/>
      <c r="AK37" s="1244"/>
      <c r="AL37" s="1106"/>
      <c r="AM37" s="1245"/>
      <c r="AN37" s="22"/>
      <c r="AO37" s="3"/>
      <c r="AP37" s="15"/>
      <c r="AQ37" s="1244"/>
      <c r="AR37" s="1106"/>
      <c r="AS37" s="1245"/>
      <c r="AT37" s="22"/>
      <c r="AU37" s="3"/>
      <c r="AV37" s="15"/>
    </row>
    <row r="38" spans="2:48" ht="5.15" customHeight="1">
      <c r="B38" s="1679"/>
      <c r="C38" s="1680"/>
      <c r="D38" s="1681"/>
      <c r="E38" s="61"/>
      <c r="F38" s="38"/>
      <c r="G38" s="65"/>
      <c r="H38" s="66"/>
      <c r="I38" s="38"/>
      <c r="J38" s="38"/>
      <c r="K38" s="65"/>
      <c r="L38" s="66"/>
      <c r="M38" s="38"/>
      <c r="N38" s="38"/>
      <c r="O38" s="65"/>
      <c r="P38" s="66"/>
      <c r="Q38" s="38"/>
      <c r="R38" s="38"/>
      <c r="S38" s="65"/>
      <c r="T38" s="66"/>
      <c r="U38" s="38"/>
      <c r="V38" s="38"/>
      <c r="W38" s="65"/>
      <c r="X38" s="66"/>
      <c r="Y38" s="38"/>
      <c r="Z38" s="38"/>
      <c r="AA38" s="65"/>
      <c r="AB38" s="66"/>
      <c r="AC38" s="65"/>
      <c r="AD38" s="66"/>
      <c r="AE38" s="65"/>
      <c r="AF38" s="66"/>
      <c r="AG38" s="65"/>
      <c r="AH38" s="66"/>
      <c r="AI38" s="38"/>
      <c r="AJ38" s="38"/>
      <c r="AK38" s="1691"/>
      <c r="AL38" s="1692"/>
      <c r="AM38" s="1693"/>
      <c r="AN38" s="1687"/>
      <c r="AO38" s="1106"/>
      <c r="AP38" s="1245"/>
      <c r="AQ38" s="1688"/>
      <c r="AR38" s="1106"/>
      <c r="AS38" s="1245"/>
      <c r="AT38" s="1687"/>
      <c r="AU38" s="1106"/>
      <c r="AV38" s="1245"/>
    </row>
    <row r="39" spans="2:48" ht="5.15" customHeight="1">
      <c r="B39" s="1679"/>
      <c r="C39" s="1680"/>
      <c r="D39" s="1681"/>
      <c r="E39" s="61"/>
      <c r="F39" s="38"/>
      <c r="G39" s="65"/>
      <c r="H39" s="66"/>
      <c r="I39" s="38"/>
      <c r="J39" s="38"/>
      <c r="K39" s="65"/>
      <c r="L39" s="66"/>
      <c r="M39" s="38"/>
      <c r="N39" s="38"/>
      <c r="O39" s="65"/>
      <c r="P39" s="66"/>
      <c r="Q39" s="38"/>
      <c r="R39" s="38"/>
      <c r="S39" s="65"/>
      <c r="T39" s="66"/>
      <c r="U39" s="38"/>
      <c r="V39" s="38"/>
      <c r="W39" s="65"/>
      <c r="X39" s="66"/>
      <c r="Y39" s="38"/>
      <c r="Z39" s="38"/>
      <c r="AA39" s="65"/>
      <c r="AB39" s="66"/>
      <c r="AC39" s="65"/>
      <c r="AD39" s="66"/>
      <c r="AE39" s="65"/>
      <c r="AF39" s="66"/>
      <c r="AG39" s="65"/>
      <c r="AH39" s="66"/>
      <c r="AI39" s="38"/>
      <c r="AJ39" s="38"/>
      <c r="AK39" s="1244"/>
      <c r="AL39" s="1106"/>
      <c r="AM39" s="1245"/>
      <c r="AN39" s="1244"/>
      <c r="AO39" s="1106"/>
      <c r="AP39" s="1245"/>
      <c r="AQ39" s="1244"/>
      <c r="AR39" s="1106"/>
      <c r="AS39" s="1245"/>
      <c r="AT39" s="1244"/>
      <c r="AU39" s="1106"/>
      <c r="AV39" s="1245"/>
    </row>
    <row r="40" spans="2:48" ht="5.15" customHeight="1">
      <c r="B40" s="1679"/>
      <c r="C40" s="1680"/>
      <c r="D40" s="1681"/>
      <c r="E40" s="61"/>
      <c r="F40" s="38"/>
      <c r="G40" s="65"/>
      <c r="H40" s="66"/>
      <c r="I40" s="38"/>
      <c r="J40" s="38"/>
      <c r="K40" s="65"/>
      <c r="L40" s="66"/>
      <c r="M40" s="38"/>
      <c r="N40" s="38"/>
      <c r="O40" s="65"/>
      <c r="P40" s="66"/>
      <c r="Q40" s="38"/>
      <c r="R40" s="38"/>
      <c r="S40" s="65"/>
      <c r="T40" s="66"/>
      <c r="U40" s="38"/>
      <c r="V40" s="38"/>
      <c r="W40" s="65"/>
      <c r="X40" s="66"/>
      <c r="Y40" s="38"/>
      <c r="Z40" s="38"/>
      <c r="AA40" s="65"/>
      <c r="AB40" s="66"/>
      <c r="AC40" s="65"/>
      <c r="AD40" s="66"/>
      <c r="AE40" s="65"/>
      <c r="AF40" s="66"/>
      <c r="AG40" s="65"/>
      <c r="AH40" s="66"/>
      <c r="AI40" s="38"/>
      <c r="AJ40" s="38"/>
      <c r="AK40" s="1244"/>
      <c r="AL40" s="1106"/>
      <c r="AM40" s="1245"/>
      <c r="AN40" s="22"/>
      <c r="AO40" s="3"/>
      <c r="AP40" s="15"/>
      <c r="AQ40" s="1244"/>
      <c r="AR40" s="1106"/>
      <c r="AS40" s="1245"/>
      <c r="AT40" s="22"/>
      <c r="AU40" s="3"/>
      <c r="AV40" s="15"/>
    </row>
    <row r="41" spans="2:48" ht="5.15" customHeight="1">
      <c r="B41" s="1682"/>
      <c r="C41" s="1683"/>
      <c r="D41" s="1684"/>
      <c r="E41" s="67"/>
      <c r="F41" s="68"/>
      <c r="G41" s="69"/>
      <c r="H41" s="70"/>
      <c r="I41" s="68"/>
      <c r="J41" s="68"/>
      <c r="K41" s="69"/>
      <c r="L41" s="70"/>
      <c r="M41" s="68"/>
      <c r="N41" s="68"/>
      <c r="O41" s="69"/>
      <c r="P41" s="70"/>
      <c r="Q41" s="68"/>
      <c r="R41" s="68"/>
      <c r="S41" s="69"/>
      <c r="T41" s="70"/>
      <c r="U41" s="68"/>
      <c r="V41" s="68"/>
      <c r="W41" s="69"/>
      <c r="X41" s="70"/>
      <c r="Y41" s="68"/>
      <c r="Z41" s="68"/>
      <c r="AA41" s="69"/>
      <c r="AB41" s="70"/>
      <c r="AC41" s="69"/>
      <c r="AD41" s="70"/>
      <c r="AE41" s="69"/>
      <c r="AF41" s="70"/>
      <c r="AG41" s="69"/>
      <c r="AH41" s="70"/>
      <c r="AI41" s="68"/>
      <c r="AJ41" s="68"/>
      <c r="AK41" s="1060"/>
      <c r="AL41" s="1061"/>
      <c r="AM41" s="1062"/>
      <c r="AN41" s="23"/>
      <c r="AO41" s="24"/>
      <c r="AP41" s="25"/>
      <c r="AQ41" s="1060"/>
      <c r="AR41" s="1061"/>
      <c r="AS41" s="1062"/>
      <c r="AT41" s="23"/>
      <c r="AU41" s="24"/>
      <c r="AV41" s="25"/>
    </row>
    <row r="42" spans="2:48" ht="5.15" customHeight="1">
      <c r="B42" s="1676"/>
      <c r="C42" s="1677"/>
      <c r="D42" s="1678"/>
      <c r="E42" s="61"/>
      <c r="F42" s="38"/>
      <c r="G42" s="65"/>
      <c r="H42" s="66"/>
      <c r="I42" s="64"/>
      <c r="J42" s="38"/>
      <c r="K42" s="62"/>
      <c r="L42" s="66"/>
      <c r="M42" s="64"/>
      <c r="N42" s="38"/>
      <c r="O42" s="62"/>
      <c r="P42" s="66"/>
      <c r="Q42" s="64"/>
      <c r="R42" s="38"/>
      <c r="S42" s="62"/>
      <c r="T42" s="66"/>
      <c r="U42" s="64"/>
      <c r="V42" s="38"/>
      <c r="W42" s="62"/>
      <c r="X42" s="66"/>
      <c r="Y42" s="64"/>
      <c r="Z42" s="38"/>
      <c r="AA42" s="62"/>
      <c r="AB42" s="66"/>
      <c r="AC42" s="62"/>
      <c r="AD42" s="66"/>
      <c r="AE42" s="62"/>
      <c r="AF42" s="66"/>
      <c r="AG42" s="62"/>
      <c r="AH42" s="66"/>
      <c r="AI42" s="64"/>
      <c r="AJ42" s="38"/>
      <c r="AK42" s="1057"/>
      <c r="AL42" s="1058"/>
      <c r="AM42" s="1059"/>
      <c r="AN42" s="16"/>
      <c r="AO42" s="17"/>
      <c r="AP42" s="21"/>
      <c r="AQ42" s="1689"/>
      <c r="AR42" s="1106"/>
      <c r="AS42" s="1245"/>
      <c r="AT42" s="16"/>
      <c r="AU42" s="17"/>
      <c r="AV42" s="21"/>
    </row>
    <row r="43" spans="2:48" ht="5.15" customHeight="1">
      <c r="B43" s="1679"/>
      <c r="C43" s="1680"/>
      <c r="D43" s="1681"/>
      <c r="E43" s="61"/>
      <c r="F43" s="38"/>
      <c r="G43" s="65"/>
      <c r="H43" s="66"/>
      <c r="I43" s="38"/>
      <c r="J43" s="38"/>
      <c r="K43" s="65"/>
      <c r="L43" s="66"/>
      <c r="M43" s="38"/>
      <c r="N43" s="38"/>
      <c r="O43" s="65"/>
      <c r="P43" s="66"/>
      <c r="Q43" s="38"/>
      <c r="R43" s="38"/>
      <c r="S43" s="65"/>
      <c r="T43" s="66"/>
      <c r="U43" s="38"/>
      <c r="V43" s="38"/>
      <c r="W43" s="65"/>
      <c r="X43" s="66"/>
      <c r="Y43" s="38"/>
      <c r="Z43" s="38"/>
      <c r="AA43" s="65"/>
      <c r="AB43" s="66"/>
      <c r="AC43" s="65"/>
      <c r="AD43" s="66"/>
      <c r="AE43" s="65"/>
      <c r="AF43" s="66"/>
      <c r="AG43" s="65"/>
      <c r="AH43" s="66"/>
      <c r="AI43" s="38"/>
      <c r="AJ43" s="38"/>
      <c r="AK43" s="1244"/>
      <c r="AL43" s="1106"/>
      <c r="AM43" s="1245"/>
      <c r="AN43" s="22"/>
      <c r="AO43" s="3"/>
      <c r="AP43" s="15"/>
      <c r="AQ43" s="1244"/>
      <c r="AR43" s="1106"/>
      <c r="AS43" s="1245"/>
      <c r="AT43" s="22"/>
      <c r="AU43" s="3"/>
      <c r="AV43" s="15"/>
    </row>
    <row r="44" spans="2:48" ht="5.15" customHeight="1">
      <c r="B44" s="1679"/>
      <c r="C44" s="1680"/>
      <c r="D44" s="1681"/>
      <c r="E44" s="61"/>
      <c r="F44" s="38"/>
      <c r="G44" s="65"/>
      <c r="H44" s="66"/>
      <c r="I44" s="38"/>
      <c r="J44" s="38"/>
      <c r="K44" s="65"/>
      <c r="L44" s="66"/>
      <c r="M44" s="38"/>
      <c r="N44" s="38"/>
      <c r="O44" s="65"/>
      <c r="P44" s="66"/>
      <c r="Q44" s="38"/>
      <c r="R44" s="38"/>
      <c r="S44" s="65"/>
      <c r="T44" s="66"/>
      <c r="U44" s="38"/>
      <c r="V44" s="38"/>
      <c r="W44" s="65"/>
      <c r="X44" s="66"/>
      <c r="Y44" s="38"/>
      <c r="Z44" s="38"/>
      <c r="AA44" s="65"/>
      <c r="AB44" s="66"/>
      <c r="AC44" s="65"/>
      <c r="AD44" s="66"/>
      <c r="AE44" s="65"/>
      <c r="AF44" s="66"/>
      <c r="AG44" s="65"/>
      <c r="AH44" s="66"/>
      <c r="AI44" s="38"/>
      <c r="AJ44" s="38"/>
      <c r="AK44" s="1691"/>
      <c r="AL44" s="1692"/>
      <c r="AM44" s="1693"/>
      <c r="AN44" s="1687"/>
      <c r="AO44" s="1106"/>
      <c r="AP44" s="1245"/>
      <c r="AQ44" s="1688"/>
      <c r="AR44" s="1106"/>
      <c r="AS44" s="1245"/>
      <c r="AT44" s="1687"/>
      <c r="AU44" s="1106"/>
      <c r="AV44" s="1245"/>
    </row>
    <row r="45" spans="2:48" ht="5.15" customHeight="1">
      <c r="B45" s="1679"/>
      <c r="C45" s="1680"/>
      <c r="D45" s="1681"/>
      <c r="E45" s="61"/>
      <c r="F45" s="38"/>
      <c r="G45" s="65"/>
      <c r="H45" s="66"/>
      <c r="I45" s="38"/>
      <c r="J45" s="38"/>
      <c r="K45" s="65"/>
      <c r="L45" s="66"/>
      <c r="M45" s="38"/>
      <c r="N45" s="38"/>
      <c r="O45" s="65"/>
      <c r="P45" s="66"/>
      <c r="Q45" s="38"/>
      <c r="R45" s="38"/>
      <c r="S45" s="65"/>
      <c r="T45" s="66"/>
      <c r="U45" s="38"/>
      <c r="V45" s="38"/>
      <c r="W45" s="65"/>
      <c r="X45" s="66"/>
      <c r="Y45" s="38"/>
      <c r="Z45" s="38"/>
      <c r="AA45" s="65"/>
      <c r="AB45" s="66"/>
      <c r="AC45" s="65"/>
      <c r="AD45" s="66"/>
      <c r="AE45" s="65"/>
      <c r="AF45" s="66"/>
      <c r="AG45" s="65"/>
      <c r="AH45" s="66"/>
      <c r="AI45" s="38"/>
      <c r="AJ45" s="38"/>
      <c r="AK45" s="1244"/>
      <c r="AL45" s="1106"/>
      <c r="AM45" s="1245"/>
      <c r="AN45" s="1244"/>
      <c r="AO45" s="1106"/>
      <c r="AP45" s="1245"/>
      <c r="AQ45" s="1244"/>
      <c r="AR45" s="1106"/>
      <c r="AS45" s="1245"/>
      <c r="AT45" s="1244"/>
      <c r="AU45" s="1106"/>
      <c r="AV45" s="1245"/>
    </row>
    <row r="46" spans="2:48" ht="5.15" customHeight="1">
      <c r="B46" s="1679"/>
      <c r="C46" s="1680"/>
      <c r="D46" s="1681"/>
      <c r="E46" s="61"/>
      <c r="F46" s="38"/>
      <c r="G46" s="65"/>
      <c r="H46" s="66"/>
      <c r="I46" s="38"/>
      <c r="J46" s="38"/>
      <c r="K46" s="65"/>
      <c r="L46" s="66"/>
      <c r="M46" s="38"/>
      <c r="N46" s="38"/>
      <c r="O46" s="65"/>
      <c r="P46" s="66"/>
      <c r="Q46" s="38"/>
      <c r="R46" s="38"/>
      <c r="S46" s="65"/>
      <c r="T46" s="66"/>
      <c r="U46" s="38"/>
      <c r="V46" s="38"/>
      <c r="W46" s="65"/>
      <c r="X46" s="66"/>
      <c r="Y46" s="38"/>
      <c r="Z46" s="38"/>
      <c r="AA46" s="65"/>
      <c r="AB46" s="66"/>
      <c r="AC46" s="65"/>
      <c r="AD46" s="66"/>
      <c r="AE46" s="65"/>
      <c r="AF46" s="66"/>
      <c r="AG46" s="65"/>
      <c r="AH46" s="66"/>
      <c r="AI46" s="38"/>
      <c r="AJ46" s="38"/>
      <c r="AK46" s="1244"/>
      <c r="AL46" s="1106"/>
      <c r="AM46" s="1245"/>
      <c r="AN46" s="22"/>
      <c r="AO46" s="3"/>
      <c r="AP46" s="15"/>
      <c r="AQ46" s="1244"/>
      <c r="AR46" s="1106"/>
      <c r="AS46" s="1245"/>
      <c r="AT46" s="22"/>
      <c r="AU46" s="3"/>
      <c r="AV46" s="15"/>
    </row>
    <row r="47" spans="2:48" ht="5.15" customHeight="1">
      <c r="B47" s="1682"/>
      <c r="C47" s="1683"/>
      <c r="D47" s="1684"/>
      <c r="E47" s="67"/>
      <c r="F47" s="68"/>
      <c r="G47" s="69"/>
      <c r="H47" s="70"/>
      <c r="I47" s="68"/>
      <c r="J47" s="68"/>
      <c r="K47" s="69"/>
      <c r="L47" s="70"/>
      <c r="M47" s="68"/>
      <c r="N47" s="68"/>
      <c r="O47" s="69"/>
      <c r="P47" s="70"/>
      <c r="Q47" s="68"/>
      <c r="R47" s="68"/>
      <c r="S47" s="69"/>
      <c r="T47" s="70"/>
      <c r="U47" s="68"/>
      <c r="V47" s="68"/>
      <c r="W47" s="69"/>
      <c r="X47" s="70"/>
      <c r="Y47" s="68"/>
      <c r="Z47" s="68"/>
      <c r="AA47" s="69"/>
      <c r="AB47" s="70"/>
      <c r="AC47" s="69"/>
      <c r="AD47" s="70"/>
      <c r="AE47" s="69"/>
      <c r="AF47" s="70"/>
      <c r="AG47" s="69"/>
      <c r="AH47" s="70"/>
      <c r="AI47" s="68"/>
      <c r="AJ47" s="68"/>
      <c r="AK47" s="1060"/>
      <c r="AL47" s="1061"/>
      <c r="AM47" s="1062"/>
      <c r="AN47" s="23"/>
      <c r="AO47" s="24"/>
      <c r="AP47" s="25"/>
      <c r="AQ47" s="1060"/>
      <c r="AR47" s="1061"/>
      <c r="AS47" s="1062"/>
      <c r="AT47" s="23"/>
      <c r="AU47" s="24"/>
      <c r="AV47" s="25"/>
    </row>
    <row r="48" spans="2:48" ht="5.15" customHeight="1">
      <c r="B48" s="1676"/>
      <c r="C48" s="1677"/>
      <c r="D48" s="1678"/>
      <c r="E48" s="61"/>
      <c r="F48" s="38"/>
      <c r="G48" s="65"/>
      <c r="H48" s="66"/>
      <c r="I48" s="64"/>
      <c r="J48" s="38"/>
      <c r="K48" s="62"/>
      <c r="L48" s="66"/>
      <c r="M48" s="64"/>
      <c r="N48" s="38"/>
      <c r="O48" s="62"/>
      <c r="P48" s="66"/>
      <c r="Q48" s="64"/>
      <c r="R48" s="38"/>
      <c r="S48" s="62"/>
      <c r="T48" s="66"/>
      <c r="U48" s="64"/>
      <c r="V48" s="38"/>
      <c r="W48" s="62"/>
      <c r="X48" s="66"/>
      <c r="Y48" s="64"/>
      <c r="Z48" s="38"/>
      <c r="AA48" s="62"/>
      <c r="AB48" s="66"/>
      <c r="AC48" s="62"/>
      <c r="AD48" s="66"/>
      <c r="AE48" s="62"/>
      <c r="AF48" s="66"/>
      <c r="AG48" s="62"/>
      <c r="AH48" s="66"/>
      <c r="AI48" s="64"/>
      <c r="AJ48" s="38"/>
      <c r="AK48" s="1057"/>
      <c r="AL48" s="1058"/>
      <c r="AM48" s="1059"/>
      <c r="AN48" s="16"/>
      <c r="AO48" s="17"/>
      <c r="AP48" s="21"/>
      <c r="AQ48" s="1689"/>
      <c r="AR48" s="1106"/>
      <c r="AS48" s="1245"/>
      <c r="AT48" s="16"/>
      <c r="AU48" s="17"/>
      <c r="AV48" s="21"/>
    </row>
    <row r="49" spans="2:48" ht="5.15" customHeight="1">
      <c r="B49" s="1679"/>
      <c r="C49" s="1680"/>
      <c r="D49" s="1681"/>
      <c r="E49" s="61"/>
      <c r="F49" s="38"/>
      <c r="G49" s="65"/>
      <c r="H49" s="66"/>
      <c r="I49" s="38"/>
      <c r="J49" s="38"/>
      <c r="K49" s="65"/>
      <c r="L49" s="66"/>
      <c r="M49" s="38"/>
      <c r="N49" s="38"/>
      <c r="O49" s="65"/>
      <c r="P49" s="66"/>
      <c r="Q49" s="38"/>
      <c r="R49" s="38"/>
      <c r="S49" s="65"/>
      <c r="T49" s="66"/>
      <c r="U49" s="38"/>
      <c r="V49" s="38"/>
      <c r="W49" s="65"/>
      <c r="X49" s="66"/>
      <c r="Y49" s="38"/>
      <c r="Z49" s="38"/>
      <c r="AA49" s="65"/>
      <c r="AB49" s="66"/>
      <c r="AC49" s="65"/>
      <c r="AD49" s="66"/>
      <c r="AE49" s="65"/>
      <c r="AF49" s="66"/>
      <c r="AG49" s="65"/>
      <c r="AH49" s="66"/>
      <c r="AI49" s="38"/>
      <c r="AJ49" s="38"/>
      <c r="AK49" s="1244"/>
      <c r="AL49" s="1106"/>
      <c r="AM49" s="1245"/>
      <c r="AN49" s="22"/>
      <c r="AO49" s="3"/>
      <c r="AP49" s="15"/>
      <c r="AQ49" s="1244"/>
      <c r="AR49" s="1106"/>
      <c r="AS49" s="1245"/>
      <c r="AT49" s="22"/>
      <c r="AU49" s="3"/>
      <c r="AV49" s="15"/>
    </row>
    <row r="50" spans="2:48" ht="5.15" customHeight="1">
      <c r="B50" s="1679"/>
      <c r="C50" s="1680"/>
      <c r="D50" s="1681"/>
      <c r="E50" s="61"/>
      <c r="F50" s="38"/>
      <c r="G50" s="65"/>
      <c r="H50" s="66"/>
      <c r="I50" s="38"/>
      <c r="J50" s="38"/>
      <c r="K50" s="65"/>
      <c r="L50" s="66"/>
      <c r="M50" s="38"/>
      <c r="N50" s="38"/>
      <c r="O50" s="65"/>
      <c r="P50" s="66"/>
      <c r="Q50" s="38"/>
      <c r="R50" s="38"/>
      <c r="S50" s="65"/>
      <c r="T50" s="66"/>
      <c r="U50" s="38"/>
      <c r="V50" s="38"/>
      <c r="W50" s="65"/>
      <c r="X50" s="66"/>
      <c r="Y50" s="38"/>
      <c r="Z50" s="38"/>
      <c r="AA50" s="65"/>
      <c r="AB50" s="66"/>
      <c r="AC50" s="65"/>
      <c r="AD50" s="66"/>
      <c r="AE50" s="65"/>
      <c r="AF50" s="66"/>
      <c r="AG50" s="65"/>
      <c r="AH50" s="66"/>
      <c r="AI50" s="38"/>
      <c r="AJ50" s="38"/>
      <c r="AK50" s="1691"/>
      <c r="AL50" s="1692"/>
      <c r="AM50" s="1693"/>
      <c r="AN50" s="1687"/>
      <c r="AO50" s="1106"/>
      <c r="AP50" s="1245"/>
      <c r="AQ50" s="1688"/>
      <c r="AR50" s="1106"/>
      <c r="AS50" s="1245"/>
      <c r="AT50" s="1687"/>
      <c r="AU50" s="1106"/>
      <c r="AV50" s="1245"/>
    </row>
    <row r="51" spans="2:48" ht="5.15" customHeight="1">
      <c r="B51" s="1679"/>
      <c r="C51" s="1680"/>
      <c r="D51" s="1681"/>
      <c r="E51" s="61"/>
      <c r="F51" s="38"/>
      <c r="G51" s="65"/>
      <c r="H51" s="66"/>
      <c r="I51" s="38"/>
      <c r="J51" s="38"/>
      <c r="K51" s="65"/>
      <c r="L51" s="66"/>
      <c r="M51" s="38"/>
      <c r="N51" s="38"/>
      <c r="O51" s="65"/>
      <c r="P51" s="66"/>
      <c r="Q51" s="38"/>
      <c r="R51" s="38"/>
      <c r="S51" s="65"/>
      <c r="T51" s="66"/>
      <c r="U51" s="38"/>
      <c r="V51" s="38"/>
      <c r="W51" s="65"/>
      <c r="X51" s="66"/>
      <c r="Y51" s="38"/>
      <c r="Z51" s="38"/>
      <c r="AA51" s="65"/>
      <c r="AB51" s="66"/>
      <c r="AC51" s="65"/>
      <c r="AD51" s="66"/>
      <c r="AE51" s="65"/>
      <c r="AF51" s="66"/>
      <c r="AG51" s="65"/>
      <c r="AH51" s="66"/>
      <c r="AI51" s="38"/>
      <c r="AJ51" s="38"/>
      <c r="AK51" s="1244"/>
      <c r="AL51" s="1106"/>
      <c r="AM51" s="1245"/>
      <c r="AN51" s="1244"/>
      <c r="AO51" s="1106"/>
      <c r="AP51" s="1245"/>
      <c r="AQ51" s="1244"/>
      <c r="AR51" s="1106"/>
      <c r="AS51" s="1245"/>
      <c r="AT51" s="1244"/>
      <c r="AU51" s="1106"/>
      <c r="AV51" s="1245"/>
    </row>
    <row r="52" spans="2:48" ht="5.15" customHeight="1">
      <c r="B52" s="1679"/>
      <c r="C52" s="1680"/>
      <c r="D52" s="1681"/>
      <c r="E52" s="61"/>
      <c r="F52" s="38"/>
      <c r="G52" s="65"/>
      <c r="H52" s="66"/>
      <c r="I52" s="38"/>
      <c r="J52" s="38"/>
      <c r="K52" s="65"/>
      <c r="L52" s="66"/>
      <c r="M52" s="38"/>
      <c r="N52" s="38"/>
      <c r="O52" s="65"/>
      <c r="P52" s="66"/>
      <c r="Q52" s="38"/>
      <c r="R52" s="38"/>
      <c r="S52" s="65"/>
      <c r="T52" s="66"/>
      <c r="U52" s="38"/>
      <c r="V52" s="38"/>
      <c r="W52" s="65"/>
      <c r="X52" s="66"/>
      <c r="Y52" s="38"/>
      <c r="Z52" s="38"/>
      <c r="AA52" s="65"/>
      <c r="AB52" s="66"/>
      <c r="AC52" s="65"/>
      <c r="AD52" s="66"/>
      <c r="AE52" s="65"/>
      <c r="AF52" s="66"/>
      <c r="AG52" s="65"/>
      <c r="AH52" s="66"/>
      <c r="AI52" s="38"/>
      <c r="AJ52" s="38"/>
      <c r="AK52" s="1244"/>
      <c r="AL52" s="1106"/>
      <c r="AM52" s="1245"/>
      <c r="AN52" s="22"/>
      <c r="AO52" s="3"/>
      <c r="AP52" s="15"/>
      <c r="AQ52" s="1244"/>
      <c r="AR52" s="1106"/>
      <c r="AS52" s="1245"/>
      <c r="AT52" s="22"/>
      <c r="AU52" s="3"/>
      <c r="AV52" s="15"/>
    </row>
    <row r="53" spans="2:48" ht="5.15" customHeight="1">
      <c r="B53" s="1682"/>
      <c r="C53" s="1683"/>
      <c r="D53" s="1684"/>
      <c r="E53" s="67"/>
      <c r="F53" s="68"/>
      <c r="G53" s="69"/>
      <c r="H53" s="70"/>
      <c r="I53" s="68"/>
      <c r="J53" s="68"/>
      <c r="K53" s="69"/>
      <c r="L53" s="70"/>
      <c r="M53" s="68"/>
      <c r="N53" s="68"/>
      <c r="O53" s="69"/>
      <c r="P53" s="70"/>
      <c r="Q53" s="68"/>
      <c r="R53" s="68"/>
      <c r="S53" s="69"/>
      <c r="T53" s="70"/>
      <c r="U53" s="68"/>
      <c r="V53" s="68"/>
      <c r="W53" s="69"/>
      <c r="X53" s="70"/>
      <c r="Y53" s="68"/>
      <c r="Z53" s="68"/>
      <c r="AA53" s="69"/>
      <c r="AB53" s="70"/>
      <c r="AC53" s="69"/>
      <c r="AD53" s="70"/>
      <c r="AE53" s="69"/>
      <c r="AF53" s="70"/>
      <c r="AG53" s="69"/>
      <c r="AH53" s="70"/>
      <c r="AI53" s="68"/>
      <c r="AJ53" s="68"/>
      <c r="AK53" s="1060"/>
      <c r="AL53" s="1061"/>
      <c r="AM53" s="1062"/>
      <c r="AN53" s="23"/>
      <c r="AO53" s="24"/>
      <c r="AP53" s="25"/>
      <c r="AQ53" s="1060"/>
      <c r="AR53" s="1061"/>
      <c r="AS53" s="1062"/>
      <c r="AT53" s="23"/>
      <c r="AU53" s="24"/>
      <c r="AV53" s="25"/>
    </row>
    <row r="54" spans="2:48" ht="5.15" customHeight="1">
      <c r="B54" s="1676"/>
      <c r="C54" s="1677"/>
      <c r="D54" s="1678"/>
      <c r="E54" s="61"/>
      <c r="F54" s="38"/>
      <c r="G54" s="65"/>
      <c r="H54" s="66"/>
      <c r="I54" s="64"/>
      <c r="J54" s="38"/>
      <c r="K54" s="62"/>
      <c r="L54" s="66"/>
      <c r="M54" s="64"/>
      <c r="N54" s="38"/>
      <c r="O54" s="62"/>
      <c r="P54" s="66"/>
      <c r="Q54" s="64"/>
      <c r="R54" s="38"/>
      <c r="S54" s="62"/>
      <c r="T54" s="66"/>
      <c r="U54" s="64"/>
      <c r="V54" s="38"/>
      <c r="W54" s="62"/>
      <c r="X54" s="66"/>
      <c r="Y54" s="64"/>
      <c r="Z54" s="38"/>
      <c r="AA54" s="62"/>
      <c r="AB54" s="66"/>
      <c r="AC54" s="62"/>
      <c r="AD54" s="66"/>
      <c r="AE54" s="62"/>
      <c r="AF54" s="66"/>
      <c r="AG54" s="62"/>
      <c r="AH54" s="66"/>
      <c r="AI54" s="64"/>
      <c r="AJ54" s="38"/>
      <c r="AK54" s="1057"/>
      <c r="AL54" s="1058"/>
      <c r="AM54" s="1059"/>
      <c r="AN54" s="16"/>
      <c r="AO54" s="17"/>
      <c r="AP54" s="21"/>
      <c r="AQ54" s="1689"/>
      <c r="AR54" s="1106"/>
      <c r="AS54" s="1245"/>
      <c r="AT54" s="16"/>
      <c r="AU54" s="17"/>
      <c r="AV54" s="21"/>
    </row>
    <row r="55" spans="2:48" ht="5.15" customHeight="1">
      <c r="B55" s="1679"/>
      <c r="C55" s="1680"/>
      <c r="D55" s="1681"/>
      <c r="E55" s="61"/>
      <c r="F55" s="38"/>
      <c r="G55" s="65"/>
      <c r="H55" s="66"/>
      <c r="I55" s="38"/>
      <c r="J55" s="38"/>
      <c r="K55" s="65"/>
      <c r="L55" s="66"/>
      <c r="M55" s="38"/>
      <c r="N55" s="38"/>
      <c r="O55" s="65"/>
      <c r="P55" s="66"/>
      <c r="Q55" s="38"/>
      <c r="R55" s="38"/>
      <c r="S55" s="65"/>
      <c r="T55" s="66"/>
      <c r="U55" s="38"/>
      <c r="V55" s="38"/>
      <c r="W55" s="65"/>
      <c r="X55" s="66"/>
      <c r="Y55" s="38"/>
      <c r="Z55" s="38"/>
      <c r="AA55" s="65"/>
      <c r="AB55" s="66"/>
      <c r="AC55" s="65"/>
      <c r="AD55" s="66"/>
      <c r="AE55" s="65"/>
      <c r="AF55" s="66"/>
      <c r="AG55" s="65"/>
      <c r="AH55" s="66"/>
      <c r="AI55" s="38"/>
      <c r="AJ55" s="38"/>
      <c r="AK55" s="1244"/>
      <c r="AL55" s="1106"/>
      <c r="AM55" s="1245"/>
      <c r="AN55" s="22"/>
      <c r="AO55" s="3"/>
      <c r="AP55" s="15"/>
      <c r="AQ55" s="1244"/>
      <c r="AR55" s="1106"/>
      <c r="AS55" s="1245"/>
      <c r="AT55" s="22"/>
      <c r="AU55" s="3"/>
      <c r="AV55" s="15"/>
    </row>
    <row r="56" spans="2:48" ht="5.15" customHeight="1">
      <c r="B56" s="1679"/>
      <c r="C56" s="1680"/>
      <c r="D56" s="1681"/>
      <c r="E56" s="61"/>
      <c r="F56" s="38"/>
      <c r="G56" s="65"/>
      <c r="H56" s="66"/>
      <c r="I56" s="38"/>
      <c r="J56" s="38"/>
      <c r="K56" s="65"/>
      <c r="L56" s="66"/>
      <c r="M56" s="38"/>
      <c r="N56" s="38"/>
      <c r="O56" s="65"/>
      <c r="P56" s="66"/>
      <c r="Q56" s="38"/>
      <c r="R56" s="38"/>
      <c r="S56" s="65"/>
      <c r="T56" s="66"/>
      <c r="U56" s="38"/>
      <c r="V56" s="38"/>
      <c r="W56" s="65"/>
      <c r="X56" s="66"/>
      <c r="Y56" s="38"/>
      <c r="Z56" s="38"/>
      <c r="AA56" s="65"/>
      <c r="AB56" s="66"/>
      <c r="AC56" s="65"/>
      <c r="AD56" s="66"/>
      <c r="AE56" s="65"/>
      <c r="AF56" s="66"/>
      <c r="AG56" s="65"/>
      <c r="AH56" s="66"/>
      <c r="AI56" s="38"/>
      <c r="AJ56" s="38"/>
      <c r="AK56" s="1691"/>
      <c r="AL56" s="1692"/>
      <c r="AM56" s="1693"/>
      <c r="AN56" s="1687"/>
      <c r="AO56" s="1106"/>
      <c r="AP56" s="1245"/>
      <c r="AQ56" s="1688"/>
      <c r="AR56" s="1106"/>
      <c r="AS56" s="1245"/>
      <c r="AT56" s="1687"/>
      <c r="AU56" s="1106"/>
      <c r="AV56" s="1245"/>
    </row>
    <row r="57" spans="2:48" ht="5.15" customHeight="1">
      <c r="B57" s="1679"/>
      <c r="C57" s="1680"/>
      <c r="D57" s="1681"/>
      <c r="E57" s="61"/>
      <c r="F57" s="38"/>
      <c r="G57" s="65"/>
      <c r="H57" s="66"/>
      <c r="I57" s="38"/>
      <c r="J57" s="38"/>
      <c r="K57" s="65"/>
      <c r="L57" s="66"/>
      <c r="M57" s="38"/>
      <c r="N57" s="38"/>
      <c r="O57" s="65"/>
      <c r="P57" s="66"/>
      <c r="Q57" s="38"/>
      <c r="R57" s="38"/>
      <c r="S57" s="65"/>
      <c r="T57" s="66"/>
      <c r="U57" s="38"/>
      <c r="V57" s="38"/>
      <c r="W57" s="65"/>
      <c r="X57" s="66"/>
      <c r="Y57" s="38"/>
      <c r="Z57" s="38"/>
      <c r="AA57" s="65"/>
      <c r="AB57" s="66"/>
      <c r="AC57" s="65"/>
      <c r="AD57" s="66"/>
      <c r="AE57" s="65"/>
      <c r="AF57" s="66"/>
      <c r="AG57" s="65"/>
      <c r="AH57" s="66"/>
      <c r="AI57" s="38"/>
      <c r="AJ57" s="38"/>
      <c r="AK57" s="1244"/>
      <c r="AL57" s="1106"/>
      <c r="AM57" s="1245"/>
      <c r="AN57" s="1244"/>
      <c r="AO57" s="1106"/>
      <c r="AP57" s="1245"/>
      <c r="AQ57" s="1244"/>
      <c r="AR57" s="1106"/>
      <c r="AS57" s="1245"/>
      <c r="AT57" s="1244"/>
      <c r="AU57" s="1106"/>
      <c r="AV57" s="1245"/>
    </row>
    <row r="58" spans="2:48" ht="5.15" customHeight="1">
      <c r="B58" s="1679"/>
      <c r="C58" s="1680"/>
      <c r="D58" s="1681"/>
      <c r="E58" s="61"/>
      <c r="F58" s="38"/>
      <c r="G58" s="65"/>
      <c r="H58" s="66"/>
      <c r="I58" s="38"/>
      <c r="J58" s="38"/>
      <c r="K58" s="65"/>
      <c r="L58" s="66"/>
      <c r="M58" s="38"/>
      <c r="N58" s="38"/>
      <c r="O58" s="65"/>
      <c r="P58" s="66"/>
      <c r="Q58" s="38"/>
      <c r="R58" s="38"/>
      <c r="S58" s="65"/>
      <c r="T58" s="66"/>
      <c r="U58" s="38"/>
      <c r="V58" s="38"/>
      <c r="W58" s="65"/>
      <c r="X58" s="66"/>
      <c r="Y58" s="38"/>
      <c r="Z58" s="38"/>
      <c r="AA58" s="65"/>
      <c r="AB58" s="66"/>
      <c r="AC58" s="65"/>
      <c r="AD58" s="66"/>
      <c r="AE58" s="65"/>
      <c r="AF58" s="66"/>
      <c r="AG58" s="65"/>
      <c r="AH58" s="66"/>
      <c r="AI58" s="38"/>
      <c r="AJ58" s="38"/>
      <c r="AK58" s="1244"/>
      <c r="AL58" s="1106"/>
      <c r="AM58" s="1245"/>
      <c r="AN58" s="22"/>
      <c r="AO58" s="3"/>
      <c r="AP58" s="15"/>
      <c r="AQ58" s="1244"/>
      <c r="AR58" s="1106"/>
      <c r="AS58" s="1245"/>
      <c r="AT58" s="22"/>
      <c r="AU58" s="3"/>
      <c r="AV58" s="15"/>
    </row>
    <row r="59" spans="2:48" ht="5.15" customHeight="1">
      <c r="B59" s="1682"/>
      <c r="C59" s="1683"/>
      <c r="D59" s="1684"/>
      <c r="E59" s="67"/>
      <c r="F59" s="68"/>
      <c r="G59" s="69"/>
      <c r="H59" s="70"/>
      <c r="I59" s="68"/>
      <c r="J59" s="68"/>
      <c r="K59" s="69"/>
      <c r="L59" s="70"/>
      <c r="M59" s="68"/>
      <c r="N59" s="68"/>
      <c r="O59" s="69"/>
      <c r="P59" s="70"/>
      <c r="Q59" s="68"/>
      <c r="R59" s="68"/>
      <c r="S59" s="69"/>
      <c r="T59" s="70"/>
      <c r="U59" s="68"/>
      <c r="V59" s="68"/>
      <c r="W59" s="69"/>
      <c r="X59" s="70"/>
      <c r="Y59" s="68"/>
      <c r="Z59" s="68"/>
      <c r="AA59" s="69"/>
      <c r="AB59" s="70"/>
      <c r="AC59" s="69"/>
      <c r="AD59" s="70"/>
      <c r="AE59" s="69"/>
      <c r="AF59" s="70"/>
      <c r="AG59" s="69"/>
      <c r="AH59" s="70"/>
      <c r="AI59" s="68"/>
      <c r="AJ59" s="68"/>
      <c r="AK59" s="1060"/>
      <c r="AL59" s="1061"/>
      <c r="AM59" s="1062"/>
      <c r="AN59" s="23"/>
      <c r="AO59" s="24"/>
      <c r="AP59" s="25"/>
      <c r="AQ59" s="1060"/>
      <c r="AR59" s="1061"/>
      <c r="AS59" s="1062"/>
      <c r="AT59" s="23"/>
      <c r="AU59" s="24"/>
      <c r="AV59" s="25"/>
    </row>
    <row r="60" spans="2:48" ht="5.15" customHeight="1">
      <c r="B60" s="1676"/>
      <c r="C60" s="1677"/>
      <c r="D60" s="1678"/>
      <c r="E60" s="61"/>
      <c r="F60" s="38"/>
      <c r="G60" s="65"/>
      <c r="H60" s="66"/>
      <c r="I60" s="64"/>
      <c r="J60" s="38"/>
      <c r="K60" s="62"/>
      <c r="L60" s="66"/>
      <c r="M60" s="64"/>
      <c r="N60" s="38"/>
      <c r="O60" s="62"/>
      <c r="P60" s="66"/>
      <c r="Q60" s="64"/>
      <c r="R60" s="38"/>
      <c r="S60" s="62"/>
      <c r="T60" s="66"/>
      <c r="U60" s="64"/>
      <c r="V60" s="38"/>
      <c r="W60" s="62"/>
      <c r="X60" s="66"/>
      <c r="Y60" s="64"/>
      <c r="Z60" s="38"/>
      <c r="AA60" s="62"/>
      <c r="AB60" s="66"/>
      <c r="AC60" s="62"/>
      <c r="AD60" s="66"/>
      <c r="AE60" s="62"/>
      <c r="AF60" s="66"/>
      <c r="AG60" s="62"/>
      <c r="AH60" s="66"/>
      <c r="AI60" s="64"/>
      <c r="AJ60" s="38"/>
      <c r="AK60" s="1057"/>
      <c r="AL60" s="1058"/>
      <c r="AM60" s="1059"/>
      <c r="AN60" s="16"/>
      <c r="AO60" s="17"/>
      <c r="AP60" s="21"/>
      <c r="AQ60" s="1689"/>
      <c r="AR60" s="1106"/>
      <c r="AS60" s="1245"/>
      <c r="AT60" s="16"/>
      <c r="AU60" s="17"/>
      <c r="AV60" s="21"/>
    </row>
    <row r="61" spans="2:48" ht="5.15" customHeight="1">
      <c r="B61" s="1679"/>
      <c r="C61" s="1680"/>
      <c r="D61" s="1681"/>
      <c r="E61" s="61"/>
      <c r="F61" s="38"/>
      <c r="G61" s="65"/>
      <c r="H61" s="66"/>
      <c r="I61" s="38"/>
      <c r="J61" s="38"/>
      <c r="K61" s="65"/>
      <c r="L61" s="66"/>
      <c r="M61" s="38"/>
      <c r="N61" s="38"/>
      <c r="O61" s="65"/>
      <c r="P61" s="66"/>
      <c r="Q61" s="38"/>
      <c r="R61" s="38"/>
      <c r="S61" s="65"/>
      <c r="T61" s="66"/>
      <c r="U61" s="38"/>
      <c r="V61" s="38"/>
      <c r="W61" s="65"/>
      <c r="X61" s="66"/>
      <c r="Y61" s="38"/>
      <c r="Z61" s="38"/>
      <c r="AA61" s="65"/>
      <c r="AB61" s="66"/>
      <c r="AC61" s="65"/>
      <c r="AD61" s="66"/>
      <c r="AE61" s="65"/>
      <c r="AF61" s="66"/>
      <c r="AG61" s="65"/>
      <c r="AH61" s="66"/>
      <c r="AI61" s="38"/>
      <c r="AJ61" s="38"/>
      <c r="AK61" s="1244"/>
      <c r="AL61" s="1106"/>
      <c r="AM61" s="1245"/>
      <c r="AN61" s="22"/>
      <c r="AO61" s="3"/>
      <c r="AP61" s="15"/>
      <c r="AQ61" s="1244"/>
      <c r="AR61" s="1106"/>
      <c r="AS61" s="1245"/>
      <c r="AT61" s="22"/>
      <c r="AU61" s="3"/>
      <c r="AV61" s="15"/>
    </row>
    <row r="62" spans="2:48" ht="5.15" customHeight="1">
      <c r="B62" s="1679"/>
      <c r="C62" s="1680"/>
      <c r="D62" s="1681"/>
      <c r="E62" s="61"/>
      <c r="F62" s="38"/>
      <c r="G62" s="65"/>
      <c r="H62" s="66"/>
      <c r="I62" s="38"/>
      <c r="J62" s="38"/>
      <c r="K62" s="65"/>
      <c r="L62" s="66"/>
      <c r="M62" s="38"/>
      <c r="N62" s="38"/>
      <c r="O62" s="65"/>
      <c r="P62" s="66"/>
      <c r="Q62" s="38"/>
      <c r="R62" s="38"/>
      <c r="S62" s="65"/>
      <c r="T62" s="66"/>
      <c r="U62" s="38"/>
      <c r="V62" s="38"/>
      <c r="W62" s="65"/>
      <c r="X62" s="66"/>
      <c r="Y62" s="38"/>
      <c r="Z62" s="38"/>
      <c r="AA62" s="65"/>
      <c r="AB62" s="66"/>
      <c r="AC62" s="65"/>
      <c r="AD62" s="66"/>
      <c r="AE62" s="65"/>
      <c r="AF62" s="66"/>
      <c r="AG62" s="65"/>
      <c r="AH62" s="66"/>
      <c r="AI62" s="38"/>
      <c r="AJ62" s="38"/>
      <c r="AK62" s="1691"/>
      <c r="AL62" s="1692"/>
      <c r="AM62" s="1693"/>
      <c r="AN62" s="1687"/>
      <c r="AO62" s="1106"/>
      <c r="AP62" s="1245"/>
      <c r="AQ62" s="1688"/>
      <c r="AR62" s="1106"/>
      <c r="AS62" s="1245"/>
      <c r="AT62" s="1687"/>
      <c r="AU62" s="1106"/>
      <c r="AV62" s="1245"/>
    </row>
    <row r="63" spans="2:48" ht="5.15" customHeight="1">
      <c r="B63" s="1679"/>
      <c r="C63" s="1680"/>
      <c r="D63" s="1681"/>
      <c r="E63" s="61"/>
      <c r="F63" s="38"/>
      <c r="G63" s="65"/>
      <c r="H63" s="66"/>
      <c r="I63" s="38"/>
      <c r="J63" s="38"/>
      <c r="K63" s="65"/>
      <c r="L63" s="66"/>
      <c r="M63" s="38"/>
      <c r="N63" s="38"/>
      <c r="O63" s="65"/>
      <c r="P63" s="66"/>
      <c r="Q63" s="38"/>
      <c r="R63" s="38"/>
      <c r="S63" s="65"/>
      <c r="T63" s="66"/>
      <c r="U63" s="38"/>
      <c r="V63" s="38"/>
      <c r="W63" s="65"/>
      <c r="X63" s="66"/>
      <c r="Y63" s="38"/>
      <c r="Z63" s="38"/>
      <c r="AA63" s="65"/>
      <c r="AB63" s="66"/>
      <c r="AC63" s="65"/>
      <c r="AD63" s="66"/>
      <c r="AE63" s="65"/>
      <c r="AF63" s="66"/>
      <c r="AG63" s="65"/>
      <c r="AH63" s="66"/>
      <c r="AI63" s="38"/>
      <c r="AJ63" s="38"/>
      <c r="AK63" s="1244"/>
      <c r="AL63" s="1106"/>
      <c r="AM63" s="1245"/>
      <c r="AN63" s="1244"/>
      <c r="AO63" s="1106"/>
      <c r="AP63" s="1245"/>
      <c r="AQ63" s="1244"/>
      <c r="AR63" s="1106"/>
      <c r="AS63" s="1245"/>
      <c r="AT63" s="1244"/>
      <c r="AU63" s="1106"/>
      <c r="AV63" s="1245"/>
    </row>
    <row r="64" spans="2:48" ht="5.15" customHeight="1">
      <c r="B64" s="1679"/>
      <c r="C64" s="1680"/>
      <c r="D64" s="1681"/>
      <c r="E64" s="61"/>
      <c r="F64" s="38"/>
      <c r="G64" s="65"/>
      <c r="H64" s="66"/>
      <c r="I64" s="38"/>
      <c r="J64" s="38"/>
      <c r="K64" s="65"/>
      <c r="L64" s="66"/>
      <c r="M64" s="38"/>
      <c r="N64" s="38"/>
      <c r="O64" s="65"/>
      <c r="P64" s="66"/>
      <c r="Q64" s="38"/>
      <c r="R64" s="38"/>
      <c r="S64" s="65"/>
      <c r="T64" s="66"/>
      <c r="U64" s="38"/>
      <c r="V64" s="38"/>
      <c r="W64" s="65"/>
      <c r="X64" s="66"/>
      <c r="Y64" s="38"/>
      <c r="Z64" s="38"/>
      <c r="AA64" s="65"/>
      <c r="AB64" s="66"/>
      <c r="AC64" s="65"/>
      <c r="AD64" s="66"/>
      <c r="AE64" s="65"/>
      <c r="AF64" s="66"/>
      <c r="AG64" s="65"/>
      <c r="AH64" s="66"/>
      <c r="AI64" s="38"/>
      <c r="AJ64" s="38"/>
      <c r="AK64" s="1244"/>
      <c r="AL64" s="1106"/>
      <c r="AM64" s="1245"/>
      <c r="AN64" s="22"/>
      <c r="AO64" s="3"/>
      <c r="AP64" s="15"/>
      <c r="AQ64" s="1244"/>
      <c r="AR64" s="1106"/>
      <c r="AS64" s="1245"/>
      <c r="AT64" s="22"/>
      <c r="AU64" s="3"/>
      <c r="AV64" s="15"/>
    </row>
    <row r="65" spans="2:48" ht="5.15" customHeight="1">
      <c r="B65" s="1682"/>
      <c r="C65" s="1683"/>
      <c r="D65" s="1684"/>
      <c r="E65" s="67"/>
      <c r="F65" s="68"/>
      <c r="G65" s="69"/>
      <c r="H65" s="70"/>
      <c r="I65" s="68"/>
      <c r="J65" s="68"/>
      <c r="K65" s="69"/>
      <c r="L65" s="70"/>
      <c r="M65" s="68"/>
      <c r="N65" s="68"/>
      <c r="O65" s="69"/>
      <c r="P65" s="70"/>
      <c r="Q65" s="68"/>
      <c r="R65" s="68"/>
      <c r="S65" s="69"/>
      <c r="T65" s="70"/>
      <c r="U65" s="68"/>
      <c r="V65" s="68"/>
      <c r="W65" s="69"/>
      <c r="X65" s="70"/>
      <c r="Y65" s="68"/>
      <c r="Z65" s="68"/>
      <c r="AA65" s="69"/>
      <c r="AB65" s="70"/>
      <c r="AC65" s="69"/>
      <c r="AD65" s="70"/>
      <c r="AE65" s="69"/>
      <c r="AF65" s="70"/>
      <c r="AG65" s="69"/>
      <c r="AH65" s="70"/>
      <c r="AI65" s="68"/>
      <c r="AJ65" s="68"/>
      <c r="AK65" s="1060"/>
      <c r="AL65" s="1061"/>
      <c r="AM65" s="1062"/>
      <c r="AN65" s="23"/>
      <c r="AO65" s="24"/>
      <c r="AP65" s="25"/>
      <c r="AQ65" s="1060"/>
      <c r="AR65" s="1061"/>
      <c r="AS65" s="1062"/>
      <c r="AT65" s="23"/>
      <c r="AU65" s="24"/>
      <c r="AV65" s="25"/>
    </row>
    <row r="66" spans="2:48" ht="5.15" customHeight="1">
      <c r="B66" s="1676"/>
      <c r="C66" s="1677"/>
      <c r="D66" s="1678"/>
      <c r="E66" s="61"/>
      <c r="F66" s="38"/>
      <c r="G66" s="65"/>
      <c r="H66" s="66"/>
      <c r="I66" s="64"/>
      <c r="J66" s="38"/>
      <c r="K66" s="62"/>
      <c r="L66" s="66"/>
      <c r="M66" s="64"/>
      <c r="N66" s="38"/>
      <c r="O66" s="62"/>
      <c r="P66" s="66"/>
      <c r="Q66" s="64"/>
      <c r="R66" s="38"/>
      <c r="S66" s="62"/>
      <c r="T66" s="66"/>
      <c r="U66" s="64"/>
      <c r="V66" s="38"/>
      <c r="W66" s="62"/>
      <c r="X66" s="66"/>
      <c r="Y66" s="64"/>
      <c r="Z66" s="38"/>
      <c r="AA66" s="62"/>
      <c r="AB66" s="66"/>
      <c r="AC66" s="62"/>
      <c r="AD66" s="66"/>
      <c r="AE66" s="62"/>
      <c r="AF66" s="66"/>
      <c r="AG66" s="62"/>
      <c r="AH66" s="66"/>
      <c r="AI66" s="64"/>
      <c r="AJ66" s="38"/>
      <c r="AK66" s="1057"/>
      <c r="AL66" s="1058"/>
      <c r="AM66" s="1059"/>
      <c r="AN66" s="16"/>
      <c r="AO66" s="17"/>
      <c r="AP66" s="21"/>
      <c r="AQ66" s="1689"/>
      <c r="AR66" s="1106"/>
      <c r="AS66" s="1245"/>
      <c r="AT66" s="16"/>
      <c r="AU66" s="17"/>
      <c r="AV66" s="21"/>
    </row>
    <row r="67" spans="2:48" ht="5.15" customHeight="1">
      <c r="B67" s="1679"/>
      <c r="C67" s="1680"/>
      <c r="D67" s="1681"/>
      <c r="E67" s="61"/>
      <c r="F67" s="38"/>
      <c r="G67" s="65"/>
      <c r="H67" s="66"/>
      <c r="I67" s="38"/>
      <c r="J67" s="38"/>
      <c r="K67" s="65"/>
      <c r="L67" s="66"/>
      <c r="M67" s="38"/>
      <c r="N67" s="38"/>
      <c r="O67" s="65"/>
      <c r="P67" s="66"/>
      <c r="Q67" s="38"/>
      <c r="R67" s="38"/>
      <c r="S67" s="65"/>
      <c r="T67" s="66"/>
      <c r="U67" s="38"/>
      <c r="V67" s="38"/>
      <c r="W67" s="65"/>
      <c r="X67" s="66"/>
      <c r="Y67" s="38"/>
      <c r="Z67" s="38"/>
      <c r="AA67" s="65"/>
      <c r="AB67" s="66"/>
      <c r="AC67" s="65"/>
      <c r="AD67" s="66"/>
      <c r="AE67" s="65"/>
      <c r="AF67" s="66"/>
      <c r="AG67" s="65"/>
      <c r="AH67" s="66"/>
      <c r="AI67" s="38"/>
      <c r="AJ67" s="38"/>
      <c r="AK67" s="1244"/>
      <c r="AL67" s="1106"/>
      <c r="AM67" s="1245"/>
      <c r="AN67" s="22"/>
      <c r="AO67" s="3"/>
      <c r="AP67" s="15"/>
      <c r="AQ67" s="1244"/>
      <c r="AR67" s="1106"/>
      <c r="AS67" s="1245"/>
      <c r="AT67" s="22"/>
      <c r="AU67" s="3"/>
      <c r="AV67" s="15"/>
    </row>
    <row r="68" spans="2:48" ht="5.15" customHeight="1">
      <c r="B68" s="1679"/>
      <c r="C68" s="1680"/>
      <c r="D68" s="1681"/>
      <c r="E68" s="61"/>
      <c r="F68" s="38"/>
      <c r="G68" s="65"/>
      <c r="H68" s="66"/>
      <c r="I68" s="38"/>
      <c r="J68" s="38"/>
      <c r="K68" s="65"/>
      <c r="L68" s="66"/>
      <c r="M68" s="38"/>
      <c r="N68" s="38"/>
      <c r="O68" s="65"/>
      <c r="P68" s="66"/>
      <c r="Q68" s="38"/>
      <c r="R68" s="38"/>
      <c r="S68" s="65"/>
      <c r="T68" s="66"/>
      <c r="U68" s="38"/>
      <c r="V68" s="38"/>
      <c r="W68" s="65"/>
      <c r="X68" s="66"/>
      <c r="Y68" s="38"/>
      <c r="Z68" s="38"/>
      <c r="AA68" s="65"/>
      <c r="AB68" s="66"/>
      <c r="AC68" s="65"/>
      <c r="AD68" s="66"/>
      <c r="AE68" s="65"/>
      <c r="AF68" s="66"/>
      <c r="AG68" s="65"/>
      <c r="AH68" s="66"/>
      <c r="AI68" s="38"/>
      <c r="AJ68" s="38"/>
      <c r="AK68" s="1691"/>
      <c r="AL68" s="1692"/>
      <c r="AM68" s="1693"/>
      <c r="AN68" s="1687"/>
      <c r="AO68" s="1106"/>
      <c r="AP68" s="1245"/>
      <c r="AQ68" s="1688"/>
      <c r="AR68" s="1106"/>
      <c r="AS68" s="1245"/>
      <c r="AT68" s="1687"/>
      <c r="AU68" s="1106"/>
      <c r="AV68" s="1245"/>
    </row>
    <row r="69" spans="2:48" ht="5.15" customHeight="1">
      <c r="B69" s="1679"/>
      <c r="C69" s="1680"/>
      <c r="D69" s="1681"/>
      <c r="E69" s="61"/>
      <c r="F69" s="38"/>
      <c r="G69" s="65"/>
      <c r="H69" s="66"/>
      <c r="I69" s="38"/>
      <c r="J69" s="38"/>
      <c r="K69" s="65"/>
      <c r="L69" s="66"/>
      <c r="M69" s="38"/>
      <c r="N69" s="38"/>
      <c r="O69" s="65"/>
      <c r="P69" s="66"/>
      <c r="Q69" s="38"/>
      <c r="R69" s="38"/>
      <c r="S69" s="65"/>
      <c r="T69" s="66"/>
      <c r="U69" s="38"/>
      <c r="V69" s="38"/>
      <c r="W69" s="65"/>
      <c r="X69" s="66"/>
      <c r="Y69" s="38"/>
      <c r="Z69" s="38"/>
      <c r="AA69" s="65"/>
      <c r="AB69" s="66"/>
      <c r="AC69" s="65"/>
      <c r="AD69" s="66"/>
      <c r="AE69" s="65"/>
      <c r="AF69" s="66"/>
      <c r="AG69" s="65"/>
      <c r="AH69" s="66"/>
      <c r="AI69" s="38"/>
      <c r="AJ69" s="38"/>
      <c r="AK69" s="1244"/>
      <c r="AL69" s="1106"/>
      <c r="AM69" s="1245"/>
      <c r="AN69" s="1244"/>
      <c r="AO69" s="1106"/>
      <c r="AP69" s="1245"/>
      <c r="AQ69" s="1244"/>
      <c r="AR69" s="1106"/>
      <c r="AS69" s="1245"/>
      <c r="AT69" s="1244"/>
      <c r="AU69" s="1106"/>
      <c r="AV69" s="1245"/>
    </row>
    <row r="70" spans="2:48" ht="5.15" customHeight="1">
      <c r="B70" s="1679"/>
      <c r="C70" s="1680"/>
      <c r="D70" s="1681"/>
      <c r="E70" s="61"/>
      <c r="F70" s="38"/>
      <c r="G70" s="65"/>
      <c r="H70" s="66"/>
      <c r="I70" s="38"/>
      <c r="J70" s="38"/>
      <c r="K70" s="65"/>
      <c r="L70" s="66"/>
      <c r="M70" s="38"/>
      <c r="N70" s="38"/>
      <c r="O70" s="65"/>
      <c r="P70" s="66"/>
      <c r="Q70" s="38"/>
      <c r="R70" s="38"/>
      <c r="S70" s="65"/>
      <c r="T70" s="66"/>
      <c r="U70" s="38"/>
      <c r="V70" s="38"/>
      <c r="W70" s="65"/>
      <c r="X70" s="66"/>
      <c r="Y70" s="38"/>
      <c r="Z70" s="38"/>
      <c r="AA70" s="65"/>
      <c r="AB70" s="66"/>
      <c r="AC70" s="65"/>
      <c r="AD70" s="66"/>
      <c r="AE70" s="65"/>
      <c r="AF70" s="66"/>
      <c r="AG70" s="65"/>
      <c r="AH70" s="66"/>
      <c r="AI70" s="38"/>
      <c r="AJ70" s="38"/>
      <c r="AK70" s="1244"/>
      <c r="AL70" s="1106"/>
      <c r="AM70" s="1245"/>
      <c r="AN70" s="22"/>
      <c r="AO70" s="3"/>
      <c r="AP70" s="15"/>
      <c r="AQ70" s="1244"/>
      <c r="AR70" s="1106"/>
      <c r="AS70" s="1245"/>
      <c r="AT70" s="22"/>
      <c r="AU70" s="3"/>
      <c r="AV70" s="15"/>
    </row>
    <row r="71" spans="2:48" ht="5.15" customHeight="1">
      <c r="B71" s="1682"/>
      <c r="C71" s="1683"/>
      <c r="D71" s="1684"/>
      <c r="E71" s="67"/>
      <c r="F71" s="68"/>
      <c r="G71" s="69"/>
      <c r="H71" s="70"/>
      <c r="I71" s="68"/>
      <c r="J71" s="68"/>
      <c r="K71" s="69"/>
      <c r="L71" s="70"/>
      <c r="M71" s="68"/>
      <c r="N71" s="68"/>
      <c r="O71" s="69"/>
      <c r="P71" s="70"/>
      <c r="Q71" s="68"/>
      <c r="R71" s="68"/>
      <c r="S71" s="69"/>
      <c r="T71" s="70"/>
      <c r="U71" s="68"/>
      <c r="V71" s="68"/>
      <c r="W71" s="69"/>
      <c r="X71" s="70"/>
      <c r="Y71" s="68"/>
      <c r="Z71" s="68"/>
      <c r="AA71" s="69"/>
      <c r="AB71" s="70"/>
      <c r="AC71" s="69"/>
      <c r="AD71" s="70"/>
      <c r="AE71" s="69"/>
      <c r="AF71" s="70"/>
      <c r="AG71" s="69"/>
      <c r="AH71" s="70"/>
      <c r="AI71" s="68"/>
      <c r="AJ71" s="68"/>
      <c r="AK71" s="1060"/>
      <c r="AL71" s="1061"/>
      <c r="AM71" s="1062"/>
      <c r="AN71" s="23"/>
      <c r="AO71" s="24"/>
      <c r="AP71" s="25"/>
      <c r="AQ71" s="1060"/>
      <c r="AR71" s="1061"/>
      <c r="AS71" s="1062"/>
      <c r="AT71" s="23"/>
      <c r="AU71" s="24"/>
      <c r="AV71" s="25"/>
    </row>
    <row r="72" spans="2:48" ht="5.15" customHeight="1">
      <c r="B72" s="1676"/>
      <c r="C72" s="1677"/>
      <c r="D72" s="1678"/>
      <c r="E72" s="61"/>
      <c r="F72" s="38"/>
      <c r="G72" s="65"/>
      <c r="H72" s="66"/>
      <c r="I72" s="64"/>
      <c r="J72" s="38"/>
      <c r="K72" s="62"/>
      <c r="L72" s="66"/>
      <c r="M72" s="64"/>
      <c r="N72" s="38"/>
      <c r="O72" s="62"/>
      <c r="P72" s="66"/>
      <c r="Q72" s="64"/>
      <c r="R72" s="38"/>
      <c r="S72" s="62"/>
      <c r="T72" s="66"/>
      <c r="U72" s="64"/>
      <c r="V72" s="38"/>
      <c r="W72" s="62"/>
      <c r="X72" s="66"/>
      <c r="Y72" s="64"/>
      <c r="Z72" s="38"/>
      <c r="AA72" s="62"/>
      <c r="AB72" s="66"/>
      <c r="AC72" s="62"/>
      <c r="AD72" s="66"/>
      <c r="AE72" s="62"/>
      <c r="AF72" s="66"/>
      <c r="AG72" s="62"/>
      <c r="AH72" s="66"/>
      <c r="AI72" s="64"/>
      <c r="AJ72" s="38"/>
      <c r="AK72" s="1057"/>
      <c r="AL72" s="1058"/>
      <c r="AM72" s="1059"/>
      <c r="AN72" s="16"/>
      <c r="AO72" s="17"/>
      <c r="AP72" s="21"/>
      <c r="AQ72" s="1689"/>
      <c r="AR72" s="1106"/>
      <c r="AS72" s="1245"/>
      <c r="AT72" s="16"/>
      <c r="AU72" s="17"/>
      <c r="AV72" s="21"/>
    </row>
    <row r="73" spans="2:48" ht="5.15" customHeight="1">
      <c r="B73" s="1679"/>
      <c r="C73" s="1680"/>
      <c r="D73" s="1681"/>
      <c r="E73" s="61"/>
      <c r="F73" s="38"/>
      <c r="G73" s="65"/>
      <c r="H73" s="66"/>
      <c r="I73" s="38"/>
      <c r="J73" s="38"/>
      <c r="K73" s="65"/>
      <c r="L73" s="66"/>
      <c r="M73" s="38"/>
      <c r="N73" s="38"/>
      <c r="O73" s="65"/>
      <c r="P73" s="66"/>
      <c r="Q73" s="38"/>
      <c r="R73" s="38"/>
      <c r="S73" s="65"/>
      <c r="T73" s="66"/>
      <c r="U73" s="38"/>
      <c r="V73" s="38"/>
      <c r="W73" s="65"/>
      <c r="X73" s="66"/>
      <c r="Y73" s="38"/>
      <c r="Z73" s="38"/>
      <c r="AA73" s="65"/>
      <c r="AB73" s="66"/>
      <c r="AC73" s="65"/>
      <c r="AD73" s="66"/>
      <c r="AE73" s="65"/>
      <c r="AF73" s="66"/>
      <c r="AG73" s="65"/>
      <c r="AH73" s="66"/>
      <c r="AI73" s="38"/>
      <c r="AJ73" s="38"/>
      <c r="AK73" s="1244"/>
      <c r="AL73" s="1106"/>
      <c r="AM73" s="1245"/>
      <c r="AN73" s="22"/>
      <c r="AO73" s="3"/>
      <c r="AP73" s="15"/>
      <c r="AQ73" s="1244"/>
      <c r="AR73" s="1106"/>
      <c r="AS73" s="1245"/>
      <c r="AT73" s="22"/>
      <c r="AU73" s="3"/>
      <c r="AV73" s="15"/>
    </row>
    <row r="74" spans="2:48" ht="5.15" customHeight="1">
      <c r="B74" s="1679"/>
      <c r="C74" s="1680"/>
      <c r="D74" s="1681"/>
      <c r="E74" s="61"/>
      <c r="F74" s="38"/>
      <c r="G74" s="65"/>
      <c r="H74" s="66"/>
      <c r="I74" s="38"/>
      <c r="J74" s="38"/>
      <c r="K74" s="65"/>
      <c r="L74" s="66"/>
      <c r="M74" s="38"/>
      <c r="N74" s="38"/>
      <c r="O74" s="65"/>
      <c r="P74" s="66"/>
      <c r="Q74" s="38"/>
      <c r="R74" s="38"/>
      <c r="S74" s="65"/>
      <c r="T74" s="66"/>
      <c r="U74" s="38"/>
      <c r="V74" s="38"/>
      <c r="W74" s="65"/>
      <c r="X74" s="66"/>
      <c r="Y74" s="38"/>
      <c r="Z74" s="38"/>
      <c r="AA74" s="65"/>
      <c r="AB74" s="66"/>
      <c r="AC74" s="65"/>
      <c r="AD74" s="66"/>
      <c r="AE74" s="65"/>
      <c r="AF74" s="66"/>
      <c r="AG74" s="65"/>
      <c r="AH74" s="66"/>
      <c r="AI74" s="38"/>
      <c r="AJ74" s="38"/>
      <c r="AK74" s="1691"/>
      <c r="AL74" s="1692"/>
      <c r="AM74" s="1693"/>
      <c r="AN74" s="1687"/>
      <c r="AO74" s="1106"/>
      <c r="AP74" s="1245"/>
      <c r="AQ74" s="1688"/>
      <c r="AR74" s="1106"/>
      <c r="AS74" s="1245"/>
      <c r="AT74" s="1687"/>
      <c r="AU74" s="1106"/>
      <c r="AV74" s="1245"/>
    </row>
    <row r="75" spans="2:48" ht="5.15" customHeight="1">
      <c r="B75" s="1679"/>
      <c r="C75" s="1680"/>
      <c r="D75" s="1681"/>
      <c r="E75" s="61"/>
      <c r="F75" s="38"/>
      <c r="G75" s="65"/>
      <c r="H75" s="66"/>
      <c r="I75" s="38"/>
      <c r="J75" s="38"/>
      <c r="K75" s="65"/>
      <c r="L75" s="66"/>
      <c r="M75" s="38"/>
      <c r="N75" s="38"/>
      <c r="O75" s="65"/>
      <c r="P75" s="66"/>
      <c r="Q75" s="38"/>
      <c r="R75" s="38"/>
      <c r="S75" s="65"/>
      <c r="T75" s="66"/>
      <c r="U75" s="38"/>
      <c r="V75" s="38"/>
      <c r="W75" s="65"/>
      <c r="X75" s="66"/>
      <c r="Y75" s="38"/>
      <c r="Z75" s="38"/>
      <c r="AA75" s="65"/>
      <c r="AB75" s="66"/>
      <c r="AC75" s="65"/>
      <c r="AD75" s="66"/>
      <c r="AE75" s="65"/>
      <c r="AF75" s="66"/>
      <c r="AG75" s="65"/>
      <c r="AH75" s="66"/>
      <c r="AI75" s="38"/>
      <c r="AJ75" s="38"/>
      <c r="AK75" s="1244"/>
      <c r="AL75" s="1106"/>
      <c r="AM75" s="1245"/>
      <c r="AN75" s="1244"/>
      <c r="AO75" s="1106"/>
      <c r="AP75" s="1245"/>
      <c r="AQ75" s="1244"/>
      <c r="AR75" s="1106"/>
      <c r="AS75" s="1245"/>
      <c r="AT75" s="1244"/>
      <c r="AU75" s="1106"/>
      <c r="AV75" s="1245"/>
    </row>
    <row r="76" spans="2:48" ht="5.15" customHeight="1">
      <c r="B76" s="1679"/>
      <c r="C76" s="1680"/>
      <c r="D76" s="1681"/>
      <c r="E76" s="61"/>
      <c r="F76" s="38"/>
      <c r="G76" s="65"/>
      <c r="H76" s="66"/>
      <c r="I76" s="38"/>
      <c r="J76" s="38"/>
      <c r="K76" s="65"/>
      <c r="L76" s="66"/>
      <c r="M76" s="38"/>
      <c r="N76" s="38"/>
      <c r="O76" s="65"/>
      <c r="P76" s="66"/>
      <c r="Q76" s="38"/>
      <c r="R76" s="38"/>
      <c r="S76" s="65"/>
      <c r="T76" s="66"/>
      <c r="U76" s="38"/>
      <c r="V76" s="38"/>
      <c r="W76" s="65"/>
      <c r="X76" s="66"/>
      <c r="Y76" s="38"/>
      <c r="Z76" s="38"/>
      <c r="AA76" s="65"/>
      <c r="AB76" s="66"/>
      <c r="AC76" s="65"/>
      <c r="AD76" s="66"/>
      <c r="AE76" s="65"/>
      <c r="AF76" s="66"/>
      <c r="AG76" s="65"/>
      <c r="AH76" s="66"/>
      <c r="AI76" s="38"/>
      <c r="AJ76" s="38"/>
      <c r="AK76" s="1244"/>
      <c r="AL76" s="1106"/>
      <c r="AM76" s="1245"/>
      <c r="AN76" s="22"/>
      <c r="AO76" s="3"/>
      <c r="AP76" s="15"/>
      <c r="AQ76" s="1244"/>
      <c r="AR76" s="1106"/>
      <c r="AS76" s="1245"/>
      <c r="AT76" s="22"/>
      <c r="AU76" s="3"/>
      <c r="AV76" s="15"/>
    </row>
    <row r="77" spans="2:48" ht="5.15" customHeight="1">
      <c r="B77" s="1682"/>
      <c r="C77" s="1683"/>
      <c r="D77" s="1684"/>
      <c r="E77" s="67"/>
      <c r="F77" s="68"/>
      <c r="G77" s="69"/>
      <c r="H77" s="70"/>
      <c r="I77" s="68"/>
      <c r="J77" s="68"/>
      <c r="K77" s="69"/>
      <c r="L77" s="70"/>
      <c r="M77" s="68"/>
      <c r="N77" s="68"/>
      <c r="O77" s="69"/>
      <c r="P77" s="70"/>
      <c r="Q77" s="68"/>
      <c r="R77" s="68"/>
      <c r="S77" s="69"/>
      <c r="T77" s="70"/>
      <c r="U77" s="68"/>
      <c r="V77" s="68"/>
      <c r="W77" s="69"/>
      <c r="X77" s="70"/>
      <c r="Y77" s="68"/>
      <c r="Z77" s="68"/>
      <c r="AA77" s="69"/>
      <c r="AB77" s="70"/>
      <c r="AC77" s="69"/>
      <c r="AD77" s="70"/>
      <c r="AE77" s="69"/>
      <c r="AF77" s="70"/>
      <c r="AG77" s="69"/>
      <c r="AH77" s="70"/>
      <c r="AI77" s="68"/>
      <c r="AJ77" s="68"/>
      <c r="AK77" s="1060"/>
      <c r="AL77" s="1061"/>
      <c r="AM77" s="1062"/>
      <c r="AN77" s="23"/>
      <c r="AO77" s="24"/>
      <c r="AP77" s="25"/>
      <c r="AQ77" s="1060"/>
      <c r="AR77" s="1061"/>
      <c r="AS77" s="1062"/>
      <c r="AT77" s="23"/>
      <c r="AU77" s="24"/>
      <c r="AV77" s="25"/>
    </row>
    <row r="78" spans="2:48" ht="5.15" customHeight="1">
      <c r="B78" s="1057" t="s">
        <v>334</v>
      </c>
      <c r="C78" s="1058"/>
      <c r="D78" s="1059"/>
      <c r="E78" s="61"/>
      <c r="F78" s="38"/>
      <c r="G78" s="64"/>
      <c r="H78" s="64"/>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38"/>
      <c r="AK78" s="1057"/>
      <c r="AL78" s="1058"/>
      <c r="AM78" s="1058"/>
      <c r="AN78" s="17"/>
      <c r="AO78" s="17"/>
      <c r="AP78" s="17"/>
      <c r="AQ78" s="17"/>
      <c r="AR78" s="17"/>
      <c r="AS78" s="17"/>
      <c r="AT78" s="17"/>
      <c r="AU78" s="17"/>
      <c r="AV78" s="21"/>
    </row>
    <row r="79" spans="2:48" ht="5.15" customHeight="1">
      <c r="B79" s="1244"/>
      <c r="C79" s="1106"/>
      <c r="D79" s="1245"/>
      <c r="E79" s="61"/>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1244"/>
      <c r="AL79" s="1106"/>
      <c r="AM79" s="1106"/>
      <c r="AV79" s="46"/>
    </row>
    <row r="80" spans="2:48" ht="5.15" customHeight="1">
      <c r="B80" s="1244"/>
      <c r="C80" s="1106"/>
      <c r="D80" s="1245"/>
      <c r="E80" s="61"/>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1244"/>
      <c r="AL80" s="1106"/>
      <c r="AM80" s="1106"/>
      <c r="AV80" s="46"/>
    </row>
    <row r="81" spans="2:48" ht="5.15" customHeight="1">
      <c r="B81" s="1244"/>
      <c r="C81" s="1106"/>
      <c r="D81" s="1245"/>
      <c r="E81" s="61"/>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1244"/>
      <c r="AL81" s="1106"/>
      <c r="AM81" s="1106"/>
      <c r="AN81" s="3"/>
      <c r="AO81" s="3"/>
      <c r="AP81" s="3"/>
      <c r="AQ81" s="3"/>
      <c r="AR81" s="3"/>
      <c r="AS81" s="3"/>
      <c r="AT81" s="3"/>
      <c r="AU81" s="3"/>
      <c r="AV81" s="15"/>
    </row>
    <row r="82" spans="2:48" ht="5.15" customHeight="1">
      <c r="B82" s="1244"/>
      <c r="C82" s="1106"/>
      <c r="D82" s="1245"/>
      <c r="E82" s="61"/>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1244"/>
      <c r="AL82" s="1106"/>
      <c r="AM82" s="1106"/>
      <c r="AV82" s="46"/>
    </row>
    <row r="83" spans="2:48" ht="5.15" customHeight="1">
      <c r="B83" s="1060"/>
      <c r="C83" s="1061"/>
      <c r="D83" s="1062"/>
      <c r="E83" s="67"/>
      <c r="F83" s="68"/>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1060"/>
      <c r="AL83" s="1061"/>
      <c r="AM83" s="1061"/>
      <c r="AN83" s="47"/>
      <c r="AO83" s="47"/>
      <c r="AP83" s="47"/>
      <c r="AQ83" s="47"/>
      <c r="AR83" s="47"/>
      <c r="AS83" s="47"/>
      <c r="AT83" s="47"/>
      <c r="AU83" s="47"/>
      <c r="AV83" s="48"/>
    </row>
    <row r="84" spans="2:48" ht="5.15" customHeight="1">
      <c r="B84" s="1057" t="s">
        <v>603</v>
      </c>
      <c r="C84" s="1058"/>
      <c r="D84" s="1059"/>
      <c r="E84" s="61"/>
      <c r="F84" s="38"/>
      <c r="G84" s="64"/>
      <c r="H84" s="64"/>
      <c r="I84" s="64"/>
      <c r="J84" s="64"/>
      <c r="K84" s="64"/>
      <c r="L84" s="64"/>
      <c r="M84" s="64"/>
      <c r="N84" s="64"/>
      <c r="O84" s="64"/>
      <c r="P84" s="64"/>
      <c r="Q84" s="64"/>
      <c r="R84" s="64"/>
      <c r="S84" s="64"/>
      <c r="T84" s="64"/>
      <c r="U84" s="64"/>
      <c r="V84" s="64"/>
      <c r="W84" s="64"/>
      <c r="X84" s="64"/>
      <c r="Y84" s="64"/>
      <c r="Z84" s="64"/>
      <c r="AA84" s="64"/>
      <c r="AB84" s="64"/>
      <c r="AC84" s="64"/>
      <c r="AD84" s="64"/>
      <c r="AE84" s="64"/>
      <c r="AF84" s="64"/>
      <c r="AG84" s="64"/>
      <c r="AH84" s="64"/>
      <c r="AI84" s="64"/>
      <c r="AJ84" s="38"/>
      <c r="AK84" s="1057"/>
      <c r="AL84" s="1058"/>
      <c r="AM84" s="1058"/>
      <c r="AN84" s="17"/>
      <c r="AO84" s="17"/>
      <c r="AP84" s="17"/>
      <c r="AQ84" s="17"/>
      <c r="AR84" s="17"/>
      <c r="AS84" s="17"/>
      <c r="AT84" s="17"/>
      <c r="AU84" s="17"/>
      <c r="AV84" s="21"/>
    </row>
    <row r="85" spans="2:48" ht="5.15" customHeight="1">
      <c r="B85" s="1244"/>
      <c r="C85" s="1106"/>
      <c r="D85" s="1245"/>
      <c r="E85" s="61"/>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1244"/>
      <c r="AL85" s="1106"/>
      <c r="AM85" s="1106"/>
      <c r="AV85" s="46"/>
    </row>
    <row r="86" spans="2:48" ht="5.15" customHeight="1">
      <c r="B86" s="1244"/>
      <c r="C86" s="1106"/>
      <c r="D86" s="1245"/>
      <c r="E86" s="61"/>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1244"/>
      <c r="AL86" s="1106"/>
      <c r="AM86" s="1106"/>
      <c r="AV86" s="46"/>
    </row>
    <row r="87" spans="2:48" ht="5.15" customHeight="1">
      <c r="B87" s="1244"/>
      <c r="C87" s="1106"/>
      <c r="D87" s="1245"/>
      <c r="E87" s="61"/>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1244"/>
      <c r="AL87" s="1106"/>
      <c r="AM87" s="1106"/>
      <c r="AN87" s="3"/>
      <c r="AO87" s="3"/>
      <c r="AP87" s="3"/>
      <c r="AQ87" s="3"/>
      <c r="AR87" s="3"/>
      <c r="AS87" s="3"/>
      <c r="AT87" s="3"/>
      <c r="AU87" s="3"/>
      <c r="AV87" s="15"/>
    </row>
    <row r="88" spans="2:48" ht="5.15" customHeight="1">
      <c r="B88" s="1244"/>
      <c r="C88" s="1106"/>
      <c r="D88" s="1245"/>
      <c r="E88" s="61"/>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1244"/>
      <c r="AL88" s="1106"/>
      <c r="AM88" s="1106"/>
      <c r="AV88" s="46"/>
    </row>
    <row r="89" spans="2:48" ht="5.15" customHeight="1">
      <c r="B89" s="1060"/>
      <c r="C89" s="1061"/>
      <c r="D89" s="1062"/>
      <c r="E89" s="67"/>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1060"/>
      <c r="AL89" s="1061"/>
      <c r="AM89" s="1061"/>
      <c r="AN89" s="47"/>
      <c r="AO89" s="47"/>
      <c r="AP89" s="47"/>
      <c r="AQ89" s="47"/>
      <c r="AR89" s="47"/>
      <c r="AS89" s="47"/>
      <c r="AT89" s="47"/>
      <c r="AU89" s="47"/>
      <c r="AV89" s="48"/>
    </row>
    <row r="90" spans="2:48" ht="12.75" customHeight="1">
      <c r="B90" s="9" t="s">
        <v>116</v>
      </c>
      <c r="C90" s="30"/>
      <c r="D90" s="30"/>
      <c r="E90" s="61"/>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0"/>
      <c r="AL90" s="30"/>
      <c r="AM90" s="30"/>
    </row>
    <row r="91" spans="2:48" s="3" customFormat="1" ht="15" customHeight="1">
      <c r="B91" s="167" t="s">
        <v>540</v>
      </c>
      <c r="C91" s="168"/>
      <c r="D91" s="169"/>
      <c r="E91" s="166"/>
      <c r="F91" s="1685">
        <v>6</v>
      </c>
      <c r="G91" s="1685"/>
      <c r="H91" s="1685">
        <v>7</v>
      </c>
      <c r="I91" s="1685"/>
      <c r="J91" s="1685">
        <v>8</v>
      </c>
      <c r="K91" s="1685"/>
      <c r="L91" s="1685">
        <v>9</v>
      </c>
      <c r="M91" s="1685"/>
      <c r="N91" s="1685">
        <v>10</v>
      </c>
      <c r="O91" s="1685"/>
      <c r="P91" s="1685">
        <v>11</v>
      </c>
      <c r="Q91" s="1685"/>
      <c r="R91" s="1685">
        <v>12</v>
      </c>
      <c r="S91" s="1685"/>
      <c r="T91" s="1685">
        <v>13</v>
      </c>
      <c r="U91" s="1685"/>
      <c r="V91" s="1685">
        <v>14</v>
      </c>
      <c r="W91" s="1685"/>
      <c r="X91" s="1685">
        <v>15</v>
      </c>
      <c r="Y91" s="1685"/>
      <c r="Z91" s="1685">
        <v>16</v>
      </c>
      <c r="AA91" s="1685"/>
      <c r="AB91" s="1685">
        <v>17</v>
      </c>
      <c r="AC91" s="1685"/>
      <c r="AD91" s="1685">
        <v>18</v>
      </c>
      <c r="AE91" s="1685"/>
      <c r="AF91" s="1685">
        <v>19</v>
      </c>
      <c r="AG91" s="1685"/>
      <c r="AH91" s="1685">
        <v>20</v>
      </c>
      <c r="AI91" s="1685"/>
      <c r="AJ91" s="173"/>
      <c r="AK91" s="162" t="s">
        <v>525</v>
      </c>
      <c r="AL91" s="163"/>
      <c r="AM91" s="164"/>
      <c r="AN91" s="162" t="s">
        <v>495</v>
      </c>
      <c r="AO91" s="163"/>
      <c r="AP91" s="163"/>
      <c r="AQ91" s="163"/>
      <c r="AR91" s="163"/>
      <c r="AS91" s="163"/>
      <c r="AT91" s="163"/>
      <c r="AU91" s="163"/>
      <c r="AV91" s="164"/>
    </row>
    <row r="92" spans="2:48" s="3" customFormat="1" ht="15" customHeight="1">
      <c r="B92" s="172" t="s">
        <v>547</v>
      </c>
      <c r="C92" s="170"/>
      <c r="D92" s="171"/>
      <c r="E92" s="174"/>
      <c r="F92" s="1686" t="s">
        <v>539</v>
      </c>
      <c r="G92" s="1686"/>
      <c r="H92" s="1686" t="s">
        <v>539</v>
      </c>
      <c r="I92" s="1686"/>
      <c r="J92" s="1686" t="s">
        <v>539</v>
      </c>
      <c r="K92" s="1686"/>
      <c r="L92" s="1686" t="s">
        <v>539</v>
      </c>
      <c r="M92" s="1686"/>
      <c r="N92" s="1686" t="s">
        <v>539</v>
      </c>
      <c r="O92" s="1686"/>
      <c r="P92" s="1686" t="s">
        <v>539</v>
      </c>
      <c r="Q92" s="1686"/>
      <c r="R92" s="1686" t="s">
        <v>539</v>
      </c>
      <c r="S92" s="1686"/>
      <c r="T92" s="1686" t="s">
        <v>539</v>
      </c>
      <c r="U92" s="1686"/>
      <c r="V92" s="1686" t="s">
        <v>539</v>
      </c>
      <c r="W92" s="1686"/>
      <c r="X92" s="1686" t="s">
        <v>539</v>
      </c>
      <c r="Y92" s="1686"/>
      <c r="Z92" s="1686" t="s">
        <v>539</v>
      </c>
      <c r="AA92" s="1686"/>
      <c r="AB92" s="1686" t="s">
        <v>539</v>
      </c>
      <c r="AC92" s="1686"/>
      <c r="AD92" s="1686" t="s">
        <v>539</v>
      </c>
      <c r="AE92" s="1686"/>
      <c r="AF92" s="1686" t="s">
        <v>539</v>
      </c>
      <c r="AG92" s="1686"/>
      <c r="AH92" s="1686" t="s">
        <v>539</v>
      </c>
      <c r="AI92" s="1686"/>
      <c r="AJ92" s="175"/>
      <c r="AK92" s="162" t="s">
        <v>527</v>
      </c>
      <c r="AL92" s="163"/>
      <c r="AM92" s="164"/>
      <c r="AN92" s="162" t="s">
        <v>493</v>
      </c>
      <c r="AO92" s="163"/>
      <c r="AP92" s="164"/>
      <c r="AQ92" s="162" t="s">
        <v>494</v>
      </c>
      <c r="AR92" s="163"/>
      <c r="AS92" s="164"/>
      <c r="AT92" s="162" t="s">
        <v>34</v>
      </c>
      <c r="AU92" s="163"/>
      <c r="AV92" s="164"/>
    </row>
    <row r="93" spans="2:48" ht="5.15" customHeight="1">
      <c r="B93" s="1676"/>
      <c r="C93" s="1677"/>
      <c r="D93" s="1678"/>
      <c r="E93" s="61"/>
      <c r="F93" s="38"/>
      <c r="G93" s="65"/>
      <c r="H93" s="66"/>
      <c r="I93" s="64"/>
      <c r="J93" s="38"/>
      <c r="K93" s="62"/>
      <c r="L93" s="66"/>
      <c r="M93" s="64"/>
      <c r="N93" s="38"/>
      <c r="O93" s="62"/>
      <c r="P93" s="66"/>
      <c r="Q93" s="64"/>
      <c r="R93" s="38"/>
      <c r="S93" s="62"/>
      <c r="T93" s="66"/>
      <c r="U93" s="64"/>
      <c r="V93" s="38"/>
      <c r="W93" s="62"/>
      <c r="X93" s="66"/>
      <c r="Y93" s="64"/>
      <c r="Z93" s="38"/>
      <c r="AA93" s="62"/>
      <c r="AB93" s="66"/>
      <c r="AC93" s="62"/>
      <c r="AD93" s="66"/>
      <c r="AE93" s="62"/>
      <c r="AF93" s="66"/>
      <c r="AG93" s="62"/>
      <c r="AH93" s="66"/>
      <c r="AI93" s="64"/>
      <c r="AJ93" s="38"/>
      <c r="AK93" s="1057"/>
      <c r="AL93" s="1058"/>
      <c r="AM93" s="1059"/>
      <c r="AN93" s="16"/>
      <c r="AO93" s="17"/>
      <c r="AP93" s="21"/>
      <c r="AQ93" s="1689"/>
      <c r="AR93" s="1106"/>
      <c r="AS93" s="1245"/>
      <c r="AT93" s="16"/>
      <c r="AU93" s="17"/>
      <c r="AV93" s="21"/>
    </row>
    <row r="94" spans="2:48" ht="5.15" customHeight="1">
      <c r="B94" s="1679"/>
      <c r="C94" s="1680"/>
      <c r="D94" s="1681"/>
      <c r="E94" s="61"/>
      <c r="F94" s="38"/>
      <c r="G94" s="65"/>
      <c r="H94" s="66"/>
      <c r="I94" s="38"/>
      <c r="J94" s="38"/>
      <c r="K94" s="65"/>
      <c r="L94" s="66"/>
      <c r="M94" s="38"/>
      <c r="N94" s="38"/>
      <c r="O94" s="65"/>
      <c r="P94" s="66"/>
      <c r="Q94" s="38"/>
      <c r="R94" s="38"/>
      <c r="S94" s="65"/>
      <c r="T94" s="66"/>
      <c r="U94" s="38"/>
      <c r="V94" s="38"/>
      <c r="W94" s="65"/>
      <c r="X94" s="66"/>
      <c r="Y94" s="38"/>
      <c r="Z94" s="38"/>
      <c r="AA94" s="65"/>
      <c r="AB94" s="66"/>
      <c r="AC94" s="65"/>
      <c r="AD94" s="66"/>
      <c r="AE94" s="65"/>
      <c r="AF94" s="66"/>
      <c r="AG94" s="65"/>
      <c r="AH94" s="66"/>
      <c r="AI94" s="38"/>
      <c r="AJ94" s="38"/>
      <c r="AK94" s="1244"/>
      <c r="AL94" s="1106"/>
      <c r="AM94" s="1245"/>
      <c r="AN94" s="22"/>
      <c r="AO94" s="3"/>
      <c r="AP94" s="15"/>
      <c r="AQ94" s="1244"/>
      <c r="AR94" s="1106"/>
      <c r="AS94" s="1245"/>
      <c r="AT94" s="22"/>
      <c r="AU94" s="3"/>
      <c r="AV94" s="15"/>
    </row>
    <row r="95" spans="2:48" ht="5.15" customHeight="1">
      <c r="B95" s="1679"/>
      <c r="C95" s="1680"/>
      <c r="D95" s="1681"/>
      <c r="E95" s="61"/>
      <c r="F95" s="38"/>
      <c r="G95" s="65"/>
      <c r="H95" s="66"/>
      <c r="I95" s="38"/>
      <c r="J95" s="38"/>
      <c r="K95" s="65"/>
      <c r="L95" s="66"/>
      <c r="M95" s="38"/>
      <c r="N95" s="38"/>
      <c r="O95" s="65"/>
      <c r="P95" s="66"/>
      <c r="Q95" s="38"/>
      <c r="R95" s="38"/>
      <c r="S95" s="65"/>
      <c r="T95" s="66"/>
      <c r="U95" s="38"/>
      <c r="V95" s="38"/>
      <c r="W95" s="65"/>
      <c r="X95" s="66"/>
      <c r="Y95" s="38"/>
      <c r="Z95" s="38"/>
      <c r="AA95" s="65"/>
      <c r="AB95" s="66"/>
      <c r="AC95" s="65"/>
      <c r="AD95" s="66"/>
      <c r="AE95" s="65"/>
      <c r="AF95" s="66"/>
      <c r="AG95" s="65"/>
      <c r="AH95" s="66"/>
      <c r="AI95" s="38"/>
      <c r="AJ95" s="38"/>
      <c r="AK95" s="1691"/>
      <c r="AL95" s="1692"/>
      <c r="AM95" s="1693"/>
      <c r="AN95" s="1687"/>
      <c r="AO95" s="1106"/>
      <c r="AP95" s="1245"/>
      <c r="AQ95" s="1688"/>
      <c r="AR95" s="1106"/>
      <c r="AS95" s="1245"/>
      <c r="AT95" s="1687"/>
      <c r="AU95" s="1106"/>
      <c r="AV95" s="1245"/>
    </row>
    <row r="96" spans="2:48" ht="5.15" customHeight="1">
      <c r="B96" s="1679"/>
      <c r="C96" s="1680"/>
      <c r="D96" s="1681"/>
      <c r="E96" s="61"/>
      <c r="F96" s="38"/>
      <c r="G96" s="65"/>
      <c r="H96" s="66"/>
      <c r="I96" s="38"/>
      <c r="J96" s="38"/>
      <c r="K96" s="65"/>
      <c r="L96" s="66"/>
      <c r="M96" s="38"/>
      <c r="N96" s="38"/>
      <c r="O96" s="65"/>
      <c r="P96" s="66"/>
      <c r="Q96" s="38"/>
      <c r="R96" s="38"/>
      <c r="S96" s="65"/>
      <c r="T96" s="66"/>
      <c r="U96" s="38"/>
      <c r="V96" s="38"/>
      <c r="W96" s="65"/>
      <c r="X96" s="66"/>
      <c r="Y96" s="38"/>
      <c r="Z96" s="38"/>
      <c r="AA96" s="65"/>
      <c r="AB96" s="66"/>
      <c r="AC96" s="65"/>
      <c r="AD96" s="66"/>
      <c r="AE96" s="65"/>
      <c r="AF96" s="66"/>
      <c r="AG96" s="65"/>
      <c r="AH96" s="66"/>
      <c r="AI96" s="38"/>
      <c r="AJ96" s="38"/>
      <c r="AK96" s="1244"/>
      <c r="AL96" s="1106"/>
      <c r="AM96" s="1245"/>
      <c r="AN96" s="1244"/>
      <c r="AO96" s="1106"/>
      <c r="AP96" s="1245"/>
      <c r="AQ96" s="1244"/>
      <c r="AR96" s="1106"/>
      <c r="AS96" s="1245"/>
      <c r="AT96" s="1244"/>
      <c r="AU96" s="1106"/>
      <c r="AV96" s="1245"/>
    </row>
    <row r="97" spans="2:48" ht="5.15" customHeight="1">
      <c r="B97" s="1679"/>
      <c r="C97" s="1680"/>
      <c r="D97" s="1681"/>
      <c r="E97" s="61"/>
      <c r="F97" s="38"/>
      <c r="G97" s="65"/>
      <c r="H97" s="66"/>
      <c r="I97" s="38"/>
      <c r="J97" s="38"/>
      <c r="K97" s="65"/>
      <c r="L97" s="66"/>
      <c r="M97" s="38"/>
      <c r="N97" s="38"/>
      <c r="O97" s="65"/>
      <c r="P97" s="66"/>
      <c r="Q97" s="38"/>
      <c r="R97" s="38"/>
      <c r="S97" s="65"/>
      <c r="T97" s="66"/>
      <c r="U97" s="38"/>
      <c r="V97" s="38"/>
      <c r="W97" s="65"/>
      <c r="X97" s="66"/>
      <c r="Y97" s="38"/>
      <c r="Z97" s="38"/>
      <c r="AA97" s="65"/>
      <c r="AB97" s="66"/>
      <c r="AC97" s="65"/>
      <c r="AD97" s="66"/>
      <c r="AE97" s="65"/>
      <c r="AF97" s="66"/>
      <c r="AG97" s="65"/>
      <c r="AH97" s="66"/>
      <c r="AI97" s="38"/>
      <c r="AJ97" s="38"/>
      <c r="AK97" s="1244"/>
      <c r="AL97" s="1106"/>
      <c r="AM97" s="1245"/>
      <c r="AN97" s="22"/>
      <c r="AO97" s="3"/>
      <c r="AP97" s="15"/>
      <c r="AQ97" s="1244"/>
      <c r="AR97" s="1106"/>
      <c r="AS97" s="1245"/>
      <c r="AT97" s="22"/>
      <c r="AU97" s="3"/>
      <c r="AV97" s="15"/>
    </row>
    <row r="98" spans="2:48" ht="5.15" customHeight="1">
      <c r="B98" s="1682"/>
      <c r="C98" s="1683"/>
      <c r="D98" s="1684"/>
      <c r="E98" s="67"/>
      <c r="F98" s="68"/>
      <c r="G98" s="69"/>
      <c r="H98" s="70"/>
      <c r="I98" s="68"/>
      <c r="J98" s="68"/>
      <c r="K98" s="69"/>
      <c r="L98" s="70"/>
      <c r="M98" s="68"/>
      <c r="N98" s="68"/>
      <c r="O98" s="69"/>
      <c r="P98" s="70"/>
      <c r="Q98" s="68"/>
      <c r="R98" s="68"/>
      <c r="S98" s="69"/>
      <c r="T98" s="70"/>
      <c r="U98" s="68"/>
      <c r="V98" s="68"/>
      <c r="W98" s="69"/>
      <c r="X98" s="70"/>
      <c r="Y98" s="68"/>
      <c r="Z98" s="68"/>
      <c r="AA98" s="69"/>
      <c r="AB98" s="70"/>
      <c r="AC98" s="69"/>
      <c r="AD98" s="70"/>
      <c r="AE98" s="69"/>
      <c r="AF98" s="70"/>
      <c r="AG98" s="69"/>
      <c r="AH98" s="70"/>
      <c r="AI98" s="68"/>
      <c r="AJ98" s="68"/>
      <c r="AK98" s="1060"/>
      <c r="AL98" s="1061"/>
      <c r="AM98" s="1062"/>
      <c r="AN98" s="23"/>
      <c r="AO98" s="24"/>
      <c r="AP98" s="25"/>
      <c r="AQ98" s="1060"/>
      <c r="AR98" s="1061"/>
      <c r="AS98" s="1062"/>
      <c r="AT98" s="23"/>
      <c r="AU98" s="24"/>
      <c r="AV98" s="25"/>
    </row>
    <row r="99" spans="2:48" ht="5.15" customHeight="1">
      <c r="B99" s="1676"/>
      <c r="C99" s="1677"/>
      <c r="D99" s="1678"/>
      <c r="E99" s="61"/>
      <c r="F99" s="38"/>
      <c r="G99" s="65"/>
      <c r="H99" s="66"/>
      <c r="I99" s="64"/>
      <c r="J99" s="38"/>
      <c r="K99" s="62"/>
      <c r="L99" s="66"/>
      <c r="M99" s="64"/>
      <c r="N99" s="38"/>
      <c r="O99" s="62"/>
      <c r="P99" s="66"/>
      <c r="Q99" s="64"/>
      <c r="R99" s="38"/>
      <c r="S99" s="62"/>
      <c r="T99" s="66"/>
      <c r="U99" s="64"/>
      <c r="V99" s="38"/>
      <c r="W99" s="62"/>
      <c r="X99" s="66"/>
      <c r="Y99" s="64"/>
      <c r="Z99" s="38"/>
      <c r="AA99" s="62"/>
      <c r="AB99" s="66"/>
      <c r="AC99" s="62"/>
      <c r="AD99" s="66"/>
      <c r="AE99" s="62"/>
      <c r="AF99" s="66"/>
      <c r="AG99" s="62"/>
      <c r="AH99" s="66"/>
      <c r="AI99" s="64"/>
      <c r="AJ99" s="38"/>
      <c r="AK99" s="1057"/>
      <c r="AL99" s="1058"/>
      <c r="AM99" s="1059"/>
      <c r="AN99" s="16"/>
      <c r="AO99" s="17"/>
      <c r="AP99" s="21"/>
      <c r="AQ99" s="1689"/>
      <c r="AR99" s="1106"/>
      <c r="AS99" s="1245"/>
      <c r="AT99" s="16"/>
      <c r="AU99" s="17"/>
      <c r="AV99" s="21"/>
    </row>
    <row r="100" spans="2:48" ht="5.15" customHeight="1">
      <c r="B100" s="1679"/>
      <c r="C100" s="1680"/>
      <c r="D100" s="1681"/>
      <c r="E100" s="61"/>
      <c r="F100" s="38"/>
      <c r="G100" s="65"/>
      <c r="H100" s="66"/>
      <c r="I100" s="38"/>
      <c r="J100" s="38"/>
      <c r="K100" s="65"/>
      <c r="L100" s="66"/>
      <c r="M100" s="38"/>
      <c r="N100" s="38"/>
      <c r="O100" s="65"/>
      <c r="P100" s="66"/>
      <c r="Q100" s="38"/>
      <c r="R100" s="38"/>
      <c r="S100" s="65"/>
      <c r="T100" s="66"/>
      <c r="U100" s="38"/>
      <c r="V100" s="38"/>
      <c r="W100" s="65"/>
      <c r="X100" s="66"/>
      <c r="Y100" s="38"/>
      <c r="Z100" s="38"/>
      <c r="AA100" s="65"/>
      <c r="AB100" s="66"/>
      <c r="AC100" s="65"/>
      <c r="AD100" s="66"/>
      <c r="AE100" s="65"/>
      <c r="AF100" s="66"/>
      <c r="AG100" s="65"/>
      <c r="AH100" s="66"/>
      <c r="AI100" s="38"/>
      <c r="AJ100" s="38"/>
      <c r="AK100" s="1244"/>
      <c r="AL100" s="1106"/>
      <c r="AM100" s="1245"/>
      <c r="AN100" s="22"/>
      <c r="AO100" s="3"/>
      <c r="AP100" s="15"/>
      <c r="AQ100" s="1244"/>
      <c r="AR100" s="1106"/>
      <c r="AS100" s="1245"/>
      <c r="AT100" s="22"/>
      <c r="AU100" s="3"/>
      <c r="AV100" s="15"/>
    </row>
    <row r="101" spans="2:48" ht="5.15" customHeight="1">
      <c r="B101" s="1679"/>
      <c r="C101" s="1680"/>
      <c r="D101" s="1681"/>
      <c r="E101" s="61"/>
      <c r="F101" s="38"/>
      <c r="G101" s="65"/>
      <c r="H101" s="66"/>
      <c r="I101" s="38"/>
      <c r="J101" s="38"/>
      <c r="K101" s="65"/>
      <c r="L101" s="66"/>
      <c r="M101" s="38"/>
      <c r="N101" s="38"/>
      <c r="O101" s="65"/>
      <c r="P101" s="66"/>
      <c r="Q101" s="38"/>
      <c r="R101" s="38"/>
      <c r="S101" s="65"/>
      <c r="T101" s="66"/>
      <c r="U101" s="38"/>
      <c r="V101" s="38"/>
      <c r="W101" s="65"/>
      <c r="X101" s="66"/>
      <c r="Y101" s="38"/>
      <c r="Z101" s="38"/>
      <c r="AA101" s="65"/>
      <c r="AB101" s="66"/>
      <c r="AC101" s="65"/>
      <c r="AD101" s="66"/>
      <c r="AE101" s="65"/>
      <c r="AF101" s="66"/>
      <c r="AG101" s="65"/>
      <c r="AH101" s="66"/>
      <c r="AI101" s="38"/>
      <c r="AJ101" s="38"/>
      <c r="AK101" s="1691"/>
      <c r="AL101" s="1692"/>
      <c r="AM101" s="1693"/>
      <c r="AN101" s="1687"/>
      <c r="AO101" s="1106"/>
      <c r="AP101" s="1245"/>
      <c r="AQ101" s="1688"/>
      <c r="AR101" s="1106"/>
      <c r="AS101" s="1245"/>
      <c r="AT101" s="1687"/>
      <c r="AU101" s="1106"/>
      <c r="AV101" s="1245"/>
    </row>
    <row r="102" spans="2:48" ht="5.15" customHeight="1">
      <c r="B102" s="1679"/>
      <c r="C102" s="1680"/>
      <c r="D102" s="1681"/>
      <c r="E102" s="61"/>
      <c r="F102" s="38"/>
      <c r="G102" s="65"/>
      <c r="H102" s="66"/>
      <c r="I102" s="38"/>
      <c r="J102" s="38"/>
      <c r="K102" s="65"/>
      <c r="L102" s="66"/>
      <c r="M102" s="38"/>
      <c r="N102" s="38"/>
      <c r="O102" s="65"/>
      <c r="P102" s="66"/>
      <c r="Q102" s="38"/>
      <c r="R102" s="38"/>
      <c r="S102" s="65"/>
      <c r="T102" s="66"/>
      <c r="U102" s="38"/>
      <c r="V102" s="38"/>
      <c r="W102" s="65"/>
      <c r="X102" s="66"/>
      <c r="Y102" s="38"/>
      <c r="Z102" s="38"/>
      <c r="AA102" s="65"/>
      <c r="AB102" s="66"/>
      <c r="AC102" s="65"/>
      <c r="AD102" s="66"/>
      <c r="AE102" s="65"/>
      <c r="AF102" s="66"/>
      <c r="AG102" s="65"/>
      <c r="AH102" s="66"/>
      <c r="AI102" s="38"/>
      <c r="AJ102" s="38"/>
      <c r="AK102" s="1244"/>
      <c r="AL102" s="1106"/>
      <c r="AM102" s="1245"/>
      <c r="AN102" s="1244"/>
      <c r="AO102" s="1106"/>
      <c r="AP102" s="1245"/>
      <c r="AQ102" s="1244"/>
      <c r="AR102" s="1106"/>
      <c r="AS102" s="1245"/>
      <c r="AT102" s="1244"/>
      <c r="AU102" s="1106"/>
      <c r="AV102" s="1245"/>
    </row>
    <row r="103" spans="2:48" ht="5.15" customHeight="1">
      <c r="B103" s="1679"/>
      <c r="C103" s="1680"/>
      <c r="D103" s="1681"/>
      <c r="E103" s="61"/>
      <c r="F103" s="38"/>
      <c r="G103" s="65"/>
      <c r="H103" s="66"/>
      <c r="I103" s="38"/>
      <c r="J103" s="38"/>
      <c r="K103" s="65"/>
      <c r="L103" s="66"/>
      <c r="M103" s="38"/>
      <c r="N103" s="38"/>
      <c r="O103" s="65"/>
      <c r="P103" s="66"/>
      <c r="Q103" s="38"/>
      <c r="R103" s="38"/>
      <c r="S103" s="65"/>
      <c r="T103" s="66"/>
      <c r="U103" s="38"/>
      <c r="V103" s="38"/>
      <c r="W103" s="65"/>
      <c r="X103" s="66"/>
      <c r="Y103" s="38"/>
      <c r="Z103" s="38"/>
      <c r="AA103" s="65"/>
      <c r="AB103" s="66"/>
      <c r="AC103" s="65"/>
      <c r="AD103" s="66"/>
      <c r="AE103" s="65"/>
      <c r="AF103" s="66"/>
      <c r="AG103" s="65"/>
      <c r="AH103" s="66"/>
      <c r="AI103" s="38"/>
      <c r="AJ103" s="38"/>
      <c r="AK103" s="1244"/>
      <c r="AL103" s="1106"/>
      <c r="AM103" s="1245"/>
      <c r="AN103" s="22"/>
      <c r="AO103" s="3"/>
      <c r="AP103" s="15"/>
      <c r="AQ103" s="1244"/>
      <c r="AR103" s="1106"/>
      <c r="AS103" s="1245"/>
      <c r="AT103" s="22"/>
      <c r="AU103" s="3"/>
      <c r="AV103" s="15"/>
    </row>
    <row r="104" spans="2:48" ht="5.15" customHeight="1">
      <c r="B104" s="1682"/>
      <c r="C104" s="1683"/>
      <c r="D104" s="1684"/>
      <c r="E104" s="67"/>
      <c r="F104" s="68"/>
      <c r="G104" s="69"/>
      <c r="H104" s="70"/>
      <c r="I104" s="68"/>
      <c r="J104" s="68"/>
      <c r="K104" s="69"/>
      <c r="L104" s="70"/>
      <c r="M104" s="68"/>
      <c r="N104" s="68"/>
      <c r="O104" s="69"/>
      <c r="P104" s="70"/>
      <c r="Q104" s="68"/>
      <c r="R104" s="68"/>
      <c r="S104" s="69"/>
      <c r="T104" s="70"/>
      <c r="U104" s="68"/>
      <c r="V104" s="68"/>
      <c r="W104" s="69"/>
      <c r="X104" s="70"/>
      <c r="Y104" s="68"/>
      <c r="Z104" s="68"/>
      <c r="AA104" s="69"/>
      <c r="AB104" s="70"/>
      <c r="AC104" s="69"/>
      <c r="AD104" s="70"/>
      <c r="AE104" s="69"/>
      <c r="AF104" s="70"/>
      <c r="AG104" s="69"/>
      <c r="AH104" s="70"/>
      <c r="AI104" s="68"/>
      <c r="AJ104" s="68"/>
      <c r="AK104" s="1060"/>
      <c r="AL104" s="1061"/>
      <c r="AM104" s="1062"/>
      <c r="AN104" s="23"/>
      <c r="AO104" s="24"/>
      <c r="AP104" s="25"/>
      <c r="AQ104" s="1060"/>
      <c r="AR104" s="1061"/>
      <c r="AS104" s="1062"/>
      <c r="AT104" s="23"/>
      <c r="AU104" s="24"/>
      <c r="AV104" s="25"/>
    </row>
    <row r="105" spans="2:48" ht="5.15" customHeight="1">
      <c r="B105" s="1676"/>
      <c r="C105" s="1677"/>
      <c r="D105" s="1678"/>
      <c r="E105" s="61"/>
      <c r="F105" s="38"/>
      <c r="G105" s="65"/>
      <c r="H105" s="66"/>
      <c r="I105" s="64"/>
      <c r="J105" s="38"/>
      <c r="K105" s="62"/>
      <c r="L105" s="66"/>
      <c r="M105" s="64"/>
      <c r="N105" s="38"/>
      <c r="O105" s="62"/>
      <c r="P105" s="66"/>
      <c r="Q105" s="64"/>
      <c r="R105" s="38"/>
      <c r="S105" s="62"/>
      <c r="T105" s="66"/>
      <c r="U105" s="64"/>
      <c r="V105" s="38"/>
      <c r="W105" s="62"/>
      <c r="X105" s="66"/>
      <c r="Y105" s="64"/>
      <c r="Z105" s="38"/>
      <c r="AA105" s="62"/>
      <c r="AB105" s="66"/>
      <c r="AC105" s="62"/>
      <c r="AD105" s="66"/>
      <c r="AE105" s="62"/>
      <c r="AF105" s="66"/>
      <c r="AG105" s="62"/>
      <c r="AH105" s="66"/>
      <c r="AI105" s="64"/>
      <c r="AJ105" s="38"/>
      <c r="AK105" s="1057"/>
      <c r="AL105" s="1058"/>
      <c r="AM105" s="1059"/>
      <c r="AN105" s="16"/>
      <c r="AO105" s="17"/>
      <c r="AP105" s="21"/>
      <c r="AQ105" s="1689"/>
      <c r="AR105" s="1106"/>
      <c r="AS105" s="1245"/>
      <c r="AT105" s="16"/>
      <c r="AU105" s="17"/>
      <c r="AV105" s="21"/>
    </row>
    <row r="106" spans="2:48" ht="5.15" customHeight="1">
      <c r="B106" s="1679"/>
      <c r="C106" s="1680"/>
      <c r="D106" s="1681"/>
      <c r="E106" s="61"/>
      <c r="F106" s="38"/>
      <c r="G106" s="65"/>
      <c r="H106" s="66"/>
      <c r="I106" s="38"/>
      <c r="J106" s="38"/>
      <c r="K106" s="65"/>
      <c r="L106" s="66"/>
      <c r="M106" s="38"/>
      <c r="N106" s="38"/>
      <c r="O106" s="65"/>
      <c r="P106" s="66"/>
      <c r="Q106" s="38"/>
      <c r="R106" s="38"/>
      <c r="S106" s="65"/>
      <c r="T106" s="66"/>
      <c r="U106" s="38"/>
      <c r="V106" s="38"/>
      <c r="W106" s="65"/>
      <c r="X106" s="66"/>
      <c r="Y106" s="38"/>
      <c r="Z106" s="38"/>
      <c r="AA106" s="65"/>
      <c r="AB106" s="66"/>
      <c r="AC106" s="65"/>
      <c r="AD106" s="66"/>
      <c r="AE106" s="65"/>
      <c r="AF106" s="66"/>
      <c r="AG106" s="65"/>
      <c r="AH106" s="66"/>
      <c r="AI106" s="38"/>
      <c r="AJ106" s="38"/>
      <c r="AK106" s="1244"/>
      <c r="AL106" s="1106"/>
      <c r="AM106" s="1245"/>
      <c r="AN106" s="22"/>
      <c r="AO106" s="3"/>
      <c r="AP106" s="15"/>
      <c r="AQ106" s="1244"/>
      <c r="AR106" s="1106"/>
      <c r="AS106" s="1245"/>
      <c r="AT106" s="22"/>
      <c r="AU106" s="3"/>
      <c r="AV106" s="15"/>
    </row>
    <row r="107" spans="2:48" ht="5.15" customHeight="1">
      <c r="B107" s="1679"/>
      <c r="C107" s="1680"/>
      <c r="D107" s="1681"/>
      <c r="E107" s="61"/>
      <c r="F107" s="38"/>
      <c r="G107" s="65"/>
      <c r="H107" s="66"/>
      <c r="I107" s="38"/>
      <c r="J107" s="38"/>
      <c r="K107" s="65"/>
      <c r="L107" s="66"/>
      <c r="M107" s="38"/>
      <c r="N107" s="38"/>
      <c r="O107" s="65"/>
      <c r="P107" s="66"/>
      <c r="Q107" s="38"/>
      <c r="R107" s="38"/>
      <c r="S107" s="65"/>
      <c r="T107" s="66"/>
      <c r="U107" s="38"/>
      <c r="V107" s="38"/>
      <c r="W107" s="65"/>
      <c r="X107" s="66"/>
      <c r="Y107" s="38"/>
      <c r="Z107" s="38"/>
      <c r="AA107" s="65"/>
      <c r="AB107" s="66"/>
      <c r="AC107" s="65"/>
      <c r="AD107" s="66"/>
      <c r="AE107" s="65"/>
      <c r="AF107" s="66"/>
      <c r="AG107" s="65"/>
      <c r="AH107" s="66"/>
      <c r="AI107" s="38"/>
      <c r="AJ107" s="38"/>
      <c r="AK107" s="1691"/>
      <c r="AL107" s="1692"/>
      <c r="AM107" s="1693"/>
      <c r="AN107" s="1687"/>
      <c r="AO107" s="1106"/>
      <c r="AP107" s="1245"/>
      <c r="AQ107" s="1688"/>
      <c r="AR107" s="1106"/>
      <c r="AS107" s="1245"/>
      <c r="AT107" s="1687"/>
      <c r="AU107" s="1106"/>
      <c r="AV107" s="1245"/>
    </row>
    <row r="108" spans="2:48" ht="5.15" customHeight="1">
      <c r="B108" s="1679"/>
      <c r="C108" s="1680"/>
      <c r="D108" s="1681"/>
      <c r="E108" s="61"/>
      <c r="F108" s="38"/>
      <c r="G108" s="65"/>
      <c r="H108" s="66"/>
      <c r="I108" s="38"/>
      <c r="J108" s="38"/>
      <c r="K108" s="65"/>
      <c r="L108" s="66"/>
      <c r="M108" s="38"/>
      <c r="N108" s="38"/>
      <c r="O108" s="65"/>
      <c r="P108" s="66"/>
      <c r="Q108" s="38"/>
      <c r="R108" s="38"/>
      <c r="S108" s="65"/>
      <c r="T108" s="66"/>
      <c r="U108" s="38"/>
      <c r="V108" s="38"/>
      <c r="W108" s="65"/>
      <c r="X108" s="66"/>
      <c r="Y108" s="38"/>
      <c r="Z108" s="38"/>
      <c r="AA108" s="65"/>
      <c r="AB108" s="66"/>
      <c r="AC108" s="65"/>
      <c r="AD108" s="66"/>
      <c r="AE108" s="65"/>
      <c r="AF108" s="66"/>
      <c r="AG108" s="65"/>
      <c r="AH108" s="66"/>
      <c r="AI108" s="38"/>
      <c r="AJ108" s="38"/>
      <c r="AK108" s="1244"/>
      <c r="AL108" s="1106"/>
      <c r="AM108" s="1245"/>
      <c r="AN108" s="1244"/>
      <c r="AO108" s="1106"/>
      <c r="AP108" s="1245"/>
      <c r="AQ108" s="1244"/>
      <c r="AR108" s="1106"/>
      <c r="AS108" s="1245"/>
      <c r="AT108" s="1244"/>
      <c r="AU108" s="1106"/>
      <c r="AV108" s="1245"/>
    </row>
    <row r="109" spans="2:48" ht="5.15" customHeight="1">
      <c r="B109" s="1679"/>
      <c r="C109" s="1680"/>
      <c r="D109" s="1681"/>
      <c r="E109" s="61"/>
      <c r="F109" s="38"/>
      <c r="G109" s="65"/>
      <c r="H109" s="66"/>
      <c r="I109" s="38"/>
      <c r="J109" s="38"/>
      <c r="K109" s="65"/>
      <c r="L109" s="66"/>
      <c r="M109" s="38"/>
      <c r="N109" s="38"/>
      <c r="O109" s="65"/>
      <c r="P109" s="66"/>
      <c r="Q109" s="38"/>
      <c r="R109" s="38"/>
      <c r="S109" s="65"/>
      <c r="T109" s="66"/>
      <c r="U109" s="38"/>
      <c r="V109" s="38"/>
      <c r="W109" s="65"/>
      <c r="X109" s="66"/>
      <c r="Y109" s="38"/>
      <c r="Z109" s="38"/>
      <c r="AA109" s="65"/>
      <c r="AB109" s="66"/>
      <c r="AC109" s="65"/>
      <c r="AD109" s="66"/>
      <c r="AE109" s="65"/>
      <c r="AF109" s="66"/>
      <c r="AG109" s="65"/>
      <c r="AH109" s="66"/>
      <c r="AI109" s="38"/>
      <c r="AJ109" s="38"/>
      <c r="AK109" s="1244"/>
      <c r="AL109" s="1106"/>
      <c r="AM109" s="1245"/>
      <c r="AN109" s="22"/>
      <c r="AO109" s="3"/>
      <c r="AP109" s="15"/>
      <c r="AQ109" s="1244"/>
      <c r="AR109" s="1106"/>
      <c r="AS109" s="1245"/>
      <c r="AT109" s="22"/>
      <c r="AU109" s="3"/>
      <c r="AV109" s="15"/>
    </row>
    <row r="110" spans="2:48" ht="5.15" customHeight="1">
      <c r="B110" s="1682"/>
      <c r="C110" s="1683"/>
      <c r="D110" s="1684"/>
      <c r="E110" s="67"/>
      <c r="F110" s="68"/>
      <c r="G110" s="69"/>
      <c r="H110" s="70"/>
      <c r="I110" s="68"/>
      <c r="J110" s="68"/>
      <c r="K110" s="69"/>
      <c r="L110" s="70"/>
      <c r="M110" s="68"/>
      <c r="N110" s="68"/>
      <c r="O110" s="69"/>
      <c r="P110" s="70"/>
      <c r="Q110" s="68"/>
      <c r="R110" s="68"/>
      <c r="S110" s="69"/>
      <c r="T110" s="70"/>
      <c r="U110" s="68"/>
      <c r="V110" s="68"/>
      <c r="W110" s="69"/>
      <c r="X110" s="70"/>
      <c r="Y110" s="68"/>
      <c r="Z110" s="68"/>
      <c r="AA110" s="69"/>
      <c r="AB110" s="70"/>
      <c r="AC110" s="69"/>
      <c r="AD110" s="70"/>
      <c r="AE110" s="69"/>
      <c r="AF110" s="70"/>
      <c r="AG110" s="69"/>
      <c r="AH110" s="70"/>
      <c r="AI110" s="68"/>
      <c r="AJ110" s="68"/>
      <c r="AK110" s="1060"/>
      <c r="AL110" s="1061"/>
      <c r="AM110" s="1062"/>
      <c r="AN110" s="23"/>
      <c r="AO110" s="24"/>
      <c r="AP110" s="25"/>
      <c r="AQ110" s="1060"/>
      <c r="AR110" s="1061"/>
      <c r="AS110" s="1062"/>
      <c r="AT110" s="23"/>
      <c r="AU110" s="24"/>
      <c r="AV110" s="25"/>
    </row>
    <row r="111" spans="2:48" ht="5.15" customHeight="1">
      <c r="B111" s="1676"/>
      <c r="C111" s="1677"/>
      <c r="D111" s="1678"/>
      <c r="E111" s="61"/>
      <c r="F111" s="38"/>
      <c r="G111" s="65"/>
      <c r="H111" s="66"/>
      <c r="I111" s="64"/>
      <c r="J111" s="38"/>
      <c r="K111" s="62"/>
      <c r="L111" s="66"/>
      <c r="M111" s="64"/>
      <c r="N111" s="38"/>
      <c r="O111" s="62"/>
      <c r="P111" s="66"/>
      <c r="Q111" s="64"/>
      <c r="R111" s="38"/>
      <c r="S111" s="62"/>
      <c r="T111" s="66"/>
      <c r="U111" s="64"/>
      <c r="V111" s="38"/>
      <c r="W111" s="62"/>
      <c r="X111" s="66"/>
      <c r="Y111" s="64"/>
      <c r="Z111" s="38"/>
      <c r="AA111" s="62"/>
      <c r="AB111" s="66"/>
      <c r="AC111" s="62"/>
      <c r="AD111" s="66"/>
      <c r="AE111" s="62"/>
      <c r="AF111" s="66"/>
      <c r="AG111" s="62"/>
      <c r="AH111" s="66"/>
      <c r="AI111" s="64"/>
      <c r="AJ111" s="38"/>
      <c r="AK111" s="1057"/>
      <c r="AL111" s="1058"/>
      <c r="AM111" s="1059"/>
      <c r="AN111" s="16"/>
      <c r="AO111" s="17"/>
      <c r="AP111" s="21"/>
      <c r="AQ111" s="1689"/>
      <c r="AR111" s="1106"/>
      <c r="AS111" s="1245"/>
      <c r="AT111" s="16"/>
      <c r="AU111" s="17"/>
      <c r="AV111" s="21"/>
    </row>
    <row r="112" spans="2:48" ht="5.15" customHeight="1">
      <c r="B112" s="1679"/>
      <c r="C112" s="1680"/>
      <c r="D112" s="1681"/>
      <c r="E112" s="61"/>
      <c r="F112" s="38"/>
      <c r="G112" s="65"/>
      <c r="H112" s="66"/>
      <c r="I112" s="38"/>
      <c r="J112" s="38"/>
      <c r="K112" s="65"/>
      <c r="L112" s="66"/>
      <c r="M112" s="38"/>
      <c r="N112" s="38"/>
      <c r="O112" s="65"/>
      <c r="P112" s="66"/>
      <c r="Q112" s="38"/>
      <c r="R112" s="38"/>
      <c r="S112" s="65"/>
      <c r="T112" s="66"/>
      <c r="U112" s="38"/>
      <c r="V112" s="38"/>
      <c r="W112" s="65"/>
      <c r="X112" s="66"/>
      <c r="Y112" s="38"/>
      <c r="Z112" s="38"/>
      <c r="AA112" s="65"/>
      <c r="AB112" s="66"/>
      <c r="AC112" s="65"/>
      <c r="AD112" s="66"/>
      <c r="AE112" s="65"/>
      <c r="AF112" s="66"/>
      <c r="AG112" s="65"/>
      <c r="AH112" s="66"/>
      <c r="AI112" s="38"/>
      <c r="AJ112" s="38"/>
      <c r="AK112" s="1244"/>
      <c r="AL112" s="1106"/>
      <c r="AM112" s="1245"/>
      <c r="AN112" s="22"/>
      <c r="AO112" s="3"/>
      <c r="AP112" s="15"/>
      <c r="AQ112" s="1244"/>
      <c r="AR112" s="1106"/>
      <c r="AS112" s="1245"/>
      <c r="AT112" s="22"/>
      <c r="AU112" s="3"/>
      <c r="AV112" s="15"/>
    </row>
    <row r="113" spans="2:48" ht="5.15" customHeight="1">
      <c r="B113" s="1679"/>
      <c r="C113" s="1680"/>
      <c r="D113" s="1681"/>
      <c r="E113" s="61"/>
      <c r="F113" s="38"/>
      <c r="G113" s="65"/>
      <c r="H113" s="66"/>
      <c r="I113" s="38"/>
      <c r="J113" s="38"/>
      <c r="K113" s="65"/>
      <c r="L113" s="66"/>
      <c r="M113" s="38"/>
      <c r="N113" s="38"/>
      <c r="O113" s="65"/>
      <c r="P113" s="66"/>
      <c r="Q113" s="38"/>
      <c r="R113" s="38"/>
      <c r="S113" s="65"/>
      <c r="T113" s="66"/>
      <c r="U113" s="38"/>
      <c r="V113" s="38"/>
      <c r="W113" s="65"/>
      <c r="X113" s="66"/>
      <c r="Y113" s="38"/>
      <c r="Z113" s="38"/>
      <c r="AA113" s="65"/>
      <c r="AB113" s="66"/>
      <c r="AC113" s="65"/>
      <c r="AD113" s="66"/>
      <c r="AE113" s="65"/>
      <c r="AF113" s="66"/>
      <c r="AG113" s="65"/>
      <c r="AH113" s="66"/>
      <c r="AI113" s="38"/>
      <c r="AJ113" s="38"/>
      <c r="AK113" s="1691"/>
      <c r="AL113" s="1692"/>
      <c r="AM113" s="1693"/>
      <c r="AN113" s="1687"/>
      <c r="AO113" s="1106"/>
      <c r="AP113" s="1245"/>
      <c r="AQ113" s="1688"/>
      <c r="AR113" s="1106"/>
      <c r="AS113" s="1245"/>
      <c r="AT113" s="1687"/>
      <c r="AU113" s="1106"/>
      <c r="AV113" s="1245"/>
    </row>
    <row r="114" spans="2:48" ht="5.15" customHeight="1">
      <c r="B114" s="1679"/>
      <c r="C114" s="1680"/>
      <c r="D114" s="1681"/>
      <c r="E114" s="61"/>
      <c r="F114" s="38"/>
      <c r="G114" s="65"/>
      <c r="H114" s="66"/>
      <c r="I114" s="38"/>
      <c r="J114" s="38"/>
      <c r="K114" s="65"/>
      <c r="L114" s="66"/>
      <c r="M114" s="38"/>
      <c r="N114" s="38"/>
      <c r="O114" s="65"/>
      <c r="P114" s="66"/>
      <c r="Q114" s="38"/>
      <c r="R114" s="38"/>
      <c r="S114" s="65"/>
      <c r="T114" s="66"/>
      <c r="U114" s="38"/>
      <c r="V114" s="38"/>
      <c r="W114" s="65"/>
      <c r="X114" s="66"/>
      <c r="Y114" s="38"/>
      <c r="Z114" s="38"/>
      <c r="AA114" s="65"/>
      <c r="AB114" s="66"/>
      <c r="AC114" s="65"/>
      <c r="AD114" s="66"/>
      <c r="AE114" s="65"/>
      <c r="AF114" s="66"/>
      <c r="AG114" s="65"/>
      <c r="AH114" s="66"/>
      <c r="AI114" s="38"/>
      <c r="AJ114" s="38"/>
      <c r="AK114" s="1244"/>
      <c r="AL114" s="1106"/>
      <c r="AM114" s="1245"/>
      <c r="AN114" s="1244"/>
      <c r="AO114" s="1106"/>
      <c r="AP114" s="1245"/>
      <c r="AQ114" s="1244"/>
      <c r="AR114" s="1106"/>
      <c r="AS114" s="1245"/>
      <c r="AT114" s="1244"/>
      <c r="AU114" s="1106"/>
      <c r="AV114" s="1245"/>
    </row>
    <row r="115" spans="2:48" ht="5.15" customHeight="1">
      <c r="B115" s="1679"/>
      <c r="C115" s="1680"/>
      <c r="D115" s="1681"/>
      <c r="E115" s="61"/>
      <c r="F115" s="38"/>
      <c r="G115" s="65"/>
      <c r="H115" s="66"/>
      <c r="I115" s="38"/>
      <c r="J115" s="38"/>
      <c r="K115" s="65"/>
      <c r="L115" s="66"/>
      <c r="M115" s="38"/>
      <c r="N115" s="38"/>
      <c r="O115" s="65"/>
      <c r="P115" s="66"/>
      <c r="Q115" s="38"/>
      <c r="R115" s="38"/>
      <c r="S115" s="65"/>
      <c r="T115" s="66"/>
      <c r="U115" s="38"/>
      <c r="V115" s="38"/>
      <c r="W115" s="65"/>
      <c r="X115" s="66"/>
      <c r="Y115" s="38"/>
      <c r="Z115" s="38"/>
      <c r="AA115" s="65"/>
      <c r="AB115" s="66"/>
      <c r="AC115" s="65"/>
      <c r="AD115" s="66"/>
      <c r="AE115" s="65"/>
      <c r="AF115" s="66"/>
      <c r="AG115" s="65"/>
      <c r="AH115" s="66"/>
      <c r="AI115" s="38"/>
      <c r="AJ115" s="38"/>
      <c r="AK115" s="1244"/>
      <c r="AL115" s="1106"/>
      <c r="AM115" s="1245"/>
      <c r="AN115" s="22"/>
      <c r="AO115" s="3"/>
      <c r="AP115" s="15"/>
      <c r="AQ115" s="1244"/>
      <c r="AR115" s="1106"/>
      <c r="AS115" s="1245"/>
      <c r="AT115" s="22"/>
      <c r="AU115" s="3"/>
      <c r="AV115" s="15"/>
    </row>
    <row r="116" spans="2:48" ht="5.15" customHeight="1">
      <c r="B116" s="1682"/>
      <c r="C116" s="1683"/>
      <c r="D116" s="1684"/>
      <c r="E116" s="67"/>
      <c r="F116" s="68"/>
      <c r="G116" s="69"/>
      <c r="H116" s="70"/>
      <c r="I116" s="68"/>
      <c r="J116" s="68"/>
      <c r="K116" s="69"/>
      <c r="L116" s="70"/>
      <c r="M116" s="68"/>
      <c r="N116" s="68"/>
      <c r="O116" s="69"/>
      <c r="P116" s="70"/>
      <c r="Q116" s="68"/>
      <c r="R116" s="68"/>
      <c r="S116" s="69"/>
      <c r="T116" s="70"/>
      <c r="U116" s="68"/>
      <c r="V116" s="68"/>
      <c r="W116" s="69"/>
      <c r="X116" s="70"/>
      <c r="Y116" s="68"/>
      <c r="Z116" s="68"/>
      <c r="AA116" s="69"/>
      <c r="AB116" s="70"/>
      <c r="AC116" s="69"/>
      <c r="AD116" s="70"/>
      <c r="AE116" s="69"/>
      <c r="AF116" s="70"/>
      <c r="AG116" s="69"/>
      <c r="AH116" s="70"/>
      <c r="AI116" s="68"/>
      <c r="AJ116" s="68"/>
      <c r="AK116" s="1060"/>
      <c r="AL116" s="1061"/>
      <c r="AM116" s="1062"/>
      <c r="AN116" s="23"/>
      <c r="AO116" s="24"/>
      <c r="AP116" s="25"/>
      <c r="AQ116" s="1060"/>
      <c r="AR116" s="1061"/>
      <c r="AS116" s="1062"/>
      <c r="AT116" s="23"/>
      <c r="AU116" s="24"/>
      <c r="AV116" s="25"/>
    </row>
    <row r="117" spans="2:48" ht="5.15" customHeight="1">
      <c r="B117" s="1676"/>
      <c r="C117" s="1677"/>
      <c r="D117" s="1678"/>
      <c r="E117" s="61"/>
      <c r="F117" s="38"/>
      <c r="G117" s="65"/>
      <c r="H117" s="66"/>
      <c r="I117" s="64"/>
      <c r="J117" s="38"/>
      <c r="K117" s="62"/>
      <c r="L117" s="66"/>
      <c r="M117" s="64"/>
      <c r="N117" s="38"/>
      <c r="O117" s="62"/>
      <c r="P117" s="66"/>
      <c r="Q117" s="64"/>
      <c r="R117" s="38"/>
      <c r="S117" s="62"/>
      <c r="T117" s="66"/>
      <c r="U117" s="64"/>
      <c r="V117" s="38"/>
      <c r="W117" s="62"/>
      <c r="X117" s="66"/>
      <c r="Y117" s="64"/>
      <c r="Z117" s="38"/>
      <c r="AA117" s="62"/>
      <c r="AB117" s="66"/>
      <c r="AC117" s="62"/>
      <c r="AD117" s="66"/>
      <c r="AE117" s="62"/>
      <c r="AF117" s="66"/>
      <c r="AG117" s="62"/>
      <c r="AH117" s="66"/>
      <c r="AI117" s="64"/>
      <c r="AJ117" s="38"/>
      <c r="AK117" s="1057"/>
      <c r="AL117" s="1058"/>
      <c r="AM117" s="1059"/>
      <c r="AN117" s="16"/>
      <c r="AO117" s="17"/>
      <c r="AP117" s="21"/>
      <c r="AQ117" s="1689"/>
      <c r="AR117" s="1106"/>
      <c r="AS117" s="1245"/>
      <c r="AT117" s="16"/>
      <c r="AU117" s="17"/>
      <c r="AV117" s="21"/>
    </row>
    <row r="118" spans="2:48" ht="5.15" customHeight="1">
      <c r="B118" s="1679"/>
      <c r="C118" s="1680"/>
      <c r="D118" s="1681"/>
      <c r="E118" s="61"/>
      <c r="F118" s="38"/>
      <c r="G118" s="65"/>
      <c r="H118" s="66"/>
      <c r="I118" s="38"/>
      <c r="J118" s="38"/>
      <c r="K118" s="65"/>
      <c r="L118" s="66"/>
      <c r="M118" s="38"/>
      <c r="N118" s="38"/>
      <c r="O118" s="65"/>
      <c r="P118" s="66"/>
      <c r="Q118" s="38"/>
      <c r="R118" s="38"/>
      <c r="S118" s="65"/>
      <c r="T118" s="66"/>
      <c r="U118" s="38"/>
      <c r="V118" s="38"/>
      <c r="W118" s="65"/>
      <c r="X118" s="66"/>
      <c r="Y118" s="38"/>
      <c r="Z118" s="38"/>
      <c r="AA118" s="65"/>
      <c r="AB118" s="66"/>
      <c r="AC118" s="65"/>
      <c r="AD118" s="66"/>
      <c r="AE118" s="65"/>
      <c r="AF118" s="66"/>
      <c r="AG118" s="65"/>
      <c r="AH118" s="66"/>
      <c r="AI118" s="38"/>
      <c r="AJ118" s="38"/>
      <c r="AK118" s="1244"/>
      <c r="AL118" s="1106"/>
      <c r="AM118" s="1245"/>
      <c r="AN118" s="22"/>
      <c r="AO118" s="3"/>
      <c r="AP118" s="15"/>
      <c r="AQ118" s="1244"/>
      <c r="AR118" s="1106"/>
      <c r="AS118" s="1245"/>
      <c r="AT118" s="22"/>
      <c r="AU118" s="3"/>
      <c r="AV118" s="15"/>
    </row>
    <row r="119" spans="2:48" ht="5.15" customHeight="1">
      <c r="B119" s="1679"/>
      <c r="C119" s="1680"/>
      <c r="D119" s="1681"/>
      <c r="E119" s="61"/>
      <c r="F119" s="38"/>
      <c r="G119" s="65"/>
      <c r="H119" s="66"/>
      <c r="I119" s="38"/>
      <c r="J119" s="38"/>
      <c r="K119" s="65"/>
      <c r="L119" s="66"/>
      <c r="M119" s="38"/>
      <c r="N119" s="38"/>
      <c r="O119" s="65"/>
      <c r="P119" s="66"/>
      <c r="Q119" s="38"/>
      <c r="R119" s="38"/>
      <c r="S119" s="65"/>
      <c r="T119" s="66"/>
      <c r="U119" s="38"/>
      <c r="V119" s="38"/>
      <c r="W119" s="65"/>
      <c r="X119" s="66"/>
      <c r="Y119" s="38"/>
      <c r="Z119" s="38"/>
      <c r="AA119" s="65"/>
      <c r="AB119" s="66"/>
      <c r="AC119" s="65"/>
      <c r="AD119" s="66"/>
      <c r="AE119" s="65"/>
      <c r="AF119" s="66"/>
      <c r="AG119" s="65"/>
      <c r="AH119" s="66"/>
      <c r="AI119" s="38"/>
      <c r="AJ119" s="38"/>
      <c r="AK119" s="1691"/>
      <c r="AL119" s="1692"/>
      <c r="AM119" s="1693"/>
      <c r="AN119" s="1687"/>
      <c r="AO119" s="1106"/>
      <c r="AP119" s="1245"/>
      <c r="AQ119" s="1688"/>
      <c r="AR119" s="1106"/>
      <c r="AS119" s="1245"/>
      <c r="AT119" s="1687"/>
      <c r="AU119" s="1106"/>
      <c r="AV119" s="1245"/>
    </row>
    <row r="120" spans="2:48" ht="5.15" customHeight="1">
      <c r="B120" s="1679"/>
      <c r="C120" s="1680"/>
      <c r="D120" s="1681"/>
      <c r="E120" s="61"/>
      <c r="F120" s="38"/>
      <c r="G120" s="65"/>
      <c r="H120" s="66"/>
      <c r="I120" s="38"/>
      <c r="J120" s="38"/>
      <c r="K120" s="65"/>
      <c r="L120" s="66"/>
      <c r="M120" s="38"/>
      <c r="N120" s="38"/>
      <c r="O120" s="65"/>
      <c r="P120" s="66"/>
      <c r="Q120" s="38"/>
      <c r="R120" s="38"/>
      <c r="S120" s="65"/>
      <c r="T120" s="66"/>
      <c r="U120" s="38"/>
      <c r="V120" s="38"/>
      <c r="W120" s="65"/>
      <c r="X120" s="66"/>
      <c r="Y120" s="38"/>
      <c r="Z120" s="38"/>
      <c r="AA120" s="65"/>
      <c r="AB120" s="66"/>
      <c r="AC120" s="65"/>
      <c r="AD120" s="66"/>
      <c r="AE120" s="65"/>
      <c r="AF120" s="66"/>
      <c r="AG120" s="65"/>
      <c r="AH120" s="66"/>
      <c r="AI120" s="38"/>
      <c r="AJ120" s="38"/>
      <c r="AK120" s="1244"/>
      <c r="AL120" s="1106"/>
      <c r="AM120" s="1245"/>
      <c r="AN120" s="1244"/>
      <c r="AO120" s="1106"/>
      <c r="AP120" s="1245"/>
      <c r="AQ120" s="1244"/>
      <c r="AR120" s="1106"/>
      <c r="AS120" s="1245"/>
      <c r="AT120" s="1244"/>
      <c r="AU120" s="1106"/>
      <c r="AV120" s="1245"/>
    </row>
    <row r="121" spans="2:48" ht="5.15" customHeight="1">
      <c r="B121" s="1679"/>
      <c r="C121" s="1680"/>
      <c r="D121" s="1681"/>
      <c r="E121" s="61"/>
      <c r="F121" s="38"/>
      <c r="G121" s="65"/>
      <c r="H121" s="66"/>
      <c r="I121" s="38"/>
      <c r="J121" s="38"/>
      <c r="K121" s="65"/>
      <c r="L121" s="66"/>
      <c r="M121" s="38"/>
      <c r="N121" s="38"/>
      <c r="O121" s="65"/>
      <c r="P121" s="66"/>
      <c r="Q121" s="38"/>
      <c r="R121" s="38"/>
      <c r="S121" s="65"/>
      <c r="T121" s="66"/>
      <c r="U121" s="38"/>
      <c r="V121" s="38"/>
      <c r="W121" s="65"/>
      <c r="X121" s="66"/>
      <c r="Y121" s="38"/>
      <c r="Z121" s="38"/>
      <c r="AA121" s="65"/>
      <c r="AB121" s="66"/>
      <c r="AC121" s="65"/>
      <c r="AD121" s="66"/>
      <c r="AE121" s="65"/>
      <c r="AF121" s="66"/>
      <c r="AG121" s="65"/>
      <c r="AH121" s="66"/>
      <c r="AI121" s="38"/>
      <c r="AJ121" s="38"/>
      <c r="AK121" s="1244"/>
      <c r="AL121" s="1106"/>
      <c r="AM121" s="1245"/>
      <c r="AN121" s="22"/>
      <c r="AO121" s="3"/>
      <c r="AP121" s="15"/>
      <c r="AQ121" s="1244"/>
      <c r="AR121" s="1106"/>
      <c r="AS121" s="1245"/>
      <c r="AT121" s="22"/>
      <c r="AU121" s="3"/>
      <c r="AV121" s="15"/>
    </row>
    <row r="122" spans="2:48" ht="5.15" customHeight="1">
      <c r="B122" s="1682"/>
      <c r="C122" s="1683"/>
      <c r="D122" s="1684"/>
      <c r="E122" s="67"/>
      <c r="F122" s="68"/>
      <c r="G122" s="69"/>
      <c r="H122" s="70"/>
      <c r="I122" s="68"/>
      <c r="J122" s="68"/>
      <c r="K122" s="69"/>
      <c r="L122" s="70"/>
      <c r="M122" s="68"/>
      <c r="N122" s="68"/>
      <c r="O122" s="69"/>
      <c r="P122" s="70"/>
      <c r="Q122" s="68"/>
      <c r="R122" s="68"/>
      <c r="S122" s="69"/>
      <c r="T122" s="70"/>
      <c r="U122" s="68"/>
      <c r="V122" s="68"/>
      <c r="W122" s="69"/>
      <c r="X122" s="70"/>
      <c r="Y122" s="68"/>
      <c r="Z122" s="68"/>
      <c r="AA122" s="69"/>
      <c r="AB122" s="70"/>
      <c r="AC122" s="69"/>
      <c r="AD122" s="70"/>
      <c r="AE122" s="69"/>
      <c r="AF122" s="70"/>
      <c r="AG122" s="69"/>
      <c r="AH122" s="70"/>
      <c r="AI122" s="68"/>
      <c r="AJ122" s="68"/>
      <c r="AK122" s="1060"/>
      <c r="AL122" s="1061"/>
      <c r="AM122" s="1062"/>
      <c r="AN122" s="23"/>
      <c r="AO122" s="24"/>
      <c r="AP122" s="25"/>
      <c r="AQ122" s="1060"/>
      <c r="AR122" s="1061"/>
      <c r="AS122" s="1062"/>
      <c r="AT122" s="23"/>
      <c r="AU122" s="24"/>
      <c r="AV122" s="25"/>
    </row>
    <row r="123" spans="2:48" ht="5.15" customHeight="1">
      <c r="B123" s="1676"/>
      <c r="C123" s="1677"/>
      <c r="D123" s="1678"/>
      <c r="E123" s="61"/>
      <c r="F123" s="38"/>
      <c r="G123" s="65"/>
      <c r="H123" s="66"/>
      <c r="I123" s="64"/>
      <c r="J123" s="38"/>
      <c r="K123" s="62"/>
      <c r="L123" s="66"/>
      <c r="M123" s="64"/>
      <c r="N123" s="38"/>
      <c r="O123" s="62"/>
      <c r="P123" s="66"/>
      <c r="Q123" s="64"/>
      <c r="R123" s="38"/>
      <c r="S123" s="62"/>
      <c r="T123" s="66"/>
      <c r="U123" s="64"/>
      <c r="V123" s="38"/>
      <c r="W123" s="62"/>
      <c r="X123" s="66"/>
      <c r="Y123" s="64"/>
      <c r="Z123" s="38"/>
      <c r="AA123" s="62"/>
      <c r="AB123" s="66"/>
      <c r="AC123" s="62"/>
      <c r="AD123" s="66"/>
      <c r="AE123" s="62"/>
      <c r="AF123" s="66"/>
      <c r="AG123" s="62"/>
      <c r="AH123" s="66"/>
      <c r="AI123" s="64"/>
      <c r="AJ123" s="38"/>
      <c r="AK123" s="1057"/>
      <c r="AL123" s="1058"/>
      <c r="AM123" s="1059"/>
      <c r="AN123" s="16"/>
      <c r="AO123" s="17"/>
      <c r="AP123" s="21"/>
      <c r="AQ123" s="1689"/>
      <c r="AR123" s="1106"/>
      <c r="AS123" s="1245"/>
      <c r="AT123" s="16"/>
      <c r="AU123" s="17"/>
      <c r="AV123" s="21"/>
    </row>
    <row r="124" spans="2:48" ht="5.15" customHeight="1">
      <c r="B124" s="1679"/>
      <c r="C124" s="1680"/>
      <c r="D124" s="1681"/>
      <c r="E124" s="61"/>
      <c r="F124" s="38"/>
      <c r="G124" s="65"/>
      <c r="H124" s="66"/>
      <c r="I124" s="38"/>
      <c r="J124" s="38"/>
      <c r="K124" s="65"/>
      <c r="L124" s="66"/>
      <c r="M124" s="38"/>
      <c r="N124" s="38"/>
      <c r="O124" s="65"/>
      <c r="P124" s="66"/>
      <c r="Q124" s="38"/>
      <c r="R124" s="38"/>
      <c r="S124" s="65"/>
      <c r="T124" s="66"/>
      <c r="U124" s="38"/>
      <c r="V124" s="38"/>
      <c r="W124" s="65"/>
      <c r="X124" s="66"/>
      <c r="Y124" s="38"/>
      <c r="Z124" s="38"/>
      <c r="AA124" s="65"/>
      <c r="AB124" s="66"/>
      <c r="AC124" s="65"/>
      <c r="AD124" s="66"/>
      <c r="AE124" s="65"/>
      <c r="AF124" s="66"/>
      <c r="AG124" s="65"/>
      <c r="AH124" s="66"/>
      <c r="AI124" s="38"/>
      <c r="AJ124" s="38"/>
      <c r="AK124" s="1244"/>
      <c r="AL124" s="1106"/>
      <c r="AM124" s="1245"/>
      <c r="AN124" s="22"/>
      <c r="AO124" s="3"/>
      <c r="AP124" s="15"/>
      <c r="AQ124" s="1244"/>
      <c r="AR124" s="1106"/>
      <c r="AS124" s="1245"/>
      <c r="AT124" s="22"/>
      <c r="AU124" s="3"/>
      <c r="AV124" s="15"/>
    </row>
    <row r="125" spans="2:48" ht="5.15" customHeight="1">
      <c r="B125" s="1679"/>
      <c r="C125" s="1680"/>
      <c r="D125" s="1681"/>
      <c r="E125" s="61"/>
      <c r="F125" s="38"/>
      <c r="G125" s="65"/>
      <c r="H125" s="66"/>
      <c r="I125" s="38"/>
      <c r="J125" s="38"/>
      <c r="K125" s="65"/>
      <c r="L125" s="66"/>
      <c r="M125" s="38"/>
      <c r="N125" s="38"/>
      <c r="O125" s="65"/>
      <c r="P125" s="66"/>
      <c r="Q125" s="38"/>
      <c r="R125" s="38"/>
      <c r="S125" s="65"/>
      <c r="T125" s="66"/>
      <c r="U125" s="38"/>
      <c r="V125" s="38"/>
      <c r="W125" s="65"/>
      <c r="X125" s="66"/>
      <c r="Y125" s="38"/>
      <c r="Z125" s="38"/>
      <c r="AA125" s="65"/>
      <c r="AB125" s="66"/>
      <c r="AC125" s="65"/>
      <c r="AD125" s="66"/>
      <c r="AE125" s="65"/>
      <c r="AF125" s="66"/>
      <c r="AG125" s="65"/>
      <c r="AH125" s="66"/>
      <c r="AI125" s="38"/>
      <c r="AJ125" s="38"/>
      <c r="AK125" s="1691"/>
      <c r="AL125" s="1692"/>
      <c r="AM125" s="1693"/>
      <c r="AN125" s="1687"/>
      <c r="AO125" s="1106"/>
      <c r="AP125" s="1245"/>
      <c r="AQ125" s="1688"/>
      <c r="AR125" s="1106"/>
      <c r="AS125" s="1245"/>
      <c r="AT125" s="1687"/>
      <c r="AU125" s="1106"/>
      <c r="AV125" s="1245"/>
    </row>
    <row r="126" spans="2:48" ht="5.15" customHeight="1">
      <c r="B126" s="1679"/>
      <c r="C126" s="1680"/>
      <c r="D126" s="1681"/>
      <c r="E126" s="61"/>
      <c r="F126" s="38"/>
      <c r="G126" s="65"/>
      <c r="H126" s="66"/>
      <c r="I126" s="38"/>
      <c r="J126" s="38"/>
      <c r="K126" s="65"/>
      <c r="L126" s="66"/>
      <c r="M126" s="38"/>
      <c r="N126" s="38"/>
      <c r="O126" s="65"/>
      <c r="P126" s="66"/>
      <c r="Q126" s="38"/>
      <c r="R126" s="38"/>
      <c r="S126" s="65"/>
      <c r="T126" s="66"/>
      <c r="U126" s="38"/>
      <c r="V126" s="38"/>
      <c r="W126" s="65"/>
      <c r="X126" s="66"/>
      <c r="Y126" s="38"/>
      <c r="Z126" s="38"/>
      <c r="AA126" s="65"/>
      <c r="AB126" s="66"/>
      <c r="AC126" s="65"/>
      <c r="AD126" s="66"/>
      <c r="AE126" s="65"/>
      <c r="AF126" s="66"/>
      <c r="AG126" s="65"/>
      <c r="AH126" s="66"/>
      <c r="AI126" s="38"/>
      <c r="AJ126" s="38"/>
      <c r="AK126" s="1244"/>
      <c r="AL126" s="1106"/>
      <c r="AM126" s="1245"/>
      <c r="AN126" s="1244"/>
      <c r="AO126" s="1106"/>
      <c r="AP126" s="1245"/>
      <c r="AQ126" s="1244"/>
      <c r="AR126" s="1106"/>
      <c r="AS126" s="1245"/>
      <c r="AT126" s="1244"/>
      <c r="AU126" s="1106"/>
      <c r="AV126" s="1245"/>
    </row>
    <row r="127" spans="2:48" ht="5.15" customHeight="1">
      <c r="B127" s="1679"/>
      <c r="C127" s="1680"/>
      <c r="D127" s="1681"/>
      <c r="E127" s="61"/>
      <c r="F127" s="38"/>
      <c r="G127" s="65"/>
      <c r="H127" s="66"/>
      <c r="I127" s="38"/>
      <c r="J127" s="38"/>
      <c r="K127" s="65"/>
      <c r="L127" s="66"/>
      <c r="M127" s="38"/>
      <c r="N127" s="38"/>
      <c r="O127" s="65"/>
      <c r="P127" s="66"/>
      <c r="Q127" s="38"/>
      <c r="R127" s="38"/>
      <c r="S127" s="65"/>
      <c r="T127" s="66"/>
      <c r="U127" s="38"/>
      <c r="V127" s="38"/>
      <c r="W127" s="65"/>
      <c r="X127" s="66"/>
      <c r="Y127" s="38"/>
      <c r="Z127" s="38"/>
      <c r="AA127" s="65"/>
      <c r="AB127" s="66"/>
      <c r="AC127" s="65"/>
      <c r="AD127" s="66"/>
      <c r="AE127" s="65"/>
      <c r="AF127" s="66"/>
      <c r="AG127" s="65"/>
      <c r="AH127" s="66"/>
      <c r="AI127" s="38"/>
      <c r="AJ127" s="38"/>
      <c r="AK127" s="1244"/>
      <c r="AL127" s="1106"/>
      <c r="AM127" s="1245"/>
      <c r="AN127" s="22"/>
      <c r="AO127" s="3"/>
      <c r="AP127" s="15"/>
      <c r="AQ127" s="1244"/>
      <c r="AR127" s="1106"/>
      <c r="AS127" s="1245"/>
      <c r="AT127" s="22"/>
      <c r="AU127" s="3"/>
      <c r="AV127" s="15"/>
    </row>
    <row r="128" spans="2:48" ht="5.15" customHeight="1">
      <c r="B128" s="1682"/>
      <c r="C128" s="1683"/>
      <c r="D128" s="1684"/>
      <c r="E128" s="67"/>
      <c r="F128" s="68"/>
      <c r="G128" s="69"/>
      <c r="H128" s="70"/>
      <c r="I128" s="68"/>
      <c r="J128" s="68"/>
      <c r="K128" s="69"/>
      <c r="L128" s="70"/>
      <c r="M128" s="68"/>
      <c r="N128" s="68"/>
      <c r="O128" s="69"/>
      <c r="P128" s="70"/>
      <c r="Q128" s="68"/>
      <c r="R128" s="68"/>
      <c r="S128" s="69"/>
      <c r="T128" s="70"/>
      <c r="U128" s="68"/>
      <c r="V128" s="68"/>
      <c r="W128" s="69"/>
      <c r="X128" s="70"/>
      <c r="Y128" s="68"/>
      <c r="Z128" s="68"/>
      <c r="AA128" s="69"/>
      <c r="AB128" s="70"/>
      <c r="AC128" s="69"/>
      <c r="AD128" s="70"/>
      <c r="AE128" s="69"/>
      <c r="AF128" s="70"/>
      <c r="AG128" s="69"/>
      <c r="AH128" s="70"/>
      <c r="AI128" s="68"/>
      <c r="AJ128" s="68"/>
      <c r="AK128" s="1060"/>
      <c r="AL128" s="1061"/>
      <c r="AM128" s="1062"/>
      <c r="AN128" s="23"/>
      <c r="AO128" s="24"/>
      <c r="AP128" s="25"/>
      <c r="AQ128" s="1060"/>
      <c r="AR128" s="1061"/>
      <c r="AS128" s="1062"/>
      <c r="AT128" s="23"/>
      <c r="AU128" s="24"/>
      <c r="AV128" s="25"/>
    </row>
    <row r="129" spans="2:48" ht="5.15" customHeight="1">
      <c r="B129" s="1676"/>
      <c r="C129" s="1677"/>
      <c r="D129" s="1678"/>
      <c r="E129" s="61"/>
      <c r="F129" s="38"/>
      <c r="G129" s="65"/>
      <c r="H129" s="66"/>
      <c r="I129" s="64"/>
      <c r="J129" s="38"/>
      <c r="K129" s="62"/>
      <c r="L129" s="66"/>
      <c r="M129" s="64"/>
      <c r="N129" s="38"/>
      <c r="O129" s="62"/>
      <c r="P129" s="66"/>
      <c r="Q129" s="64"/>
      <c r="R129" s="38"/>
      <c r="S129" s="62"/>
      <c r="T129" s="66"/>
      <c r="U129" s="64"/>
      <c r="V129" s="38"/>
      <c r="W129" s="62"/>
      <c r="X129" s="66"/>
      <c r="Y129" s="64"/>
      <c r="Z129" s="38"/>
      <c r="AA129" s="62"/>
      <c r="AB129" s="66"/>
      <c r="AC129" s="62"/>
      <c r="AD129" s="66"/>
      <c r="AE129" s="62"/>
      <c r="AF129" s="66"/>
      <c r="AG129" s="62"/>
      <c r="AH129" s="66"/>
      <c r="AI129" s="64"/>
      <c r="AJ129" s="38"/>
      <c r="AK129" s="1057"/>
      <c r="AL129" s="1058"/>
      <c r="AM129" s="1059"/>
      <c r="AN129" s="16"/>
      <c r="AO129" s="17"/>
      <c r="AP129" s="21"/>
      <c r="AQ129" s="1689"/>
      <c r="AR129" s="1106"/>
      <c r="AS129" s="1245"/>
      <c r="AT129" s="16"/>
      <c r="AU129" s="17"/>
      <c r="AV129" s="21"/>
    </row>
    <row r="130" spans="2:48" ht="5.15" customHeight="1">
      <c r="B130" s="1679"/>
      <c r="C130" s="1680"/>
      <c r="D130" s="1681"/>
      <c r="E130" s="61"/>
      <c r="F130" s="38"/>
      <c r="G130" s="65"/>
      <c r="H130" s="66"/>
      <c r="I130" s="38"/>
      <c r="J130" s="38"/>
      <c r="K130" s="65"/>
      <c r="L130" s="66"/>
      <c r="M130" s="38"/>
      <c r="N130" s="38"/>
      <c r="O130" s="65"/>
      <c r="P130" s="66"/>
      <c r="Q130" s="38"/>
      <c r="R130" s="38"/>
      <c r="S130" s="65"/>
      <c r="T130" s="66"/>
      <c r="U130" s="38"/>
      <c r="V130" s="38"/>
      <c r="W130" s="65"/>
      <c r="X130" s="66"/>
      <c r="Y130" s="38"/>
      <c r="Z130" s="38"/>
      <c r="AA130" s="65"/>
      <c r="AB130" s="66"/>
      <c r="AC130" s="65"/>
      <c r="AD130" s="66"/>
      <c r="AE130" s="65"/>
      <c r="AF130" s="66"/>
      <c r="AG130" s="65"/>
      <c r="AH130" s="66"/>
      <c r="AI130" s="38"/>
      <c r="AJ130" s="38"/>
      <c r="AK130" s="1244"/>
      <c r="AL130" s="1106"/>
      <c r="AM130" s="1245"/>
      <c r="AN130" s="22"/>
      <c r="AO130" s="3"/>
      <c r="AP130" s="15"/>
      <c r="AQ130" s="1244"/>
      <c r="AR130" s="1106"/>
      <c r="AS130" s="1245"/>
      <c r="AT130" s="22"/>
      <c r="AU130" s="3"/>
      <c r="AV130" s="15"/>
    </row>
    <row r="131" spans="2:48" ht="5.15" customHeight="1">
      <c r="B131" s="1679"/>
      <c r="C131" s="1680"/>
      <c r="D131" s="1681"/>
      <c r="E131" s="61"/>
      <c r="F131" s="38"/>
      <c r="G131" s="65"/>
      <c r="H131" s="66"/>
      <c r="I131" s="38"/>
      <c r="J131" s="38"/>
      <c r="K131" s="65"/>
      <c r="L131" s="66"/>
      <c r="M131" s="38"/>
      <c r="N131" s="38"/>
      <c r="O131" s="65"/>
      <c r="P131" s="66"/>
      <c r="Q131" s="38"/>
      <c r="R131" s="38"/>
      <c r="S131" s="65"/>
      <c r="T131" s="66"/>
      <c r="U131" s="38"/>
      <c r="V131" s="38"/>
      <c r="W131" s="65"/>
      <c r="X131" s="66"/>
      <c r="Y131" s="38"/>
      <c r="Z131" s="38"/>
      <c r="AA131" s="65"/>
      <c r="AB131" s="66"/>
      <c r="AC131" s="65"/>
      <c r="AD131" s="66"/>
      <c r="AE131" s="65"/>
      <c r="AF131" s="66"/>
      <c r="AG131" s="65"/>
      <c r="AH131" s="66"/>
      <c r="AI131" s="38"/>
      <c r="AJ131" s="38"/>
      <c r="AK131" s="1691"/>
      <c r="AL131" s="1692"/>
      <c r="AM131" s="1693"/>
      <c r="AN131" s="1687"/>
      <c r="AO131" s="1106"/>
      <c r="AP131" s="1245"/>
      <c r="AQ131" s="1688"/>
      <c r="AR131" s="1106"/>
      <c r="AS131" s="1245"/>
      <c r="AT131" s="1687"/>
      <c r="AU131" s="1106"/>
      <c r="AV131" s="1245"/>
    </row>
    <row r="132" spans="2:48" ht="5.15" customHeight="1">
      <c r="B132" s="1679"/>
      <c r="C132" s="1680"/>
      <c r="D132" s="1681"/>
      <c r="E132" s="61"/>
      <c r="F132" s="38"/>
      <c r="G132" s="65"/>
      <c r="H132" s="66"/>
      <c r="I132" s="38"/>
      <c r="J132" s="38"/>
      <c r="K132" s="65"/>
      <c r="L132" s="66"/>
      <c r="M132" s="38"/>
      <c r="N132" s="38"/>
      <c r="O132" s="65"/>
      <c r="P132" s="66"/>
      <c r="Q132" s="38"/>
      <c r="R132" s="38"/>
      <c r="S132" s="65"/>
      <c r="T132" s="66"/>
      <c r="U132" s="38"/>
      <c r="V132" s="38"/>
      <c r="W132" s="65"/>
      <c r="X132" s="66"/>
      <c r="Y132" s="38"/>
      <c r="Z132" s="38"/>
      <c r="AA132" s="65"/>
      <c r="AB132" s="66"/>
      <c r="AC132" s="65"/>
      <c r="AD132" s="66"/>
      <c r="AE132" s="65"/>
      <c r="AF132" s="66"/>
      <c r="AG132" s="65"/>
      <c r="AH132" s="66"/>
      <c r="AI132" s="38"/>
      <c r="AJ132" s="38"/>
      <c r="AK132" s="1244"/>
      <c r="AL132" s="1106"/>
      <c r="AM132" s="1245"/>
      <c r="AN132" s="1244"/>
      <c r="AO132" s="1106"/>
      <c r="AP132" s="1245"/>
      <c r="AQ132" s="1244"/>
      <c r="AR132" s="1106"/>
      <c r="AS132" s="1245"/>
      <c r="AT132" s="1244"/>
      <c r="AU132" s="1106"/>
      <c r="AV132" s="1245"/>
    </row>
    <row r="133" spans="2:48" ht="5.15" customHeight="1">
      <c r="B133" s="1679"/>
      <c r="C133" s="1680"/>
      <c r="D133" s="1681"/>
      <c r="E133" s="61"/>
      <c r="F133" s="38"/>
      <c r="G133" s="65"/>
      <c r="H133" s="66"/>
      <c r="I133" s="38"/>
      <c r="J133" s="38"/>
      <c r="K133" s="65"/>
      <c r="L133" s="66"/>
      <c r="M133" s="38"/>
      <c r="N133" s="38"/>
      <c r="O133" s="65"/>
      <c r="P133" s="66"/>
      <c r="Q133" s="38"/>
      <c r="R133" s="38"/>
      <c r="S133" s="65"/>
      <c r="T133" s="66"/>
      <c r="U133" s="38"/>
      <c r="V133" s="38"/>
      <c r="W133" s="65"/>
      <c r="X133" s="66"/>
      <c r="Y133" s="38"/>
      <c r="Z133" s="38"/>
      <c r="AA133" s="65"/>
      <c r="AB133" s="66"/>
      <c r="AC133" s="65"/>
      <c r="AD133" s="66"/>
      <c r="AE133" s="65"/>
      <c r="AF133" s="66"/>
      <c r="AG133" s="65"/>
      <c r="AH133" s="66"/>
      <c r="AI133" s="38"/>
      <c r="AJ133" s="38"/>
      <c r="AK133" s="1244"/>
      <c r="AL133" s="1106"/>
      <c r="AM133" s="1245"/>
      <c r="AN133" s="22"/>
      <c r="AO133" s="3"/>
      <c r="AP133" s="15"/>
      <c r="AQ133" s="1244"/>
      <c r="AR133" s="1106"/>
      <c r="AS133" s="1245"/>
      <c r="AT133" s="22"/>
      <c r="AU133" s="3"/>
      <c r="AV133" s="15"/>
    </row>
    <row r="134" spans="2:48" ht="5.15" customHeight="1">
      <c r="B134" s="1682"/>
      <c r="C134" s="1683"/>
      <c r="D134" s="1684"/>
      <c r="E134" s="67"/>
      <c r="F134" s="68"/>
      <c r="G134" s="69"/>
      <c r="H134" s="70"/>
      <c r="I134" s="68"/>
      <c r="J134" s="68"/>
      <c r="K134" s="69"/>
      <c r="L134" s="70"/>
      <c r="M134" s="68"/>
      <c r="N134" s="68"/>
      <c r="O134" s="69"/>
      <c r="P134" s="70"/>
      <c r="Q134" s="68"/>
      <c r="R134" s="68"/>
      <c r="S134" s="69"/>
      <c r="T134" s="70"/>
      <c r="U134" s="68"/>
      <c r="V134" s="68"/>
      <c r="W134" s="69"/>
      <c r="X134" s="70"/>
      <c r="Y134" s="68"/>
      <c r="Z134" s="68"/>
      <c r="AA134" s="69"/>
      <c r="AB134" s="70"/>
      <c r="AC134" s="69"/>
      <c r="AD134" s="70"/>
      <c r="AE134" s="69"/>
      <c r="AF134" s="70"/>
      <c r="AG134" s="69"/>
      <c r="AH134" s="70"/>
      <c r="AI134" s="68"/>
      <c r="AJ134" s="68"/>
      <c r="AK134" s="1060"/>
      <c r="AL134" s="1061"/>
      <c r="AM134" s="1062"/>
      <c r="AN134" s="23"/>
      <c r="AO134" s="24"/>
      <c r="AP134" s="25"/>
      <c r="AQ134" s="1060"/>
      <c r="AR134" s="1061"/>
      <c r="AS134" s="1062"/>
      <c r="AT134" s="23"/>
      <c r="AU134" s="24"/>
      <c r="AV134" s="25"/>
    </row>
    <row r="135" spans="2:48" ht="5.15" customHeight="1">
      <c r="B135" s="1057" t="s">
        <v>334</v>
      </c>
      <c r="C135" s="1058"/>
      <c r="D135" s="1059"/>
      <c r="E135" s="61"/>
      <c r="F135" s="38"/>
      <c r="G135" s="64"/>
      <c r="H135" s="64"/>
      <c r="I135" s="64"/>
      <c r="J135" s="64"/>
      <c r="K135" s="64"/>
      <c r="L135" s="64"/>
      <c r="M135" s="64"/>
      <c r="N135" s="64"/>
      <c r="O135" s="64"/>
      <c r="P135" s="64"/>
      <c r="Q135" s="64"/>
      <c r="R135" s="64"/>
      <c r="S135" s="64"/>
      <c r="T135" s="64"/>
      <c r="U135" s="64"/>
      <c r="V135" s="64"/>
      <c r="W135" s="64"/>
      <c r="X135" s="64"/>
      <c r="Y135" s="64"/>
      <c r="Z135" s="64"/>
      <c r="AA135" s="64"/>
      <c r="AB135" s="64"/>
      <c r="AC135" s="64"/>
      <c r="AD135" s="64"/>
      <c r="AE135" s="64"/>
      <c r="AF135" s="64"/>
      <c r="AG135" s="64"/>
      <c r="AH135" s="64"/>
      <c r="AI135" s="64"/>
      <c r="AJ135" s="38"/>
      <c r="AK135" s="1057"/>
      <c r="AL135" s="1058"/>
      <c r="AM135" s="1058"/>
      <c r="AN135" s="17"/>
      <c r="AO135" s="17"/>
      <c r="AP135" s="17"/>
      <c r="AQ135" s="17"/>
      <c r="AR135" s="17"/>
      <c r="AS135" s="17"/>
      <c r="AT135" s="17"/>
      <c r="AU135" s="17"/>
      <c r="AV135" s="21"/>
    </row>
    <row r="136" spans="2:48" ht="5.15" customHeight="1">
      <c r="B136" s="1244"/>
      <c r="C136" s="1106"/>
      <c r="D136" s="1245"/>
      <c r="E136" s="61"/>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1244"/>
      <c r="AL136" s="1106"/>
      <c r="AM136" s="1106"/>
      <c r="AV136" s="46"/>
    </row>
    <row r="137" spans="2:48" ht="5.15" customHeight="1">
      <c r="B137" s="1244"/>
      <c r="C137" s="1106"/>
      <c r="D137" s="1245"/>
      <c r="E137" s="61"/>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1244"/>
      <c r="AL137" s="1106"/>
      <c r="AM137" s="1106"/>
      <c r="AV137" s="46"/>
    </row>
    <row r="138" spans="2:48" ht="5.15" customHeight="1">
      <c r="B138" s="1244"/>
      <c r="C138" s="1106"/>
      <c r="D138" s="1245"/>
      <c r="E138" s="61"/>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1244"/>
      <c r="AL138" s="1106"/>
      <c r="AM138" s="1106"/>
      <c r="AN138" s="3"/>
      <c r="AO138" s="3"/>
      <c r="AP138" s="3"/>
      <c r="AQ138" s="3"/>
      <c r="AR138" s="3"/>
      <c r="AS138" s="3"/>
      <c r="AT138" s="3"/>
      <c r="AU138" s="3"/>
      <c r="AV138" s="15"/>
    </row>
    <row r="139" spans="2:48" ht="5.15" customHeight="1">
      <c r="B139" s="1244"/>
      <c r="C139" s="1106"/>
      <c r="D139" s="1245"/>
      <c r="E139" s="61"/>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1244"/>
      <c r="AL139" s="1106"/>
      <c r="AM139" s="1106"/>
      <c r="AV139" s="46"/>
    </row>
    <row r="140" spans="2:48" ht="5.15" customHeight="1">
      <c r="B140" s="1060"/>
      <c r="C140" s="1061"/>
      <c r="D140" s="1062"/>
      <c r="E140" s="67"/>
      <c r="F140" s="68"/>
      <c r="G140" s="68"/>
      <c r="H140" s="68"/>
      <c r="I140" s="68"/>
      <c r="J140" s="68"/>
      <c r="K140" s="68"/>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1060"/>
      <c r="AL140" s="1061"/>
      <c r="AM140" s="1061"/>
      <c r="AN140" s="47"/>
      <c r="AO140" s="47"/>
      <c r="AP140" s="47"/>
      <c r="AQ140" s="47"/>
      <c r="AR140" s="47"/>
      <c r="AS140" s="47"/>
      <c r="AT140" s="47"/>
      <c r="AU140" s="47"/>
      <c r="AV140" s="48"/>
    </row>
    <row r="141" spans="2:48" ht="5.15" customHeight="1">
      <c r="B141" s="1057" t="s">
        <v>603</v>
      </c>
      <c r="C141" s="1058"/>
      <c r="D141" s="1059"/>
      <c r="E141" s="61"/>
      <c r="F141" s="38"/>
      <c r="G141" s="64"/>
      <c r="H141" s="64"/>
      <c r="I141" s="64"/>
      <c r="J141" s="64"/>
      <c r="K141" s="64"/>
      <c r="L141" s="64"/>
      <c r="M141" s="64"/>
      <c r="N141" s="64"/>
      <c r="O141" s="64"/>
      <c r="P141" s="64"/>
      <c r="Q141" s="64"/>
      <c r="R141" s="64"/>
      <c r="S141" s="64"/>
      <c r="T141" s="64"/>
      <c r="U141" s="64"/>
      <c r="V141" s="64"/>
      <c r="W141" s="64"/>
      <c r="X141" s="64"/>
      <c r="Y141" s="64"/>
      <c r="Z141" s="64"/>
      <c r="AA141" s="64"/>
      <c r="AB141" s="64"/>
      <c r="AC141" s="64"/>
      <c r="AD141" s="64"/>
      <c r="AE141" s="64"/>
      <c r="AF141" s="64"/>
      <c r="AG141" s="64"/>
      <c r="AH141" s="64"/>
      <c r="AI141" s="64"/>
      <c r="AJ141" s="38"/>
      <c r="AK141" s="1057"/>
      <c r="AL141" s="1058"/>
      <c r="AM141" s="1058"/>
      <c r="AN141" s="17"/>
      <c r="AO141" s="17"/>
      <c r="AP141" s="17"/>
      <c r="AQ141" s="17"/>
      <c r="AR141" s="17"/>
      <c r="AS141" s="17"/>
      <c r="AT141" s="17"/>
      <c r="AU141" s="17"/>
      <c r="AV141" s="21"/>
    </row>
    <row r="142" spans="2:48" ht="5.15" customHeight="1">
      <c r="B142" s="1244"/>
      <c r="C142" s="1106"/>
      <c r="D142" s="1245"/>
      <c r="E142" s="61"/>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1244"/>
      <c r="AL142" s="1106"/>
      <c r="AM142" s="1106"/>
      <c r="AV142" s="46"/>
    </row>
    <row r="143" spans="2:48" ht="5.15" customHeight="1">
      <c r="B143" s="1244"/>
      <c r="C143" s="1106"/>
      <c r="D143" s="1245"/>
      <c r="E143" s="61"/>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1244"/>
      <c r="AL143" s="1106"/>
      <c r="AM143" s="1106"/>
      <c r="AV143" s="46"/>
    </row>
    <row r="144" spans="2:48" ht="5.15" customHeight="1">
      <c r="B144" s="1244"/>
      <c r="C144" s="1106"/>
      <c r="D144" s="1245"/>
      <c r="E144" s="61"/>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1244"/>
      <c r="AL144" s="1106"/>
      <c r="AM144" s="1106"/>
      <c r="AN144" s="3"/>
      <c r="AO144" s="3"/>
      <c r="AP144" s="3"/>
      <c r="AQ144" s="3"/>
      <c r="AR144" s="3"/>
      <c r="AS144" s="3"/>
      <c r="AT144" s="3"/>
      <c r="AU144" s="3"/>
      <c r="AV144" s="15"/>
    </row>
    <row r="145" spans="1:49" ht="5.15" customHeight="1">
      <c r="B145" s="1244"/>
      <c r="C145" s="1106"/>
      <c r="D145" s="1245"/>
      <c r="E145" s="61"/>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1244"/>
      <c r="AL145" s="1106"/>
      <c r="AM145" s="1106"/>
      <c r="AV145" s="46"/>
    </row>
    <row r="146" spans="1:49" ht="5.15" customHeight="1">
      <c r="B146" s="1060"/>
      <c r="C146" s="1061"/>
      <c r="D146" s="1062"/>
      <c r="E146" s="67"/>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1060"/>
      <c r="AL146" s="1061"/>
      <c r="AM146" s="1061"/>
      <c r="AN146" s="47"/>
      <c r="AO146" s="47"/>
      <c r="AP146" s="47"/>
      <c r="AQ146" s="47"/>
      <c r="AR146" s="47"/>
      <c r="AS146" s="47"/>
      <c r="AT146" s="47"/>
      <c r="AU146" s="47"/>
      <c r="AV146" s="48"/>
    </row>
    <row r="147" spans="1:49" s="34" customFormat="1" ht="14" customHeight="1">
      <c r="A147" s="1013" t="s">
        <v>1470</v>
      </c>
      <c r="B147" s="1013"/>
      <c r="C147" s="59">
        <v>1</v>
      </c>
      <c r="D147" s="34" t="s">
        <v>1512</v>
      </c>
    </row>
    <row r="148" spans="1:49" ht="14" customHeight="1">
      <c r="B148" s="49"/>
      <c r="C148" s="59">
        <v>2</v>
      </c>
      <c r="D148" s="34" t="s">
        <v>1513</v>
      </c>
    </row>
    <row r="149" spans="1:49" ht="14" customHeight="1">
      <c r="B149" s="3" t="s">
        <v>702</v>
      </c>
      <c r="C149" s="34"/>
      <c r="D149" s="34"/>
      <c r="E149" s="34"/>
    </row>
    <row r="150" spans="1:49" s="34" customFormat="1" ht="14" customHeight="1">
      <c r="A150" s="3"/>
      <c r="B150" s="3"/>
      <c r="C150" s="3" t="s">
        <v>1865</v>
      </c>
      <c r="D150" s="3" t="s">
        <v>1864</v>
      </c>
      <c r="E150" s="3"/>
      <c r="F150" s="3"/>
      <c r="G150" s="3"/>
      <c r="H150" s="3"/>
      <c r="I150" s="3"/>
      <c r="J150" s="3"/>
      <c r="K150" s="3"/>
      <c r="L150" s="3"/>
      <c r="M150" s="3"/>
      <c r="N150" s="3"/>
      <c r="O150" s="3"/>
      <c r="P150" s="3"/>
      <c r="Q150" s="3"/>
      <c r="R150" s="3"/>
      <c r="S150" s="3"/>
      <c r="T150" s="3"/>
      <c r="U150" s="3"/>
      <c r="V150" s="3"/>
      <c r="W150" s="79"/>
      <c r="X150" s="79"/>
      <c r="Y150" s="79"/>
      <c r="AH150" s="19"/>
      <c r="AP150" s="30" t="s">
        <v>140</v>
      </c>
      <c r="AQ150" s="1004" t="s">
        <v>556</v>
      </c>
      <c r="AR150" s="1004"/>
      <c r="AS150" s="1004"/>
      <c r="AT150" s="1004"/>
      <c r="AU150" s="1004"/>
      <c r="AV150" s="30" t="s">
        <v>28</v>
      </c>
      <c r="AW150" s="19"/>
    </row>
    <row r="151" spans="1:49">
      <c r="A151" s="3"/>
    </row>
    <row r="152" spans="1:49">
      <c r="AH152" s="3"/>
      <c r="AI152" s="3"/>
    </row>
  </sheetData>
  <mergeCells count="207">
    <mergeCell ref="AK135:AM137"/>
    <mergeCell ref="AK138:AM140"/>
    <mergeCell ref="B141:D146"/>
    <mergeCell ref="AK141:AM143"/>
    <mergeCell ref="AK144:AM146"/>
    <mergeCell ref="B135:D140"/>
    <mergeCell ref="AT125:AV126"/>
    <mergeCell ref="AK126:AM128"/>
    <mergeCell ref="B129:D134"/>
    <mergeCell ref="AK129:AM131"/>
    <mergeCell ref="AQ129:AS130"/>
    <mergeCell ref="AN131:AP132"/>
    <mergeCell ref="AQ131:AS134"/>
    <mergeCell ref="AT131:AV132"/>
    <mergeCell ref="AK132:AM134"/>
    <mergeCell ref="B123:D128"/>
    <mergeCell ref="AK123:AM125"/>
    <mergeCell ref="AQ123:AS124"/>
    <mergeCell ref="AN125:AP126"/>
    <mergeCell ref="AQ125:AS128"/>
    <mergeCell ref="AT107:AV108"/>
    <mergeCell ref="AK108:AM110"/>
    <mergeCell ref="AT113:AV114"/>
    <mergeCell ref="AK114:AM116"/>
    <mergeCell ref="B117:D122"/>
    <mergeCell ref="AK117:AM119"/>
    <mergeCell ref="AQ117:AS118"/>
    <mergeCell ref="AN119:AP120"/>
    <mergeCell ref="AQ119:AS122"/>
    <mergeCell ref="AT119:AV120"/>
    <mergeCell ref="AK120:AM122"/>
    <mergeCell ref="B111:D116"/>
    <mergeCell ref="AK111:AM113"/>
    <mergeCell ref="AQ111:AS112"/>
    <mergeCell ref="AN113:AP114"/>
    <mergeCell ref="AQ113:AS116"/>
    <mergeCell ref="AK105:AM107"/>
    <mergeCell ref="AQ105:AS106"/>
    <mergeCell ref="AN107:AP108"/>
    <mergeCell ref="AQ107:AS110"/>
    <mergeCell ref="AT101:AV102"/>
    <mergeCell ref="AK102:AM104"/>
    <mergeCell ref="AT95:AV96"/>
    <mergeCell ref="AK96:AM98"/>
    <mergeCell ref="AF92:AG92"/>
    <mergeCell ref="AH92:AI92"/>
    <mergeCell ref="AK99:AM101"/>
    <mergeCell ref="AQ99:AS100"/>
    <mergeCell ref="AN101:AP102"/>
    <mergeCell ref="AQ101:AS104"/>
    <mergeCell ref="AK93:AM95"/>
    <mergeCell ref="AQ93:AS94"/>
    <mergeCell ref="AN95:AP96"/>
    <mergeCell ref="AQ95:AS98"/>
    <mergeCell ref="AK81:AM83"/>
    <mergeCell ref="B72:D77"/>
    <mergeCell ref="B54:D59"/>
    <mergeCell ref="AN56:AP57"/>
    <mergeCell ref="AQ56:AS59"/>
    <mergeCell ref="AN74:AP75"/>
    <mergeCell ref="AN68:AP69"/>
    <mergeCell ref="V92:W92"/>
    <mergeCell ref="X92:Y92"/>
    <mergeCell ref="Z92:AA92"/>
    <mergeCell ref="AB92:AC92"/>
    <mergeCell ref="AD92:AE92"/>
    <mergeCell ref="AK63:AM65"/>
    <mergeCell ref="AN62:AP63"/>
    <mergeCell ref="AK60:AM62"/>
    <mergeCell ref="B48:D53"/>
    <mergeCell ref="R91:S91"/>
    <mergeCell ref="T91:U91"/>
    <mergeCell ref="V91:W91"/>
    <mergeCell ref="X91:Y91"/>
    <mergeCell ref="Z91:AA91"/>
    <mergeCell ref="AB91:AC91"/>
    <mergeCell ref="AK57:AM59"/>
    <mergeCell ref="AK54:AM56"/>
    <mergeCell ref="F91:G91"/>
    <mergeCell ref="H91:I91"/>
    <mergeCell ref="J91:K91"/>
    <mergeCell ref="L91:M91"/>
    <mergeCell ref="N91:O91"/>
    <mergeCell ref="AD91:AE91"/>
    <mergeCell ref="AK78:AM80"/>
    <mergeCell ref="AK87:AM89"/>
    <mergeCell ref="AK72:AM74"/>
    <mergeCell ref="AK75:AM77"/>
    <mergeCell ref="AK84:AM86"/>
    <mergeCell ref="AK66:AM68"/>
    <mergeCell ref="AK69:AM71"/>
    <mergeCell ref="AF91:AG91"/>
    <mergeCell ref="AH91:AI91"/>
    <mergeCell ref="B6:D11"/>
    <mergeCell ref="F4:G4"/>
    <mergeCell ref="H4:I4"/>
    <mergeCell ref="J4:K4"/>
    <mergeCell ref="L4:M4"/>
    <mergeCell ref="F5:G5"/>
    <mergeCell ref="H5:I5"/>
    <mergeCell ref="J5:K5"/>
    <mergeCell ref="P4:Q4"/>
    <mergeCell ref="N4:O4"/>
    <mergeCell ref="AD4:AE4"/>
    <mergeCell ref="L5:M5"/>
    <mergeCell ref="AH5:AI5"/>
    <mergeCell ref="N5:O5"/>
    <mergeCell ref="P5:Q5"/>
    <mergeCell ref="R5:S5"/>
    <mergeCell ref="T5:U5"/>
    <mergeCell ref="X5:Y5"/>
    <mergeCell ref="Z5:AA5"/>
    <mergeCell ref="AB5:AC5"/>
    <mergeCell ref="AH4:AI4"/>
    <mergeCell ref="AF4:AG4"/>
    <mergeCell ref="R4:S4"/>
    <mergeCell ref="T4:U4"/>
    <mergeCell ref="V4:W4"/>
    <mergeCell ref="X4:Y4"/>
    <mergeCell ref="AB4:AC4"/>
    <mergeCell ref="Z4:AA4"/>
    <mergeCell ref="AF5:AG5"/>
    <mergeCell ref="V5:W5"/>
    <mergeCell ref="AQ12:AS13"/>
    <mergeCell ref="AQ14:AS17"/>
    <mergeCell ref="AQ44:AS47"/>
    <mergeCell ref="AQ24:AS25"/>
    <mergeCell ref="AK36:AM38"/>
    <mergeCell ref="AK39:AM41"/>
    <mergeCell ref="AK24:AM26"/>
    <mergeCell ref="AK27:AM29"/>
    <mergeCell ref="AN14:AP15"/>
    <mergeCell ref="AN20:AP21"/>
    <mergeCell ref="AN26:AP27"/>
    <mergeCell ref="AK21:AM23"/>
    <mergeCell ref="AK15:AM17"/>
    <mergeCell ref="AQ36:AS37"/>
    <mergeCell ref="AQ42:AS43"/>
    <mergeCell ref="AQ26:AS29"/>
    <mergeCell ref="AQ30:AS31"/>
    <mergeCell ref="AK12:AM14"/>
    <mergeCell ref="AK42:AM44"/>
    <mergeCell ref="AK45:AM47"/>
    <mergeCell ref="AT14:AV15"/>
    <mergeCell ref="AT20:AV21"/>
    <mergeCell ref="AT26:AV27"/>
    <mergeCell ref="AT32:AV33"/>
    <mergeCell ref="AT50:AV51"/>
    <mergeCell ref="AK9:AM11"/>
    <mergeCell ref="AD5:AE5"/>
    <mergeCell ref="AK30:AM32"/>
    <mergeCell ref="AT8:AV9"/>
    <mergeCell ref="AQ32:AS35"/>
    <mergeCell ref="AQ18:AS19"/>
    <mergeCell ref="AQ8:AS11"/>
    <mergeCell ref="AK48:AM50"/>
    <mergeCell ref="AN38:AP39"/>
    <mergeCell ref="AN8:AP9"/>
    <mergeCell ref="AK18:AM20"/>
    <mergeCell ref="AN32:AP33"/>
    <mergeCell ref="AQ20:AS23"/>
    <mergeCell ref="AN50:AP51"/>
    <mergeCell ref="AN44:AP45"/>
    <mergeCell ref="AQ6:AS7"/>
    <mergeCell ref="AK6:AM8"/>
    <mergeCell ref="AK51:AM53"/>
    <mergeCell ref="AK33:AM35"/>
    <mergeCell ref="AT68:AV69"/>
    <mergeCell ref="AQ50:AS53"/>
    <mergeCell ref="AQ54:AS55"/>
    <mergeCell ref="AQ38:AS41"/>
    <mergeCell ref="AQ48:AS49"/>
    <mergeCell ref="AT74:AV75"/>
    <mergeCell ref="AQ72:AS73"/>
    <mergeCell ref="AQ74:AS77"/>
    <mergeCell ref="AT56:AV57"/>
    <mergeCell ref="AT38:AV39"/>
    <mergeCell ref="AT44:AV45"/>
    <mergeCell ref="AQ60:AS61"/>
    <mergeCell ref="AQ62:AS65"/>
    <mergeCell ref="AQ66:AS67"/>
    <mergeCell ref="AQ68:AS71"/>
    <mergeCell ref="AT62:AV63"/>
    <mergeCell ref="A147:B147"/>
    <mergeCell ref="B12:D17"/>
    <mergeCell ref="B18:D23"/>
    <mergeCell ref="B24:D29"/>
    <mergeCell ref="B30:D35"/>
    <mergeCell ref="B36:D41"/>
    <mergeCell ref="AQ150:AU150"/>
    <mergeCell ref="B78:D83"/>
    <mergeCell ref="B42:D47"/>
    <mergeCell ref="B84:D89"/>
    <mergeCell ref="P91:Q91"/>
    <mergeCell ref="B60:D65"/>
    <mergeCell ref="B66:D71"/>
    <mergeCell ref="B93:D98"/>
    <mergeCell ref="B105:D110"/>
    <mergeCell ref="B99:D104"/>
    <mergeCell ref="F92:G92"/>
    <mergeCell ref="H92:I92"/>
    <mergeCell ref="J92:K92"/>
    <mergeCell ref="L92:M92"/>
    <mergeCell ref="N92:O92"/>
    <mergeCell ref="P92:Q92"/>
    <mergeCell ref="R92:S92"/>
    <mergeCell ref="T92:U92"/>
  </mergeCells>
  <phoneticPr fontId="2"/>
  <dataValidations disablePrompts="1" count="2">
    <dataValidation imeMode="hiragana" allowBlank="1" showInputMessage="1" showErrorMessage="1" sqref="E141:AJ146 E84:AJ90 B93:D134 B6:D77" xr:uid="{00000000-0002-0000-0400-000000000000}"/>
    <dataValidation type="list" allowBlank="1" showInputMessage="1" showErrorMessage="1" sqref="AQ150:AU150" xr:uid="{00000000-0002-0000-0400-000001000000}">
      <formula1>"い　る　・　いない,いる,いない"</formula1>
    </dataValidation>
  </dataValidations>
  <printOptions horizontalCentered="1"/>
  <pageMargins left="0.78740157480314965" right="0.78740157480314965" top="0.78740157480314965" bottom="0.78740157480314965" header="0.51181102362204722" footer="0.51181102362204722"/>
  <pageSetup paperSize="9" scale="89" firstPageNumber="14" pageOrder="overThenDown" orientation="portrait" r:id="rId1"/>
  <headerFooter alignWithMargins="0">
    <oddHeader>&amp;R　　　　　　　　　　　　保育所（園）　   　</oddHeader>
    <oddFooter>&amp;C&amp;A -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FFFF00"/>
  </sheetPr>
  <dimension ref="A1:AU46"/>
  <sheetViews>
    <sheetView showZeros="0" view="pageBreakPreview" zoomScaleNormal="100" zoomScaleSheetLayoutView="100" workbookViewId="0">
      <selection activeCell="N25" sqref="N25"/>
    </sheetView>
  </sheetViews>
  <sheetFormatPr defaultColWidth="2.6328125" defaultRowHeight="10"/>
  <cols>
    <col min="1" max="1" width="3.81640625" style="249" customWidth="1"/>
    <col min="2" max="2" width="6.6328125" style="249" customWidth="1"/>
    <col min="3" max="45" width="3.36328125" style="249" customWidth="1"/>
    <col min="46" max="47" width="8.81640625" style="249" customWidth="1"/>
    <col min="48" max="16384" width="2.6328125" style="249"/>
  </cols>
  <sheetData>
    <row r="1" spans="1:47" s="223" customFormat="1" ht="16.5" customHeight="1">
      <c r="N1" s="224"/>
      <c r="O1" s="224"/>
      <c r="P1" s="224"/>
      <c r="Q1" s="224"/>
      <c r="R1" s="224"/>
      <c r="S1" s="224"/>
      <c r="T1" s="224"/>
      <c r="AN1" s="223" t="str">
        <f>表紙!D28</f>
        <v>　　　　　　保育所（園）　   　</v>
      </c>
    </row>
    <row r="2" spans="1:47" s="223" customFormat="1" ht="16.5" customHeight="1">
      <c r="A2" s="644" t="s">
        <v>1963</v>
      </c>
      <c r="B2" s="223" t="s">
        <v>1962</v>
      </c>
      <c r="N2" s="224"/>
      <c r="O2" s="224"/>
      <c r="P2" s="224"/>
      <c r="Q2" s="224"/>
      <c r="R2" s="224"/>
      <c r="S2" s="224"/>
      <c r="T2" s="224"/>
      <c r="AU2" s="225" t="s">
        <v>522</v>
      </c>
    </row>
    <row r="3" spans="1:47" s="227" customFormat="1" ht="12" customHeight="1">
      <c r="A3" s="1706" t="s">
        <v>342</v>
      </c>
      <c r="B3" s="1708"/>
      <c r="C3" s="226"/>
      <c r="D3" s="226"/>
      <c r="E3" s="226"/>
      <c r="F3" s="226"/>
      <c r="G3" s="226"/>
      <c r="H3" s="226"/>
      <c r="I3" s="226"/>
      <c r="J3" s="226"/>
      <c r="K3" s="226"/>
      <c r="L3" s="226"/>
      <c r="M3" s="226"/>
      <c r="N3" s="226"/>
      <c r="O3" s="226"/>
      <c r="P3" s="226"/>
      <c r="Q3" s="226"/>
      <c r="R3" s="226"/>
      <c r="S3" s="226"/>
      <c r="T3" s="226"/>
      <c r="U3" s="226"/>
      <c r="V3" s="226"/>
      <c r="W3" s="226"/>
      <c r="X3" s="226"/>
      <c r="Y3" s="226"/>
      <c r="Z3" s="226"/>
      <c r="AA3" s="226"/>
      <c r="AB3" s="226"/>
      <c r="AC3" s="226"/>
      <c r="AD3" s="226"/>
      <c r="AE3" s="226"/>
      <c r="AF3" s="226"/>
      <c r="AG3" s="226"/>
      <c r="AH3" s="1706" t="s">
        <v>7</v>
      </c>
      <c r="AI3" s="1707"/>
      <c r="AJ3" s="1707"/>
      <c r="AK3" s="1707"/>
      <c r="AL3" s="1707"/>
      <c r="AM3" s="1707"/>
      <c r="AN3" s="1707"/>
      <c r="AO3" s="1707"/>
      <c r="AP3" s="1707"/>
      <c r="AQ3" s="1707"/>
      <c r="AR3" s="1707"/>
      <c r="AS3" s="1708"/>
      <c r="AT3" s="1698" t="s">
        <v>2169</v>
      </c>
      <c r="AU3" s="1698" t="s">
        <v>2168</v>
      </c>
    </row>
    <row r="4" spans="1:47" s="227" customFormat="1" ht="12" customHeight="1">
      <c r="A4" s="1702"/>
      <c r="B4" s="1703"/>
      <c r="C4" s="228" t="s">
        <v>354</v>
      </c>
      <c r="D4" s="228" t="s">
        <v>354</v>
      </c>
      <c r="E4" s="228" t="s">
        <v>354</v>
      </c>
      <c r="F4" s="228" t="s">
        <v>354</v>
      </c>
      <c r="G4" s="228" t="s">
        <v>354</v>
      </c>
      <c r="H4" s="228" t="s">
        <v>354</v>
      </c>
      <c r="I4" s="228" t="s">
        <v>354</v>
      </c>
      <c r="J4" s="228" t="s">
        <v>354</v>
      </c>
      <c r="K4" s="228" t="s">
        <v>354</v>
      </c>
      <c r="L4" s="228" t="s">
        <v>354</v>
      </c>
      <c r="M4" s="228" t="s">
        <v>354</v>
      </c>
      <c r="N4" s="228" t="s">
        <v>354</v>
      </c>
      <c r="O4" s="228" t="s">
        <v>354</v>
      </c>
      <c r="P4" s="228" t="s">
        <v>354</v>
      </c>
      <c r="Q4" s="228" t="s">
        <v>354</v>
      </c>
      <c r="R4" s="228" t="s">
        <v>354</v>
      </c>
      <c r="S4" s="228" t="s">
        <v>354</v>
      </c>
      <c r="T4" s="228" t="s">
        <v>354</v>
      </c>
      <c r="U4" s="228" t="s">
        <v>354</v>
      </c>
      <c r="V4" s="228" t="s">
        <v>354</v>
      </c>
      <c r="W4" s="228" t="s">
        <v>354</v>
      </c>
      <c r="X4" s="228" t="s">
        <v>354</v>
      </c>
      <c r="Y4" s="228" t="s">
        <v>354</v>
      </c>
      <c r="Z4" s="228" t="s">
        <v>354</v>
      </c>
      <c r="AA4" s="228" t="s">
        <v>354</v>
      </c>
      <c r="AB4" s="228" t="s">
        <v>354</v>
      </c>
      <c r="AC4" s="228" t="s">
        <v>354</v>
      </c>
      <c r="AD4" s="228" t="s">
        <v>354</v>
      </c>
      <c r="AE4" s="228" t="s">
        <v>354</v>
      </c>
      <c r="AF4" s="228" t="s">
        <v>354</v>
      </c>
      <c r="AG4" s="228" t="s">
        <v>354</v>
      </c>
      <c r="AH4" s="1704"/>
      <c r="AI4" s="1709"/>
      <c r="AJ4" s="1709"/>
      <c r="AK4" s="1709"/>
      <c r="AL4" s="1709"/>
      <c r="AM4" s="1709"/>
      <c r="AN4" s="1709"/>
      <c r="AO4" s="1709"/>
      <c r="AP4" s="1709"/>
      <c r="AQ4" s="1709"/>
      <c r="AR4" s="1709"/>
      <c r="AS4" s="1705"/>
      <c r="AT4" s="1699"/>
      <c r="AU4" s="1699"/>
    </row>
    <row r="5" spans="1:47" s="227" customFormat="1" ht="12" customHeight="1">
      <c r="A5" s="1702"/>
      <c r="B5" s="1703"/>
      <c r="C5" s="230"/>
      <c r="D5" s="230"/>
      <c r="E5" s="230"/>
      <c r="F5" s="230"/>
      <c r="G5" s="230"/>
      <c r="H5" s="230"/>
      <c r="I5" s="230"/>
      <c r="J5" s="230"/>
      <c r="K5" s="230"/>
      <c r="L5" s="230"/>
      <c r="M5" s="230"/>
      <c r="N5" s="230"/>
      <c r="O5" s="230"/>
      <c r="P5" s="230"/>
      <c r="Q5" s="230"/>
      <c r="R5" s="230"/>
      <c r="S5" s="230"/>
      <c r="T5" s="230"/>
      <c r="U5" s="230"/>
      <c r="V5" s="230"/>
      <c r="W5" s="230"/>
      <c r="X5" s="230"/>
      <c r="Y5" s="230"/>
      <c r="Z5" s="230"/>
      <c r="AA5" s="230"/>
      <c r="AB5" s="230"/>
      <c r="AC5" s="230"/>
      <c r="AD5" s="230"/>
      <c r="AE5" s="230"/>
      <c r="AF5" s="230"/>
      <c r="AG5" s="230"/>
      <c r="AH5" s="1710" t="s">
        <v>208</v>
      </c>
      <c r="AI5" s="1710" t="s">
        <v>209</v>
      </c>
      <c r="AJ5" s="1710" t="s">
        <v>210</v>
      </c>
      <c r="AK5" s="1710" t="s">
        <v>211</v>
      </c>
      <c r="AL5" s="1710" t="s">
        <v>212</v>
      </c>
      <c r="AM5" s="1710" t="s">
        <v>213</v>
      </c>
      <c r="AN5" s="1710" t="s">
        <v>295</v>
      </c>
      <c r="AO5" s="1710" t="s">
        <v>488</v>
      </c>
      <c r="AP5" s="1710" t="s">
        <v>225</v>
      </c>
      <c r="AQ5" s="1710" t="s">
        <v>602</v>
      </c>
      <c r="AR5" s="1710" t="s">
        <v>343</v>
      </c>
      <c r="AS5" s="1713" t="s">
        <v>34</v>
      </c>
      <c r="AT5" s="1699"/>
      <c r="AU5" s="1699"/>
    </row>
    <row r="6" spans="1:47" s="227" customFormat="1" ht="12" customHeight="1">
      <c r="A6" s="1702" t="s">
        <v>9</v>
      </c>
      <c r="B6" s="1703"/>
      <c r="C6" s="230" t="s">
        <v>8</v>
      </c>
      <c r="D6" s="230" t="s">
        <v>8</v>
      </c>
      <c r="E6" s="230" t="s">
        <v>8</v>
      </c>
      <c r="F6" s="230" t="s">
        <v>8</v>
      </c>
      <c r="G6" s="230" t="s">
        <v>8</v>
      </c>
      <c r="H6" s="230" t="s">
        <v>8</v>
      </c>
      <c r="I6" s="230" t="s">
        <v>8</v>
      </c>
      <c r="J6" s="230" t="s">
        <v>8</v>
      </c>
      <c r="K6" s="230" t="s">
        <v>8</v>
      </c>
      <c r="L6" s="230" t="s">
        <v>8</v>
      </c>
      <c r="M6" s="230" t="s">
        <v>8</v>
      </c>
      <c r="N6" s="230" t="s">
        <v>8</v>
      </c>
      <c r="O6" s="230" t="s">
        <v>8</v>
      </c>
      <c r="P6" s="230" t="s">
        <v>8</v>
      </c>
      <c r="Q6" s="230" t="s">
        <v>8</v>
      </c>
      <c r="R6" s="230" t="s">
        <v>8</v>
      </c>
      <c r="S6" s="230" t="s">
        <v>8</v>
      </c>
      <c r="T6" s="230" t="s">
        <v>8</v>
      </c>
      <c r="U6" s="230" t="s">
        <v>8</v>
      </c>
      <c r="V6" s="230" t="s">
        <v>8</v>
      </c>
      <c r="W6" s="230" t="s">
        <v>8</v>
      </c>
      <c r="X6" s="230" t="s">
        <v>8</v>
      </c>
      <c r="Y6" s="230" t="s">
        <v>8</v>
      </c>
      <c r="Z6" s="230" t="s">
        <v>8</v>
      </c>
      <c r="AA6" s="230" t="s">
        <v>8</v>
      </c>
      <c r="AB6" s="230" t="s">
        <v>8</v>
      </c>
      <c r="AC6" s="230" t="s">
        <v>8</v>
      </c>
      <c r="AD6" s="230" t="s">
        <v>8</v>
      </c>
      <c r="AE6" s="230" t="s">
        <v>8</v>
      </c>
      <c r="AF6" s="230" t="s">
        <v>8</v>
      </c>
      <c r="AG6" s="230" t="s">
        <v>8</v>
      </c>
      <c r="AH6" s="1711"/>
      <c r="AI6" s="1711"/>
      <c r="AJ6" s="1711"/>
      <c r="AK6" s="1711"/>
      <c r="AL6" s="1711"/>
      <c r="AM6" s="1711"/>
      <c r="AN6" s="1711"/>
      <c r="AO6" s="1711"/>
      <c r="AP6" s="1711"/>
      <c r="AQ6" s="1711"/>
      <c r="AR6" s="1711"/>
      <c r="AS6" s="1714"/>
      <c r="AT6" s="1699"/>
      <c r="AU6" s="1699"/>
    </row>
    <row r="7" spans="1:47" s="227" customFormat="1" ht="12" customHeight="1">
      <c r="A7" s="1702"/>
      <c r="B7" s="1703"/>
      <c r="C7" s="230"/>
      <c r="D7" s="230"/>
      <c r="E7" s="230"/>
      <c r="F7" s="230"/>
      <c r="G7" s="230"/>
      <c r="H7" s="230"/>
      <c r="I7" s="230"/>
      <c r="J7" s="230"/>
      <c r="K7" s="230"/>
      <c r="L7" s="230"/>
      <c r="M7" s="230"/>
      <c r="N7" s="230"/>
      <c r="O7" s="230"/>
      <c r="P7" s="230"/>
      <c r="Q7" s="230"/>
      <c r="R7" s="230"/>
      <c r="S7" s="230"/>
      <c r="T7" s="230"/>
      <c r="U7" s="230"/>
      <c r="V7" s="230"/>
      <c r="W7" s="230"/>
      <c r="X7" s="230"/>
      <c r="Y7" s="230"/>
      <c r="Z7" s="230"/>
      <c r="AA7" s="230"/>
      <c r="AB7" s="230"/>
      <c r="AC7" s="230"/>
      <c r="AD7" s="230"/>
      <c r="AE7" s="230"/>
      <c r="AF7" s="230"/>
      <c r="AG7" s="230"/>
      <c r="AH7" s="1711"/>
      <c r="AI7" s="1711"/>
      <c r="AJ7" s="1711"/>
      <c r="AK7" s="1711"/>
      <c r="AL7" s="1711"/>
      <c r="AM7" s="1711"/>
      <c r="AN7" s="1711"/>
      <c r="AO7" s="1711"/>
      <c r="AP7" s="1711"/>
      <c r="AQ7" s="1711"/>
      <c r="AR7" s="1711"/>
      <c r="AS7" s="1714"/>
      <c r="AT7" s="1699"/>
      <c r="AU7" s="1699"/>
    </row>
    <row r="8" spans="1:47" s="227" customFormat="1" ht="12" customHeight="1">
      <c r="A8" s="1704"/>
      <c r="B8" s="1705"/>
      <c r="C8" s="231" t="s">
        <v>315</v>
      </c>
      <c r="D8" s="231" t="s">
        <v>315</v>
      </c>
      <c r="E8" s="231" t="s">
        <v>315</v>
      </c>
      <c r="F8" s="231" t="s">
        <v>315</v>
      </c>
      <c r="G8" s="231" t="s">
        <v>315</v>
      </c>
      <c r="H8" s="231" t="s">
        <v>315</v>
      </c>
      <c r="I8" s="231" t="s">
        <v>315</v>
      </c>
      <c r="J8" s="231" t="s">
        <v>315</v>
      </c>
      <c r="K8" s="231" t="s">
        <v>315</v>
      </c>
      <c r="L8" s="231" t="s">
        <v>315</v>
      </c>
      <c r="M8" s="231" t="s">
        <v>315</v>
      </c>
      <c r="N8" s="231" t="s">
        <v>315</v>
      </c>
      <c r="O8" s="231" t="s">
        <v>315</v>
      </c>
      <c r="P8" s="231" t="s">
        <v>315</v>
      </c>
      <c r="Q8" s="231" t="s">
        <v>315</v>
      </c>
      <c r="R8" s="231" t="s">
        <v>315</v>
      </c>
      <c r="S8" s="231" t="s">
        <v>315</v>
      </c>
      <c r="T8" s="231" t="s">
        <v>315</v>
      </c>
      <c r="U8" s="231" t="s">
        <v>315</v>
      </c>
      <c r="V8" s="231" t="s">
        <v>315</v>
      </c>
      <c r="W8" s="231" t="s">
        <v>315</v>
      </c>
      <c r="X8" s="231" t="s">
        <v>315</v>
      </c>
      <c r="Y8" s="231" t="s">
        <v>315</v>
      </c>
      <c r="Z8" s="231" t="s">
        <v>315</v>
      </c>
      <c r="AA8" s="231" t="s">
        <v>315</v>
      </c>
      <c r="AB8" s="231" t="s">
        <v>315</v>
      </c>
      <c r="AC8" s="231" t="s">
        <v>315</v>
      </c>
      <c r="AD8" s="231" t="s">
        <v>315</v>
      </c>
      <c r="AE8" s="231" t="s">
        <v>315</v>
      </c>
      <c r="AF8" s="231" t="s">
        <v>315</v>
      </c>
      <c r="AG8" s="231" t="s">
        <v>315</v>
      </c>
      <c r="AH8" s="1712"/>
      <c r="AI8" s="1712"/>
      <c r="AJ8" s="1712"/>
      <c r="AK8" s="1712"/>
      <c r="AL8" s="1712"/>
      <c r="AM8" s="1712"/>
      <c r="AN8" s="1712"/>
      <c r="AO8" s="1712"/>
      <c r="AP8" s="1712"/>
      <c r="AQ8" s="1712"/>
      <c r="AR8" s="1712"/>
      <c r="AS8" s="1715"/>
      <c r="AT8" s="1700"/>
      <c r="AU8" s="1700"/>
    </row>
    <row r="9" spans="1:47" s="227" customFormat="1" ht="17" customHeight="1">
      <c r="A9" s="1696"/>
      <c r="B9" s="1696"/>
      <c r="C9" s="232"/>
      <c r="D9" s="232"/>
      <c r="E9" s="232"/>
      <c r="F9" s="232"/>
      <c r="G9" s="232"/>
      <c r="H9" s="232"/>
      <c r="I9" s="232"/>
      <c r="J9" s="232"/>
      <c r="K9" s="232"/>
      <c r="L9" s="232"/>
      <c r="M9" s="232"/>
      <c r="N9" s="232"/>
      <c r="O9" s="232"/>
      <c r="P9" s="232"/>
      <c r="Q9" s="232"/>
      <c r="R9" s="232"/>
      <c r="S9" s="232"/>
      <c r="T9" s="232"/>
      <c r="U9" s="232"/>
      <c r="V9" s="232"/>
      <c r="W9" s="232"/>
      <c r="X9" s="232"/>
      <c r="Y9" s="232"/>
      <c r="Z9" s="232"/>
      <c r="AA9" s="232"/>
      <c r="AB9" s="232"/>
      <c r="AC9" s="232"/>
      <c r="AD9" s="232"/>
      <c r="AE9" s="232"/>
      <c r="AF9" s="232"/>
      <c r="AG9" s="232"/>
      <c r="AH9" s="251">
        <f>COUNTIF(C9:AG9,$AH$5)</f>
        <v>0</v>
      </c>
      <c r="AI9" s="251">
        <f>COUNTIF(C9:AG9,$AI$5)</f>
        <v>0</v>
      </c>
      <c r="AJ9" s="251">
        <f>COUNTIF(C9:AG9,$AJ$5)</f>
        <v>0</v>
      </c>
      <c r="AK9" s="251">
        <f>COUNTIF(C9:AG9,$AK$5)</f>
        <v>0</v>
      </c>
      <c r="AL9" s="251">
        <f>COUNTIF(C9:AG9,$AL$5)</f>
        <v>0</v>
      </c>
      <c r="AM9" s="251">
        <f>COUNTIF(C9:AG9,$AM$5)</f>
        <v>0</v>
      </c>
      <c r="AN9" s="251">
        <f>COUNTIF(C9:AG9,$AN$5)</f>
        <v>0</v>
      </c>
      <c r="AO9" s="251">
        <f>COUNTIF(C9:AG9,$AO$5)</f>
        <v>0</v>
      </c>
      <c r="AP9" s="251">
        <f>COUNTIF(C9:AG9,$AP$5)</f>
        <v>0</v>
      </c>
      <c r="AQ9" s="251">
        <f>COUNTIF(C9:AG9,$AQ$5)</f>
        <v>0</v>
      </c>
      <c r="AR9" s="251">
        <f>COUNTIF(C9:AG9,$AR$5)</f>
        <v>0</v>
      </c>
      <c r="AS9" s="251">
        <f t="shared" ref="AS9:AS28" si="0">SUM(AH9:AR9)</f>
        <v>0</v>
      </c>
      <c r="AT9" s="233"/>
      <c r="AU9" s="234"/>
    </row>
    <row r="10" spans="1:47" s="227" customFormat="1" ht="17" customHeight="1">
      <c r="A10" s="1696"/>
      <c r="B10" s="1696"/>
      <c r="C10" s="232"/>
      <c r="D10" s="232"/>
      <c r="E10" s="232"/>
      <c r="F10" s="232"/>
      <c r="G10" s="232"/>
      <c r="H10" s="232"/>
      <c r="I10" s="232"/>
      <c r="J10" s="232"/>
      <c r="K10" s="232"/>
      <c r="L10" s="232"/>
      <c r="M10" s="232"/>
      <c r="N10" s="232"/>
      <c r="O10" s="232"/>
      <c r="P10" s="232"/>
      <c r="Q10" s="232"/>
      <c r="R10" s="232"/>
      <c r="S10" s="232"/>
      <c r="T10" s="232"/>
      <c r="U10" s="232"/>
      <c r="V10" s="232"/>
      <c r="W10" s="232"/>
      <c r="X10" s="232"/>
      <c r="Y10" s="232"/>
      <c r="Z10" s="232"/>
      <c r="AA10" s="232"/>
      <c r="AB10" s="232"/>
      <c r="AC10" s="232"/>
      <c r="AD10" s="232"/>
      <c r="AE10" s="232"/>
      <c r="AF10" s="232"/>
      <c r="AG10" s="232"/>
      <c r="AH10" s="251">
        <f t="shared" ref="AH10:AH28" si="1">COUNTIF(C10:AG10,$AH$5)</f>
        <v>0</v>
      </c>
      <c r="AI10" s="251">
        <f t="shared" ref="AI10:AI28" si="2">COUNTIF(C10:AG10,$AI$5)</f>
        <v>0</v>
      </c>
      <c r="AJ10" s="251">
        <f t="shared" ref="AJ10:AJ28" si="3">COUNTIF(C10:AG10,$AJ$5)</f>
        <v>0</v>
      </c>
      <c r="AK10" s="251">
        <f t="shared" ref="AK10:AK28" si="4">COUNTIF(C10:AG10,$AK$5)</f>
        <v>0</v>
      </c>
      <c r="AL10" s="251">
        <f t="shared" ref="AL10:AL28" si="5">COUNTIF(C10:AG10,$AL$5)</f>
        <v>0</v>
      </c>
      <c r="AM10" s="251">
        <f t="shared" ref="AM10:AM28" si="6">COUNTIF(C10:AG10,$AM$5)</f>
        <v>0</v>
      </c>
      <c r="AN10" s="251">
        <f t="shared" ref="AN10:AN28" si="7">COUNTIF(C10:AG10,$AN$5)</f>
        <v>0</v>
      </c>
      <c r="AO10" s="251">
        <f t="shared" ref="AO10:AO28" si="8">COUNTIF(C10:AG10,$AO$5)</f>
        <v>0</v>
      </c>
      <c r="AP10" s="251">
        <f t="shared" ref="AP10:AP28" si="9">COUNTIF(C10:AG10,$AP$5)</f>
        <v>0</v>
      </c>
      <c r="AQ10" s="251">
        <f t="shared" ref="AQ10:AQ28" si="10">COUNTIF(C10:AG10,$AQ$5)</f>
        <v>0</v>
      </c>
      <c r="AR10" s="251">
        <f t="shared" ref="AR10:AR28" si="11">COUNTIF(C10:AG10,$AR$5)</f>
        <v>0</v>
      </c>
      <c r="AS10" s="251">
        <f t="shared" si="0"/>
        <v>0</v>
      </c>
      <c r="AT10" s="233"/>
      <c r="AU10" s="234"/>
    </row>
    <row r="11" spans="1:47" s="227" customFormat="1" ht="17" customHeight="1">
      <c r="A11" s="1696"/>
      <c r="B11" s="1696"/>
      <c r="C11" s="232"/>
      <c r="D11" s="232"/>
      <c r="E11" s="232"/>
      <c r="F11" s="232"/>
      <c r="G11" s="232"/>
      <c r="H11" s="232"/>
      <c r="I11" s="232"/>
      <c r="J11" s="232"/>
      <c r="K11" s="232"/>
      <c r="L11" s="232"/>
      <c r="M11" s="232"/>
      <c r="N11" s="232"/>
      <c r="O11" s="232"/>
      <c r="P11" s="232"/>
      <c r="Q11" s="232"/>
      <c r="R11" s="232"/>
      <c r="S11" s="232"/>
      <c r="T11" s="232"/>
      <c r="U11" s="232"/>
      <c r="V11" s="232"/>
      <c r="W11" s="232"/>
      <c r="X11" s="232"/>
      <c r="Y11" s="232"/>
      <c r="Z11" s="232"/>
      <c r="AA11" s="232"/>
      <c r="AB11" s="232"/>
      <c r="AC11" s="232"/>
      <c r="AD11" s="232"/>
      <c r="AE11" s="232"/>
      <c r="AF11" s="232"/>
      <c r="AG11" s="232"/>
      <c r="AH11" s="251">
        <f t="shared" si="1"/>
        <v>0</v>
      </c>
      <c r="AI11" s="251">
        <f t="shared" si="2"/>
        <v>0</v>
      </c>
      <c r="AJ11" s="251">
        <f t="shared" si="3"/>
        <v>0</v>
      </c>
      <c r="AK11" s="251">
        <f t="shared" si="4"/>
        <v>0</v>
      </c>
      <c r="AL11" s="251">
        <f t="shared" si="5"/>
        <v>0</v>
      </c>
      <c r="AM11" s="251">
        <f t="shared" si="6"/>
        <v>0</v>
      </c>
      <c r="AN11" s="251">
        <f t="shared" si="7"/>
        <v>0</v>
      </c>
      <c r="AO11" s="251">
        <f t="shared" si="8"/>
        <v>0</v>
      </c>
      <c r="AP11" s="251">
        <f t="shared" si="9"/>
        <v>0</v>
      </c>
      <c r="AQ11" s="251">
        <f t="shared" si="10"/>
        <v>0</v>
      </c>
      <c r="AR11" s="251">
        <f t="shared" si="11"/>
        <v>0</v>
      </c>
      <c r="AS11" s="251">
        <f t="shared" si="0"/>
        <v>0</v>
      </c>
      <c r="AT11" s="233"/>
      <c r="AU11" s="234"/>
    </row>
    <row r="12" spans="1:47" s="227" customFormat="1" ht="17" customHeight="1">
      <c r="A12" s="1696"/>
      <c r="B12" s="1696"/>
      <c r="C12" s="232"/>
      <c r="D12" s="232"/>
      <c r="E12" s="232"/>
      <c r="F12" s="232"/>
      <c r="G12" s="232"/>
      <c r="H12" s="232"/>
      <c r="I12" s="232"/>
      <c r="J12" s="232"/>
      <c r="K12" s="232"/>
      <c r="L12" s="232"/>
      <c r="M12" s="232"/>
      <c r="N12" s="232"/>
      <c r="O12" s="232"/>
      <c r="P12" s="232"/>
      <c r="Q12" s="232"/>
      <c r="R12" s="232"/>
      <c r="S12" s="232"/>
      <c r="T12" s="232"/>
      <c r="U12" s="232"/>
      <c r="V12" s="232"/>
      <c r="W12" s="232"/>
      <c r="X12" s="232"/>
      <c r="Y12" s="232"/>
      <c r="Z12" s="232"/>
      <c r="AA12" s="232"/>
      <c r="AB12" s="232"/>
      <c r="AC12" s="232"/>
      <c r="AD12" s="232"/>
      <c r="AE12" s="232"/>
      <c r="AF12" s="232"/>
      <c r="AG12" s="232"/>
      <c r="AH12" s="251">
        <f t="shared" si="1"/>
        <v>0</v>
      </c>
      <c r="AI12" s="251">
        <f t="shared" si="2"/>
        <v>0</v>
      </c>
      <c r="AJ12" s="251">
        <f t="shared" si="3"/>
        <v>0</v>
      </c>
      <c r="AK12" s="251">
        <f t="shared" si="4"/>
        <v>0</v>
      </c>
      <c r="AL12" s="251">
        <f t="shared" si="5"/>
        <v>0</v>
      </c>
      <c r="AM12" s="251">
        <f t="shared" si="6"/>
        <v>0</v>
      </c>
      <c r="AN12" s="251">
        <f t="shared" si="7"/>
        <v>0</v>
      </c>
      <c r="AO12" s="251">
        <f t="shared" si="8"/>
        <v>0</v>
      </c>
      <c r="AP12" s="251">
        <f t="shared" si="9"/>
        <v>0</v>
      </c>
      <c r="AQ12" s="251">
        <f t="shared" si="10"/>
        <v>0</v>
      </c>
      <c r="AR12" s="251">
        <f t="shared" si="11"/>
        <v>0</v>
      </c>
      <c r="AS12" s="251">
        <f t="shared" si="0"/>
        <v>0</v>
      </c>
      <c r="AT12" s="233"/>
      <c r="AU12" s="234"/>
    </row>
    <row r="13" spans="1:47" s="227" customFormat="1" ht="17" customHeight="1">
      <c r="A13" s="1696"/>
      <c r="B13" s="1696"/>
      <c r="C13" s="232"/>
      <c r="D13" s="232"/>
      <c r="E13" s="232"/>
      <c r="F13" s="232"/>
      <c r="G13" s="232"/>
      <c r="H13" s="232"/>
      <c r="I13" s="232"/>
      <c r="J13" s="232"/>
      <c r="K13" s="232"/>
      <c r="L13" s="232"/>
      <c r="M13" s="232"/>
      <c r="N13" s="232"/>
      <c r="O13" s="232"/>
      <c r="P13" s="232"/>
      <c r="Q13" s="232"/>
      <c r="R13" s="232"/>
      <c r="S13" s="232"/>
      <c r="T13" s="232"/>
      <c r="U13" s="232"/>
      <c r="V13" s="232"/>
      <c r="W13" s="232"/>
      <c r="X13" s="232"/>
      <c r="Y13" s="232"/>
      <c r="Z13" s="232"/>
      <c r="AA13" s="232"/>
      <c r="AB13" s="232"/>
      <c r="AC13" s="232"/>
      <c r="AD13" s="232"/>
      <c r="AE13" s="232"/>
      <c r="AF13" s="232"/>
      <c r="AG13" s="232"/>
      <c r="AH13" s="251">
        <f t="shared" si="1"/>
        <v>0</v>
      </c>
      <c r="AI13" s="251">
        <f t="shared" si="2"/>
        <v>0</v>
      </c>
      <c r="AJ13" s="251">
        <f t="shared" si="3"/>
        <v>0</v>
      </c>
      <c r="AK13" s="251">
        <f t="shared" si="4"/>
        <v>0</v>
      </c>
      <c r="AL13" s="251">
        <f t="shared" si="5"/>
        <v>0</v>
      </c>
      <c r="AM13" s="251">
        <f t="shared" si="6"/>
        <v>0</v>
      </c>
      <c r="AN13" s="251">
        <f t="shared" si="7"/>
        <v>0</v>
      </c>
      <c r="AO13" s="251">
        <f t="shared" si="8"/>
        <v>0</v>
      </c>
      <c r="AP13" s="251">
        <f t="shared" si="9"/>
        <v>0</v>
      </c>
      <c r="AQ13" s="251">
        <f t="shared" si="10"/>
        <v>0</v>
      </c>
      <c r="AR13" s="251">
        <f t="shared" si="11"/>
        <v>0</v>
      </c>
      <c r="AS13" s="251">
        <f t="shared" si="0"/>
        <v>0</v>
      </c>
      <c r="AT13" s="233"/>
      <c r="AU13" s="234"/>
    </row>
    <row r="14" spans="1:47" s="227" customFormat="1" ht="17" customHeight="1">
      <c r="A14" s="1696"/>
      <c r="B14" s="1696"/>
      <c r="C14" s="232"/>
      <c r="D14" s="232"/>
      <c r="E14" s="232"/>
      <c r="F14" s="232"/>
      <c r="G14" s="232"/>
      <c r="H14" s="232"/>
      <c r="I14" s="232"/>
      <c r="J14" s="232"/>
      <c r="K14" s="232"/>
      <c r="L14" s="232"/>
      <c r="M14" s="232"/>
      <c r="N14" s="232"/>
      <c r="O14" s="232"/>
      <c r="P14" s="232"/>
      <c r="Q14" s="232"/>
      <c r="R14" s="232"/>
      <c r="S14" s="232"/>
      <c r="T14" s="232"/>
      <c r="U14" s="232"/>
      <c r="V14" s="232"/>
      <c r="W14" s="232"/>
      <c r="X14" s="232"/>
      <c r="Y14" s="232"/>
      <c r="Z14" s="232"/>
      <c r="AA14" s="232"/>
      <c r="AB14" s="232"/>
      <c r="AC14" s="232"/>
      <c r="AD14" s="232"/>
      <c r="AE14" s="232"/>
      <c r="AF14" s="232"/>
      <c r="AG14" s="232"/>
      <c r="AH14" s="251">
        <f t="shared" si="1"/>
        <v>0</v>
      </c>
      <c r="AI14" s="251">
        <f t="shared" si="2"/>
        <v>0</v>
      </c>
      <c r="AJ14" s="251">
        <f t="shared" si="3"/>
        <v>0</v>
      </c>
      <c r="AK14" s="251">
        <f t="shared" si="4"/>
        <v>0</v>
      </c>
      <c r="AL14" s="251">
        <f t="shared" si="5"/>
        <v>0</v>
      </c>
      <c r="AM14" s="251">
        <f t="shared" si="6"/>
        <v>0</v>
      </c>
      <c r="AN14" s="251">
        <f t="shared" si="7"/>
        <v>0</v>
      </c>
      <c r="AO14" s="251">
        <f t="shared" si="8"/>
        <v>0</v>
      </c>
      <c r="AP14" s="251">
        <f t="shared" si="9"/>
        <v>0</v>
      </c>
      <c r="AQ14" s="251">
        <f t="shared" si="10"/>
        <v>0</v>
      </c>
      <c r="AR14" s="251">
        <f t="shared" si="11"/>
        <v>0</v>
      </c>
      <c r="AS14" s="251">
        <f t="shared" si="0"/>
        <v>0</v>
      </c>
      <c r="AT14" s="233"/>
      <c r="AU14" s="234"/>
    </row>
    <row r="15" spans="1:47" s="227" customFormat="1" ht="17" customHeight="1">
      <c r="A15" s="1696"/>
      <c r="B15" s="1696"/>
      <c r="C15" s="232"/>
      <c r="D15" s="232"/>
      <c r="E15" s="232"/>
      <c r="F15" s="232"/>
      <c r="G15" s="232"/>
      <c r="H15" s="232"/>
      <c r="I15" s="232"/>
      <c r="J15" s="232"/>
      <c r="K15" s="232"/>
      <c r="L15" s="232"/>
      <c r="M15" s="232"/>
      <c r="N15" s="232"/>
      <c r="O15" s="232"/>
      <c r="P15" s="232"/>
      <c r="Q15" s="232"/>
      <c r="R15" s="232"/>
      <c r="S15" s="232"/>
      <c r="T15" s="232"/>
      <c r="U15" s="232"/>
      <c r="V15" s="232"/>
      <c r="W15" s="232"/>
      <c r="X15" s="232"/>
      <c r="Y15" s="232"/>
      <c r="Z15" s="232"/>
      <c r="AA15" s="232"/>
      <c r="AB15" s="232"/>
      <c r="AC15" s="232"/>
      <c r="AD15" s="232"/>
      <c r="AE15" s="232"/>
      <c r="AF15" s="232"/>
      <c r="AG15" s="232"/>
      <c r="AH15" s="251">
        <f t="shared" si="1"/>
        <v>0</v>
      </c>
      <c r="AI15" s="251">
        <f t="shared" si="2"/>
        <v>0</v>
      </c>
      <c r="AJ15" s="251">
        <f t="shared" si="3"/>
        <v>0</v>
      </c>
      <c r="AK15" s="251">
        <f t="shared" si="4"/>
        <v>0</v>
      </c>
      <c r="AL15" s="251">
        <f t="shared" si="5"/>
        <v>0</v>
      </c>
      <c r="AM15" s="251">
        <f t="shared" si="6"/>
        <v>0</v>
      </c>
      <c r="AN15" s="251">
        <f t="shared" si="7"/>
        <v>0</v>
      </c>
      <c r="AO15" s="251">
        <f t="shared" si="8"/>
        <v>0</v>
      </c>
      <c r="AP15" s="251">
        <f t="shared" si="9"/>
        <v>0</v>
      </c>
      <c r="AQ15" s="251">
        <f t="shared" si="10"/>
        <v>0</v>
      </c>
      <c r="AR15" s="251">
        <f t="shared" si="11"/>
        <v>0</v>
      </c>
      <c r="AS15" s="251">
        <f t="shared" si="0"/>
        <v>0</v>
      </c>
      <c r="AT15" s="233"/>
      <c r="AU15" s="234"/>
    </row>
    <row r="16" spans="1:47" s="227" customFormat="1" ht="17" customHeight="1">
      <c r="A16" s="1696"/>
      <c r="B16" s="1696"/>
      <c r="C16" s="232"/>
      <c r="D16" s="232"/>
      <c r="E16" s="232"/>
      <c r="F16" s="232"/>
      <c r="G16" s="232"/>
      <c r="H16" s="232"/>
      <c r="I16" s="232"/>
      <c r="J16" s="232"/>
      <c r="K16" s="232"/>
      <c r="L16" s="232"/>
      <c r="M16" s="232"/>
      <c r="N16" s="232"/>
      <c r="O16" s="232"/>
      <c r="P16" s="232"/>
      <c r="Q16" s="232"/>
      <c r="R16" s="232"/>
      <c r="S16" s="232"/>
      <c r="T16" s="232"/>
      <c r="U16" s="232"/>
      <c r="V16" s="232"/>
      <c r="W16" s="232"/>
      <c r="X16" s="232"/>
      <c r="Y16" s="232"/>
      <c r="Z16" s="232"/>
      <c r="AA16" s="232"/>
      <c r="AB16" s="232"/>
      <c r="AC16" s="232"/>
      <c r="AD16" s="232"/>
      <c r="AE16" s="232"/>
      <c r="AF16" s="232"/>
      <c r="AG16" s="232"/>
      <c r="AH16" s="251">
        <f t="shared" si="1"/>
        <v>0</v>
      </c>
      <c r="AI16" s="251">
        <f t="shared" si="2"/>
        <v>0</v>
      </c>
      <c r="AJ16" s="251">
        <f t="shared" si="3"/>
        <v>0</v>
      </c>
      <c r="AK16" s="251">
        <f t="shared" si="4"/>
        <v>0</v>
      </c>
      <c r="AL16" s="251">
        <f t="shared" si="5"/>
        <v>0</v>
      </c>
      <c r="AM16" s="251">
        <f t="shared" si="6"/>
        <v>0</v>
      </c>
      <c r="AN16" s="251">
        <f t="shared" si="7"/>
        <v>0</v>
      </c>
      <c r="AO16" s="251">
        <f t="shared" si="8"/>
        <v>0</v>
      </c>
      <c r="AP16" s="251">
        <f t="shared" si="9"/>
        <v>0</v>
      </c>
      <c r="AQ16" s="251">
        <f t="shared" si="10"/>
        <v>0</v>
      </c>
      <c r="AR16" s="251">
        <f t="shared" si="11"/>
        <v>0</v>
      </c>
      <c r="AS16" s="251">
        <f t="shared" si="0"/>
        <v>0</v>
      </c>
      <c r="AT16" s="233"/>
      <c r="AU16" s="234"/>
    </row>
    <row r="17" spans="1:47" s="227" customFormat="1" ht="17" customHeight="1">
      <c r="A17" s="1696"/>
      <c r="B17" s="1696"/>
      <c r="C17" s="232"/>
      <c r="D17" s="232"/>
      <c r="E17" s="232"/>
      <c r="F17" s="232"/>
      <c r="G17" s="232"/>
      <c r="H17" s="232"/>
      <c r="I17" s="232"/>
      <c r="J17" s="232"/>
      <c r="K17" s="232"/>
      <c r="L17" s="232"/>
      <c r="M17" s="232"/>
      <c r="N17" s="232"/>
      <c r="O17" s="232"/>
      <c r="P17" s="232"/>
      <c r="Q17" s="232"/>
      <c r="R17" s="232"/>
      <c r="S17" s="232"/>
      <c r="T17" s="232"/>
      <c r="U17" s="232"/>
      <c r="V17" s="232"/>
      <c r="W17" s="232"/>
      <c r="X17" s="232"/>
      <c r="Y17" s="232"/>
      <c r="Z17" s="232"/>
      <c r="AA17" s="232"/>
      <c r="AB17" s="232"/>
      <c r="AC17" s="232"/>
      <c r="AD17" s="232"/>
      <c r="AE17" s="232"/>
      <c r="AF17" s="232"/>
      <c r="AG17" s="232"/>
      <c r="AH17" s="251">
        <f t="shared" si="1"/>
        <v>0</v>
      </c>
      <c r="AI17" s="251">
        <f t="shared" si="2"/>
        <v>0</v>
      </c>
      <c r="AJ17" s="251">
        <f t="shared" si="3"/>
        <v>0</v>
      </c>
      <c r="AK17" s="251">
        <f t="shared" si="4"/>
        <v>0</v>
      </c>
      <c r="AL17" s="251">
        <f t="shared" si="5"/>
        <v>0</v>
      </c>
      <c r="AM17" s="251">
        <f t="shared" si="6"/>
        <v>0</v>
      </c>
      <c r="AN17" s="251">
        <f t="shared" si="7"/>
        <v>0</v>
      </c>
      <c r="AO17" s="251">
        <f t="shared" si="8"/>
        <v>0</v>
      </c>
      <c r="AP17" s="251">
        <f t="shared" si="9"/>
        <v>0</v>
      </c>
      <c r="AQ17" s="251">
        <f t="shared" si="10"/>
        <v>0</v>
      </c>
      <c r="AR17" s="251">
        <f t="shared" si="11"/>
        <v>0</v>
      </c>
      <c r="AS17" s="251">
        <f t="shared" si="0"/>
        <v>0</v>
      </c>
      <c r="AT17" s="233"/>
      <c r="AU17" s="234"/>
    </row>
    <row r="18" spans="1:47" s="227" customFormat="1" ht="17" customHeight="1">
      <c r="A18" s="1696"/>
      <c r="B18" s="1696"/>
      <c r="C18" s="232"/>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51">
        <f t="shared" si="1"/>
        <v>0</v>
      </c>
      <c r="AI18" s="251">
        <f t="shared" si="2"/>
        <v>0</v>
      </c>
      <c r="AJ18" s="251">
        <f t="shared" si="3"/>
        <v>0</v>
      </c>
      <c r="AK18" s="251">
        <f t="shared" si="4"/>
        <v>0</v>
      </c>
      <c r="AL18" s="251">
        <f t="shared" si="5"/>
        <v>0</v>
      </c>
      <c r="AM18" s="251">
        <f t="shared" si="6"/>
        <v>0</v>
      </c>
      <c r="AN18" s="251">
        <f t="shared" si="7"/>
        <v>0</v>
      </c>
      <c r="AO18" s="251">
        <f t="shared" si="8"/>
        <v>0</v>
      </c>
      <c r="AP18" s="251">
        <f t="shared" si="9"/>
        <v>0</v>
      </c>
      <c r="AQ18" s="251">
        <f t="shared" si="10"/>
        <v>0</v>
      </c>
      <c r="AR18" s="251">
        <f t="shared" si="11"/>
        <v>0</v>
      </c>
      <c r="AS18" s="251">
        <f t="shared" si="0"/>
        <v>0</v>
      </c>
      <c r="AT18" s="233"/>
      <c r="AU18" s="234"/>
    </row>
    <row r="19" spans="1:47" s="227" customFormat="1" ht="17" customHeight="1">
      <c r="A19" s="1696"/>
      <c r="B19" s="1696"/>
      <c r="C19" s="232"/>
      <c r="D19" s="232"/>
      <c r="E19" s="232"/>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c r="AH19" s="251">
        <f t="shared" si="1"/>
        <v>0</v>
      </c>
      <c r="AI19" s="251">
        <f t="shared" si="2"/>
        <v>0</v>
      </c>
      <c r="AJ19" s="251">
        <f t="shared" si="3"/>
        <v>0</v>
      </c>
      <c r="AK19" s="251">
        <f t="shared" si="4"/>
        <v>0</v>
      </c>
      <c r="AL19" s="251">
        <f t="shared" si="5"/>
        <v>0</v>
      </c>
      <c r="AM19" s="251">
        <f t="shared" si="6"/>
        <v>0</v>
      </c>
      <c r="AN19" s="251">
        <f t="shared" si="7"/>
        <v>0</v>
      </c>
      <c r="AO19" s="251">
        <f t="shared" si="8"/>
        <v>0</v>
      </c>
      <c r="AP19" s="251">
        <f t="shared" si="9"/>
        <v>0</v>
      </c>
      <c r="AQ19" s="251">
        <f t="shared" si="10"/>
        <v>0</v>
      </c>
      <c r="AR19" s="251">
        <f t="shared" si="11"/>
        <v>0</v>
      </c>
      <c r="AS19" s="251">
        <f t="shared" si="0"/>
        <v>0</v>
      </c>
      <c r="AT19" s="233"/>
      <c r="AU19" s="234"/>
    </row>
    <row r="20" spans="1:47" s="227" customFormat="1" ht="17" customHeight="1">
      <c r="A20" s="1696"/>
      <c r="B20" s="1696"/>
      <c r="C20" s="232"/>
      <c r="D20" s="232"/>
      <c r="E20" s="232"/>
      <c r="F20" s="232"/>
      <c r="G20" s="232"/>
      <c r="H20" s="232"/>
      <c r="I20" s="232"/>
      <c r="J20" s="232"/>
      <c r="K20" s="232"/>
      <c r="L20" s="232"/>
      <c r="M20" s="232"/>
      <c r="N20" s="232"/>
      <c r="O20" s="232"/>
      <c r="P20" s="232"/>
      <c r="Q20" s="232"/>
      <c r="R20" s="232"/>
      <c r="S20" s="232"/>
      <c r="T20" s="232"/>
      <c r="U20" s="232"/>
      <c r="V20" s="232"/>
      <c r="W20" s="232"/>
      <c r="X20" s="232"/>
      <c r="Y20" s="232"/>
      <c r="Z20" s="232"/>
      <c r="AA20" s="232"/>
      <c r="AB20" s="232"/>
      <c r="AC20" s="232"/>
      <c r="AD20" s="232"/>
      <c r="AE20" s="232"/>
      <c r="AF20" s="232"/>
      <c r="AG20" s="232"/>
      <c r="AH20" s="251">
        <f t="shared" si="1"/>
        <v>0</v>
      </c>
      <c r="AI20" s="251">
        <f t="shared" si="2"/>
        <v>0</v>
      </c>
      <c r="AJ20" s="251">
        <f t="shared" si="3"/>
        <v>0</v>
      </c>
      <c r="AK20" s="251">
        <f t="shared" si="4"/>
        <v>0</v>
      </c>
      <c r="AL20" s="251">
        <f t="shared" si="5"/>
        <v>0</v>
      </c>
      <c r="AM20" s="251">
        <f t="shared" si="6"/>
        <v>0</v>
      </c>
      <c r="AN20" s="251">
        <f t="shared" si="7"/>
        <v>0</v>
      </c>
      <c r="AO20" s="251">
        <f t="shared" si="8"/>
        <v>0</v>
      </c>
      <c r="AP20" s="251">
        <f t="shared" si="9"/>
        <v>0</v>
      </c>
      <c r="AQ20" s="251">
        <f t="shared" si="10"/>
        <v>0</v>
      </c>
      <c r="AR20" s="251">
        <f t="shared" si="11"/>
        <v>0</v>
      </c>
      <c r="AS20" s="251">
        <f t="shared" si="0"/>
        <v>0</v>
      </c>
      <c r="AT20" s="233"/>
      <c r="AU20" s="234"/>
    </row>
    <row r="21" spans="1:47" s="227" customFormat="1" ht="17" customHeight="1">
      <c r="A21" s="1696"/>
      <c r="B21" s="1696"/>
      <c r="C21" s="232"/>
      <c r="D21" s="232"/>
      <c r="E21" s="232"/>
      <c r="F21" s="232"/>
      <c r="G21" s="232"/>
      <c r="H21" s="232"/>
      <c r="I21" s="232"/>
      <c r="J21" s="232"/>
      <c r="K21" s="232"/>
      <c r="L21" s="232"/>
      <c r="M21" s="232"/>
      <c r="N21" s="232"/>
      <c r="O21" s="232"/>
      <c r="P21" s="232"/>
      <c r="Q21" s="232"/>
      <c r="R21" s="232"/>
      <c r="S21" s="232"/>
      <c r="T21" s="232"/>
      <c r="U21" s="232"/>
      <c r="V21" s="232"/>
      <c r="W21" s="232"/>
      <c r="X21" s="232"/>
      <c r="Y21" s="232"/>
      <c r="Z21" s="232"/>
      <c r="AA21" s="232"/>
      <c r="AB21" s="232"/>
      <c r="AC21" s="232"/>
      <c r="AD21" s="232"/>
      <c r="AE21" s="232"/>
      <c r="AF21" s="232"/>
      <c r="AG21" s="232"/>
      <c r="AH21" s="251">
        <f t="shared" si="1"/>
        <v>0</v>
      </c>
      <c r="AI21" s="251">
        <f t="shared" si="2"/>
        <v>0</v>
      </c>
      <c r="AJ21" s="251">
        <f t="shared" si="3"/>
        <v>0</v>
      </c>
      <c r="AK21" s="251">
        <f t="shared" si="4"/>
        <v>0</v>
      </c>
      <c r="AL21" s="251">
        <f t="shared" si="5"/>
        <v>0</v>
      </c>
      <c r="AM21" s="251">
        <f t="shared" si="6"/>
        <v>0</v>
      </c>
      <c r="AN21" s="251">
        <f t="shared" si="7"/>
        <v>0</v>
      </c>
      <c r="AO21" s="251">
        <f t="shared" si="8"/>
        <v>0</v>
      </c>
      <c r="AP21" s="251">
        <f t="shared" si="9"/>
        <v>0</v>
      </c>
      <c r="AQ21" s="251">
        <f t="shared" si="10"/>
        <v>0</v>
      </c>
      <c r="AR21" s="251">
        <f t="shared" si="11"/>
        <v>0</v>
      </c>
      <c r="AS21" s="251">
        <f t="shared" si="0"/>
        <v>0</v>
      </c>
      <c r="AT21" s="233"/>
      <c r="AU21" s="234"/>
    </row>
    <row r="22" spans="1:47" s="227" customFormat="1" ht="17" customHeight="1">
      <c r="A22" s="1697"/>
      <c r="B22" s="1697"/>
      <c r="C22" s="232"/>
      <c r="D22" s="232"/>
      <c r="E22" s="232"/>
      <c r="F22" s="232"/>
      <c r="G22" s="232"/>
      <c r="H22" s="232"/>
      <c r="I22" s="232"/>
      <c r="J22" s="232"/>
      <c r="K22" s="232"/>
      <c r="L22" s="232"/>
      <c r="M22" s="232"/>
      <c r="N22" s="232"/>
      <c r="O22" s="232"/>
      <c r="P22" s="232"/>
      <c r="Q22" s="232"/>
      <c r="R22" s="232"/>
      <c r="S22" s="232"/>
      <c r="T22" s="232"/>
      <c r="U22" s="232"/>
      <c r="V22" s="232"/>
      <c r="W22" s="232"/>
      <c r="X22" s="232"/>
      <c r="Y22" s="232"/>
      <c r="Z22" s="232"/>
      <c r="AA22" s="232"/>
      <c r="AB22" s="232"/>
      <c r="AC22" s="232"/>
      <c r="AD22" s="232"/>
      <c r="AE22" s="232"/>
      <c r="AF22" s="232"/>
      <c r="AG22" s="232"/>
      <c r="AH22" s="251">
        <f t="shared" si="1"/>
        <v>0</v>
      </c>
      <c r="AI22" s="251">
        <f t="shared" si="2"/>
        <v>0</v>
      </c>
      <c r="AJ22" s="251">
        <f t="shared" si="3"/>
        <v>0</v>
      </c>
      <c r="AK22" s="251">
        <f t="shared" si="4"/>
        <v>0</v>
      </c>
      <c r="AL22" s="251">
        <f t="shared" si="5"/>
        <v>0</v>
      </c>
      <c r="AM22" s="251">
        <f t="shared" si="6"/>
        <v>0</v>
      </c>
      <c r="AN22" s="251">
        <f t="shared" si="7"/>
        <v>0</v>
      </c>
      <c r="AO22" s="251">
        <f t="shared" si="8"/>
        <v>0</v>
      </c>
      <c r="AP22" s="251">
        <f t="shared" si="9"/>
        <v>0</v>
      </c>
      <c r="AQ22" s="251">
        <f t="shared" si="10"/>
        <v>0</v>
      </c>
      <c r="AR22" s="251">
        <f t="shared" si="11"/>
        <v>0</v>
      </c>
      <c r="AS22" s="251">
        <f t="shared" si="0"/>
        <v>0</v>
      </c>
      <c r="AT22" s="233"/>
      <c r="AU22" s="234"/>
    </row>
    <row r="23" spans="1:47" s="227" customFormat="1" ht="17" customHeight="1">
      <c r="A23" s="1697"/>
      <c r="B23" s="1697"/>
      <c r="C23" s="232"/>
      <c r="D23" s="232"/>
      <c r="E23" s="232"/>
      <c r="F23" s="232"/>
      <c r="G23" s="232"/>
      <c r="H23" s="232"/>
      <c r="I23" s="232"/>
      <c r="J23" s="232"/>
      <c r="K23" s="232"/>
      <c r="L23" s="232"/>
      <c r="M23" s="232"/>
      <c r="N23" s="232"/>
      <c r="O23" s="232"/>
      <c r="P23" s="232"/>
      <c r="Q23" s="232"/>
      <c r="R23" s="232"/>
      <c r="S23" s="232"/>
      <c r="T23" s="232"/>
      <c r="U23" s="232"/>
      <c r="V23" s="232"/>
      <c r="W23" s="232"/>
      <c r="X23" s="232"/>
      <c r="Y23" s="232"/>
      <c r="Z23" s="232"/>
      <c r="AA23" s="232"/>
      <c r="AB23" s="232"/>
      <c r="AC23" s="232"/>
      <c r="AD23" s="232"/>
      <c r="AE23" s="232"/>
      <c r="AF23" s="232"/>
      <c r="AG23" s="232"/>
      <c r="AH23" s="251">
        <f t="shared" si="1"/>
        <v>0</v>
      </c>
      <c r="AI23" s="251">
        <f t="shared" si="2"/>
        <v>0</v>
      </c>
      <c r="AJ23" s="251">
        <f t="shared" si="3"/>
        <v>0</v>
      </c>
      <c r="AK23" s="251">
        <f t="shared" si="4"/>
        <v>0</v>
      </c>
      <c r="AL23" s="251">
        <f t="shared" si="5"/>
        <v>0</v>
      </c>
      <c r="AM23" s="251">
        <f t="shared" si="6"/>
        <v>0</v>
      </c>
      <c r="AN23" s="251">
        <f t="shared" si="7"/>
        <v>0</v>
      </c>
      <c r="AO23" s="251">
        <f t="shared" si="8"/>
        <v>0</v>
      </c>
      <c r="AP23" s="251">
        <f t="shared" si="9"/>
        <v>0</v>
      </c>
      <c r="AQ23" s="251">
        <f t="shared" si="10"/>
        <v>0</v>
      </c>
      <c r="AR23" s="251">
        <f t="shared" si="11"/>
        <v>0</v>
      </c>
      <c r="AS23" s="251">
        <f t="shared" si="0"/>
        <v>0</v>
      </c>
      <c r="AT23" s="233"/>
      <c r="AU23" s="234"/>
    </row>
    <row r="24" spans="1:47" s="227" customFormat="1" ht="17" customHeight="1">
      <c r="A24" s="1697"/>
      <c r="B24" s="1697"/>
      <c r="C24" s="232"/>
      <c r="D24" s="232"/>
      <c r="E24" s="232"/>
      <c r="F24" s="232"/>
      <c r="G24" s="232"/>
      <c r="H24" s="232"/>
      <c r="I24" s="232"/>
      <c r="J24" s="232"/>
      <c r="K24" s="232"/>
      <c r="L24" s="232"/>
      <c r="M24" s="232"/>
      <c r="N24" s="232"/>
      <c r="O24" s="232"/>
      <c r="P24" s="232"/>
      <c r="Q24" s="232"/>
      <c r="R24" s="232"/>
      <c r="S24" s="232"/>
      <c r="T24" s="232"/>
      <c r="U24" s="232"/>
      <c r="V24" s="232"/>
      <c r="W24" s="232"/>
      <c r="X24" s="232"/>
      <c r="Y24" s="232"/>
      <c r="Z24" s="232"/>
      <c r="AA24" s="232"/>
      <c r="AB24" s="232"/>
      <c r="AC24" s="232"/>
      <c r="AD24" s="232"/>
      <c r="AE24" s="232"/>
      <c r="AF24" s="232"/>
      <c r="AG24" s="232"/>
      <c r="AH24" s="251">
        <f t="shared" si="1"/>
        <v>0</v>
      </c>
      <c r="AI24" s="251">
        <f t="shared" si="2"/>
        <v>0</v>
      </c>
      <c r="AJ24" s="251">
        <f t="shared" si="3"/>
        <v>0</v>
      </c>
      <c r="AK24" s="251">
        <f t="shared" si="4"/>
        <v>0</v>
      </c>
      <c r="AL24" s="251">
        <f t="shared" si="5"/>
        <v>0</v>
      </c>
      <c r="AM24" s="251">
        <f t="shared" si="6"/>
        <v>0</v>
      </c>
      <c r="AN24" s="251">
        <f t="shared" si="7"/>
        <v>0</v>
      </c>
      <c r="AO24" s="251">
        <f t="shared" si="8"/>
        <v>0</v>
      </c>
      <c r="AP24" s="251">
        <f t="shared" si="9"/>
        <v>0</v>
      </c>
      <c r="AQ24" s="251">
        <f t="shared" si="10"/>
        <v>0</v>
      </c>
      <c r="AR24" s="251">
        <f t="shared" si="11"/>
        <v>0</v>
      </c>
      <c r="AS24" s="251">
        <f t="shared" si="0"/>
        <v>0</v>
      </c>
      <c r="AT24" s="233"/>
      <c r="AU24" s="234"/>
    </row>
    <row r="25" spans="1:47" s="227" customFormat="1" ht="17" customHeight="1">
      <c r="A25" s="1697"/>
      <c r="B25" s="1697"/>
      <c r="C25" s="232"/>
      <c r="D25" s="232"/>
      <c r="E25" s="232"/>
      <c r="F25" s="232"/>
      <c r="G25" s="232"/>
      <c r="H25" s="232"/>
      <c r="I25" s="232"/>
      <c r="J25" s="232"/>
      <c r="K25" s="232"/>
      <c r="L25" s="232"/>
      <c r="M25" s="232"/>
      <c r="N25" s="232"/>
      <c r="O25" s="232"/>
      <c r="P25" s="232"/>
      <c r="Q25" s="232"/>
      <c r="R25" s="232"/>
      <c r="S25" s="232"/>
      <c r="T25" s="232"/>
      <c r="U25" s="232"/>
      <c r="V25" s="232"/>
      <c r="W25" s="232"/>
      <c r="X25" s="232"/>
      <c r="Y25" s="232"/>
      <c r="Z25" s="232"/>
      <c r="AA25" s="232"/>
      <c r="AB25" s="232"/>
      <c r="AC25" s="232"/>
      <c r="AD25" s="232"/>
      <c r="AE25" s="232"/>
      <c r="AF25" s="232"/>
      <c r="AG25" s="232"/>
      <c r="AH25" s="251">
        <f t="shared" si="1"/>
        <v>0</v>
      </c>
      <c r="AI25" s="251">
        <f t="shared" si="2"/>
        <v>0</v>
      </c>
      <c r="AJ25" s="251">
        <f t="shared" si="3"/>
        <v>0</v>
      </c>
      <c r="AK25" s="251">
        <f t="shared" si="4"/>
        <v>0</v>
      </c>
      <c r="AL25" s="251">
        <f t="shared" si="5"/>
        <v>0</v>
      </c>
      <c r="AM25" s="251">
        <f t="shared" si="6"/>
        <v>0</v>
      </c>
      <c r="AN25" s="251">
        <f t="shared" si="7"/>
        <v>0</v>
      </c>
      <c r="AO25" s="251">
        <f t="shared" si="8"/>
        <v>0</v>
      </c>
      <c r="AP25" s="251">
        <f t="shared" si="9"/>
        <v>0</v>
      </c>
      <c r="AQ25" s="251">
        <f t="shared" si="10"/>
        <v>0</v>
      </c>
      <c r="AR25" s="251">
        <f t="shared" si="11"/>
        <v>0</v>
      </c>
      <c r="AS25" s="251">
        <f t="shared" si="0"/>
        <v>0</v>
      </c>
      <c r="AT25" s="233"/>
      <c r="AU25" s="234"/>
    </row>
    <row r="26" spans="1:47" s="227" customFormat="1" ht="17" customHeight="1">
      <c r="A26" s="1697"/>
      <c r="B26" s="1697"/>
      <c r="C26" s="232"/>
      <c r="D26" s="232"/>
      <c r="E26" s="232"/>
      <c r="F26" s="232"/>
      <c r="G26" s="232"/>
      <c r="H26" s="232"/>
      <c r="I26" s="232"/>
      <c r="J26" s="232"/>
      <c r="K26" s="232"/>
      <c r="L26" s="232"/>
      <c r="M26" s="232"/>
      <c r="N26" s="232"/>
      <c r="O26" s="232"/>
      <c r="P26" s="232"/>
      <c r="Q26" s="232"/>
      <c r="R26" s="232"/>
      <c r="S26" s="232"/>
      <c r="T26" s="232"/>
      <c r="U26" s="232"/>
      <c r="V26" s="232"/>
      <c r="W26" s="232"/>
      <c r="X26" s="232"/>
      <c r="Y26" s="232"/>
      <c r="Z26" s="232"/>
      <c r="AA26" s="232"/>
      <c r="AB26" s="232"/>
      <c r="AC26" s="232"/>
      <c r="AD26" s="232"/>
      <c r="AE26" s="232"/>
      <c r="AF26" s="232"/>
      <c r="AG26" s="232"/>
      <c r="AH26" s="251">
        <f t="shared" si="1"/>
        <v>0</v>
      </c>
      <c r="AI26" s="251">
        <f t="shared" si="2"/>
        <v>0</v>
      </c>
      <c r="AJ26" s="251">
        <f t="shared" si="3"/>
        <v>0</v>
      </c>
      <c r="AK26" s="251">
        <f t="shared" si="4"/>
        <v>0</v>
      </c>
      <c r="AL26" s="251">
        <f t="shared" si="5"/>
        <v>0</v>
      </c>
      <c r="AM26" s="251">
        <f t="shared" si="6"/>
        <v>0</v>
      </c>
      <c r="AN26" s="251">
        <f t="shared" si="7"/>
        <v>0</v>
      </c>
      <c r="AO26" s="251">
        <f t="shared" si="8"/>
        <v>0</v>
      </c>
      <c r="AP26" s="251">
        <f t="shared" si="9"/>
        <v>0</v>
      </c>
      <c r="AQ26" s="251">
        <f t="shared" si="10"/>
        <v>0</v>
      </c>
      <c r="AR26" s="251">
        <f t="shared" si="11"/>
        <v>0</v>
      </c>
      <c r="AS26" s="251">
        <f t="shared" si="0"/>
        <v>0</v>
      </c>
      <c r="AT26" s="233"/>
      <c r="AU26" s="234"/>
    </row>
    <row r="27" spans="1:47" s="227" customFormat="1" ht="17" customHeight="1">
      <c r="A27" s="1697"/>
      <c r="B27" s="1697"/>
      <c r="C27" s="232"/>
      <c r="D27" s="232"/>
      <c r="E27" s="232"/>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51">
        <f t="shared" si="1"/>
        <v>0</v>
      </c>
      <c r="AI27" s="251">
        <f t="shared" si="2"/>
        <v>0</v>
      </c>
      <c r="AJ27" s="251">
        <f t="shared" si="3"/>
        <v>0</v>
      </c>
      <c r="AK27" s="251">
        <f t="shared" si="4"/>
        <v>0</v>
      </c>
      <c r="AL27" s="251">
        <f t="shared" si="5"/>
        <v>0</v>
      </c>
      <c r="AM27" s="251">
        <f t="shared" si="6"/>
        <v>0</v>
      </c>
      <c r="AN27" s="251">
        <f t="shared" si="7"/>
        <v>0</v>
      </c>
      <c r="AO27" s="251">
        <f t="shared" si="8"/>
        <v>0</v>
      </c>
      <c r="AP27" s="251">
        <f t="shared" si="9"/>
        <v>0</v>
      </c>
      <c r="AQ27" s="251">
        <f t="shared" si="10"/>
        <v>0</v>
      </c>
      <c r="AR27" s="251">
        <f t="shared" si="11"/>
        <v>0</v>
      </c>
      <c r="AS27" s="251">
        <f t="shared" si="0"/>
        <v>0</v>
      </c>
      <c r="AT27" s="233"/>
      <c r="AU27" s="233"/>
    </row>
    <row r="28" spans="1:47" s="227" customFormat="1" ht="17" customHeight="1">
      <c r="A28" s="1696"/>
      <c r="B28" s="1696"/>
      <c r="C28" s="232"/>
      <c r="D28" s="232"/>
      <c r="E28" s="232"/>
      <c r="F28" s="232"/>
      <c r="G28" s="232"/>
      <c r="H28" s="232"/>
      <c r="I28" s="232"/>
      <c r="J28" s="232"/>
      <c r="K28" s="232"/>
      <c r="L28" s="232"/>
      <c r="M28" s="232"/>
      <c r="N28" s="232"/>
      <c r="O28" s="232"/>
      <c r="P28" s="232"/>
      <c r="Q28" s="232"/>
      <c r="R28" s="232"/>
      <c r="S28" s="232"/>
      <c r="T28" s="232"/>
      <c r="U28" s="232"/>
      <c r="V28" s="232"/>
      <c r="W28" s="232"/>
      <c r="X28" s="232"/>
      <c r="Y28" s="232"/>
      <c r="Z28" s="232"/>
      <c r="AA28" s="232"/>
      <c r="AB28" s="232"/>
      <c r="AC28" s="232"/>
      <c r="AD28" s="232"/>
      <c r="AE28" s="232"/>
      <c r="AF28" s="232"/>
      <c r="AG28" s="232"/>
      <c r="AH28" s="251">
        <f t="shared" si="1"/>
        <v>0</v>
      </c>
      <c r="AI28" s="251">
        <f t="shared" si="2"/>
        <v>0</v>
      </c>
      <c r="AJ28" s="251">
        <f t="shared" si="3"/>
        <v>0</v>
      </c>
      <c r="AK28" s="251">
        <f t="shared" si="4"/>
        <v>0</v>
      </c>
      <c r="AL28" s="251">
        <f t="shared" si="5"/>
        <v>0</v>
      </c>
      <c r="AM28" s="251">
        <f t="shared" si="6"/>
        <v>0</v>
      </c>
      <c r="AN28" s="251">
        <f t="shared" si="7"/>
        <v>0</v>
      </c>
      <c r="AO28" s="251">
        <f t="shared" si="8"/>
        <v>0</v>
      </c>
      <c r="AP28" s="251">
        <f t="shared" si="9"/>
        <v>0</v>
      </c>
      <c r="AQ28" s="251">
        <f t="shared" si="10"/>
        <v>0</v>
      </c>
      <c r="AR28" s="251">
        <f t="shared" si="11"/>
        <v>0</v>
      </c>
      <c r="AS28" s="251">
        <f t="shared" si="0"/>
        <v>0</v>
      </c>
      <c r="AT28" s="233"/>
      <c r="AU28" s="233"/>
    </row>
    <row r="29" spans="1:47" s="227" customFormat="1" ht="17" customHeight="1">
      <c r="A29" s="1710" t="s">
        <v>11</v>
      </c>
      <c r="B29" s="234" t="s">
        <v>214</v>
      </c>
      <c r="C29" s="251">
        <f>COUNTIF(C9:C28,$B$29)</f>
        <v>0</v>
      </c>
      <c r="D29" s="251">
        <f t="shared" ref="D29:AG29" si="12">COUNTIF(D9:D28,$B$29)</f>
        <v>0</v>
      </c>
      <c r="E29" s="251">
        <f t="shared" si="12"/>
        <v>0</v>
      </c>
      <c r="F29" s="251">
        <f t="shared" si="12"/>
        <v>0</v>
      </c>
      <c r="G29" s="251">
        <f t="shared" si="12"/>
        <v>0</v>
      </c>
      <c r="H29" s="251">
        <f t="shared" si="12"/>
        <v>0</v>
      </c>
      <c r="I29" s="251">
        <f t="shared" si="12"/>
        <v>0</v>
      </c>
      <c r="J29" s="251">
        <f t="shared" si="12"/>
        <v>0</v>
      </c>
      <c r="K29" s="251">
        <f t="shared" si="12"/>
        <v>0</v>
      </c>
      <c r="L29" s="251">
        <f t="shared" si="12"/>
        <v>0</v>
      </c>
      <c r="M29" s="251">
        <f t="shared" si="12"/>
        <v>0</v>
      </c>
      <c r="N29" s="251">
        <f t="shared" si="12"/>
        <v>0</v>
      </c>
      <c r="O29" s="251">
        <f t="shared" si="12"/>
        <v>0</v>
      </c>
      <c r="P29" s="251">
        <f t="shared" si="12"/>
        <v>0</v>
      </c>
      <c r="Q29" s="251">
        <f t="shared" si="12"/>
        <v>0</v>
      </c>
      <c r="R29" s="251">
        <f t="shared" si="12"/>
        <v>0</v>
      </c>
      <c r="S29" s="251">
        <f t="shared" si="12"/>
        <v>0</v>
      </c>
      <c r="T29" s="251">
        <f t="shared" si="12"/>
        <v>0</v>
      </c>
      <c r="U29" s="251">
        <f t="shared" si="12"/>
        <v>0</v>
      </c>
      <c r="V29" s="251">
        <f t="shared" si="12"/>
        <v>0</v>
      </c>
      <c r="W29" s="251">
        <f t="shared" si="12"/>
        <v>0</v>
      </c>
      <c r="X29" s="251">
        <f t="shared" si="12"/>
        <v>0</v>
      </c>
      <c r="Y29" s="251">
        <f t="shared" si="12"/>
        <v>0</v>
      </c>
      <c r="Z29" s="251">
        <f t="shared" si="12"/>
        <v>0</v>
      </c>
      <c r="AA29" s="251">
        <f t="shared" si="12"/>
        <v>0</v>
      </c>
      <c r="AB29" s="251">
        <f t="shared" si="12"/>
        <v>0</v>
      </c>
      <c r="AC29" s="251">
        <f t="shared" si="12"/>
        <v>0</v>
      </c>
      <c r="AD29" s="251">
        <f t="shared" si="12"/>
        <v>0</v>
      </c>
      <c r="AE29" s="251">
        <f t="shared" si="12"/>
        <v>0</v>
      </c>
      <c r="AF29" s="251">
        <f t="shared" si="12"/>
        <v>0</v>
      </c>
      <c r="AG29" s="251">
        <f t="shared" si="12"/>
        <v>0</v>
      </c>
      <c r="AH29" s="235" t="s">
        <v>12</v>
      </c>
      <c r="AI29" s="236"/>
      <c r="AJ29" s="236"/>
      <c r="AK29" s="236"/>
      <c r="AL29" s="236"/>
      <c r="AM29" s="236"/>
      <c r="AN29" s="236"/>
      <c r="AO29" s="236"/>
      <c r="AP29" s="236"/>
      <c r="AQ29" s="236"/>
      <c r="AR29" s="237"/>
      <c r="AS29" s="235" t="s">
        <v>13</v>
      </c>
      <c r="AT29" s="236"/>
      <c r="AU29" s="237"/>
    </row>
    <row r="30" spans="1:47" s="227" customFormat="1" ht="17" customHeight="1">
      <c r="A30" s="1711"/>
      <c r="B30" s="234" t="s">
        <v>215</v>
      </c>
      <c r="C30" s="251">
        <f>COUNTIF(C9:C28,$B$30)</f>
        <v>0</v>
      </c>
      <c r="D30" s="251">
        <f t="shared" ref="D30:AG30" si="13">COUNTIF(D9:D28,$B$30)</f>
        <v>0</v>
      </c>
      <c r="E30" s="251">
        <f t="shared" si="13"/>
        <v>0</v>
      </c>
      <c r="F30" s="251">
        <f t="shared" si="13"/>
        <v>0</v>
      </c>
      <c r="G30" s="251">
        <f t="shared" si="13"/>
        <v>0</v>
      </c>
      <c r="H30" s="251">
        <f t="shared" si="13"/>
        <v>0</v>
      </c>
      <c r="I30" s="251">
        <f t="shared" si="13"/>
        <v>0</v>
      </c>
      <c r="J30" s="251">
        <f t="shared" si="13"/>
        <v>0</v>
      </c>
      <c r="K30" s="251">
        <f t="shared" si="13"/>
        <v>0</v>
      </c>
      <c r="L30" s="251">
        <f t="shared" si="13"/>
        <v>0</v>
      </c>
      <c r="M30" s="251">
        <f t="shared" si="13"/>
        <v>0</v>
      </c>
      <c r="N30" s="251">
        <f t="shared" si="13"/>
        <v>0</v>
      </c>
      <c r="O30" s="251">
        <f t="shared" si="13"/>
        <v>0</v>
      </c>
      <c r="P30" s="251">
        <f t="shared" si="13"/>
        <v>0</v>
      </c>
      <c r="Q30" s="251">
        <f t="shared" si="13"/>
        <v>0</v>
      </c>
      <c r="R30" s="251">
        <f t="shared" si="13"/>
        <v>0</v>
      </c>
      <c r="S30" s="251">
        <f t="shared" si="13"/>
        <v>0</v>
      </c>
      <c r="T30" s="251">
        <f t="shared" si="13"/>
        <v>0</v>
      </c>
      <c r="U30" s="251">
        <f t="shared" si="13"/>
        <v>0</v>
      </c>
      <c r="V30" s="251">
        <f t="shared" si="13"/>
        <v>0</v>
      </c>
      <c r="W30" s="251">
        <f t="shared" si="13"/>
        <v>0</v>
      </c>
      <c r="X30" s="251">
        <f t="shared" si="13"/>
        <v>0</v>
      </c>
      <c r="Y30" s="251">
        <f t="shared" si="13"/>
        <v>0</v>
      </c>
      <c r="Z30" s="251">
        <f t="shared" si="13"/>
        <v>0</v>
      </c>
      <c r="AA30" s="251">
        <f t="shared" si="13"/>
        <v>0</v>
      </c>
      <c r="AB30" s="251">
        <f t="shared" si="13"/>
        <v>0</v>
      </c>
      <c r="AC30" s="251">
        <f t="shared" si="13"/>
        <v>0</v>
      </c>
      <c r="AD30" s="251">
        <f t="shared" si="13"/>
        <v>0</v>
      </c>
      <c r="AE30" s="251">
        <f t="shared" si="13"/>
        <v>0</v>
      </c>
      <c r="AF30" s="251">
        <f t="shared" si="13"/>
        <v>0</v>
      </c>
      <c r="AG30" s="251">
        <f t="shared" si="13"/>
        <v>0</v>
      </c>
      <c r="AH30" s="238"/>
      <c r="AI30" s="227" t="s">
        <v>216</v>
      </c>
      <c r="AJ30" s="1701"/>
      <c r="AK30" s="1701"/>
      <c r="AN30" s="227" t="s">
        <v>510</v>
      </c>
      <c r="AO30" s="1695" t="s">
        <v>294</v>
      </c>
      <c r="AP30" s="1695"/>
      <c r="AR30" s="239"/>
      <c r="AS30" s="1718" t="s">
        <v>291</v>
      </c>
      <c r="AT30" s="1719"/>
      <c r="AU30" s="1720"/>
    </row>
    <row r="31" spans="1:47" s="227" customFormat="1" ht="17" customHeight="1">
      <c r="A31" s="1711"/>
      <c r="B31" s="234" t="s">
        <v>217</v>
      </c>
      <c r="C31" s="251">
        <f>COUNTIF(C9:C28,$B$31)</f>
        <v>0</v>
      </c>
      <c r="D31" s="251">
        <f t="shared" ref="D31:AG31" si="14">COUNTIF(D9:D28,$B$31)</f>
        <v>0</v>
      </c>
      <c r="E31" s="251">
        <f t="shared" si="14"/>
        <v>0</v>
      </c>
      <c r="F31" s="251">
        <f t="shared" si="14"/>
        <v>0</v>
      </c>
      <c r="G31" s="251">
        <f t="shared" si="14"/>
        <v>0</v>
      </c>
      <c r="H31" s="251">
        <f t="shared" si="14"/>
        <v>0</v>
      </c>
      <c r="I31" s="251">
        <f t="shared" si="14"/>
        <v>0</v>
      </c>
      <c r="J31" s="251">
        <f t="shared" si="14"/>
        <v>0</v>
      </c>
      <c r="K31" s="251">
        <f t="shared" si="14"/>
        <v>0</v>
      </c>
      <c r="L31" s="251">
        <f t="shared" si="14"/>
        <v>0</v>
      </c>
      <c r="M31" s="251">
        <f t="shared" si="14"/>
        <v>0</v>
      </c>
      <c r="N31" s="251">
        <f t="shared" si="14"/>
        <v>0</v>
      </c>
      <c r="O31" s="251">
        <f t="shared" si="14"/>
        <v>0</v>
      </c>
      <c r="P31" s="251">
        <f t="shared" si="14"/>
        <v>0</v>
      </c>
      <c r="Q31" s="251">
        <f t="shared" si="14"/>
        <v>0</v>
      </c>
      <c r="R31" s="251">
        <f t="shared" si="14"/>
        <v>0</v>
      </c>
      <c r="S31" s="251">
        <f t="shared" si="14"/>
        <v>0</v>
      </c>
      <c r="T31" s="251">
        <f t="shared" si="14"/>
        <v>0</v>
      </c>
      <c r="U31" s="251">
        <f t="shared" si="14"/>
        <v>0</v>
      </c>
      <c r="V31" s="251">
        <f t="shared" si="14"/>
        <v>0</v>
      </c>
      <c r="W31" s="251">
        <f t="shared" si="14"/>
        <v>0</v>
      </c>
      <c r="X31" s="251">
        <f t="shared" si="14"/>
        <v>0</v>
      </c>
      <c r="Y31" s="251">
        <f t="shared" si="14"/>
        <v>0</v>
      </c>
      <c r="Z31" s="251">
        <f t="shared" si="14"/>
        <v>0</v>
      </c>
      <c r="AA31" s="251">
        <f t="shared" si="14"/>
        <v>0</v>
      </c>
      <c r="AB31" s="251">
        <f t="shared" si="14"/>
        <v>0</v>
      </c>
      <c r="AC31" s="251">
        <f t="shared" si="14"/>
        <v>0</v>
      </c>
      <c r="AD31" s="251">
        <f t="shared" si="14"/>
        <v>0</v>
      </c>
      <c r="AE31" s="251">
        <f t="shared" si="14"/>
        <v>0</v>
      </c>
      <c r="AF31" s="251">
        <f t="shared" si="14"/>
        <v>0</v>
      </c>
      <c r="AG31" s="251">
        <f t="shared" si="14"/>
        <v>0</v>
      </c>
      <c r="AH31" s="238"/>
      <c r="AI31" s="227" t="s">
        <v>218</v>
      </c>
      <c r="AJ31" s="1701"/>
      <c r="AK31" s="1701"/>
      <c r="AN31" s="227" t="s">
        <v>511</v>
      </c>
      <c r="AO31" s="1695" t="s">
        <v>226</v>
      </c>
      <c r="AP31" s="1695"/>
      <c r="AR31" s="239"/>
      <c r="AS31" s="240"/>
      <c r="AT31" s="241" t="s">
        <v>6</v>
      </c>
      <c r="AU31" s="242"/>
    </row>
    <row r="32" spans="1:47" s="227" customFormat="1" ht="17" customHeight="1">
      <c r="A32" s="1711"/>
      <c r="B32" s="234" t="s">
        <v>219</v>
      </c>
      <c r="C32" s="251">
        <f>COUNTIF(C9:C28,$B$32)</f>
        <v>0</v>
      </c>
      <c r="D32" s="251">
        <f t="shared" ref="D32:AG32" si="15">COUNTIF(D9:D28,$B$32)</f>
        <v>0</v>
      </c>
      <c r="E32" s="251">
        <f t="shared" si="15"/>
        <v>0</v>
      </c>
      <c r="F32" s="251">
        <f t="shared" si="15"/>
        <v>0</v>
      </c>
      <c r="G32" s="251">
        <f t="shared" si="15"/>
        <v>0</v>
      </c>
      <c r="H32" s="251">
        <f t="shared" si="15"/>
        <v>0</v>
      </c>
      <c r="I32" s="251">
        <f t="shared" si="15"/>
        <v>0</v>
      </c>
      <c r="J32" s="251">
        <f t="shared" si="15"/>
        <v>0</v>
      </c>
      <c r="K32" s="251">
        <f t="shared" si="15"/>
        <v>0</v>
      </c>
      <c r="L32" s="251">
        <f t="shared" si="15"/>
        <v>0</v>
      </c>
      <c r="M32" s="251">
        <f t="shared" si="15"/>
        <v>0</v>
      </c>
      <c r="N32" s="251">
        <f t="shared" si="15"/>
        <v>0</v>
      </c>
      <c r="O32" s="251">
        <f t="shared" si="15"/>
        <v>0</v>
      </c>
      <c r="P32" s="251">
        <f t="shared" si="15"/>
        <v>0</v>
      </c>
      <c r="Q32" s="251">
        <f t="shared" si="15"/>
        <v>0</v>
      </c>
      <c r="R32" s="251">
        <f t="shared" si="15"/>
        <v>0</v>
      </c>
      <c r="S32" s="251">
        <f t="shared" si="15"/>
        <v>0</v>
      </c>
      <c r="T32" s="251">
        <f t="shared" si="15"/>
        <v>0</v>
      </c>
      <c r="U32" s="251">
        <f t="shared" si="15"/>
        <v>0</v>
      </c>
      <c r="V32" s="251">
        <f t="shared" si="15"/>
        <v>0</v>
      </c>
      <c r="W32" s="251">
        <f t="shared" si="15"/>
        <v>0</v>
      </c>
      <c r="X32" s="251">
        <f t="shared" si="15"/>
        <v>0</v>
      </c>
      <c r="Y32" s="251">
        <f t="shared" si="15"/>
        <v>0</v>
      </c>
      <c r="Z32" s="251">
        <f t="shared" si="15"/>
        <v>0</v>
      </c>
      <c r="AA32" s="251">
        <f t="shared" si="15"/>
        <v>0</v>
      </c>
      <c r="AB32" s="251">
        <f t="shared" si="15"/>
        <v>0</v>
      </c>
      <c r="AC32" s="251">
        <f t="shared" si="15"/>
        <v>0</v>
      </c>
      <c r="AD32" s="251">
        <f t="shared" si="15"/>
        <v>0</v>
      </c>
      <c r="AE32" s="251">
        <f t="shared" si="15"/>
        <v>0</v>
      </c>
      <c r="AF32" s="251">
        <f t="shared" si="15"/>
        <v>0</v>
      </c>
      <c r="AG32" s="251">
        <f t="shared" si="15"/>
        <v>0</v>
      </c>
      <c r="AH32" s="238"/>
      <c r="AI32" s="227" t="s">
        <v>220</v>
      </c>
      <c r="AJ32" s="1701"/>
      <c r="AK32" s="1701"/>
      <c r="AO32" s="1695"/>
      <c r="AP32" s="1695"/>
      <c r="AS32" s="240"/>
      <c r="AT32" s="241" t="s">
        <v>325</v>
      </c>
      <c r="AU32" s="242"/>
    </row>
    <row r="33" spans="1:47" s="227" customFormat="1" ht="17" customHeight="1">
      <c r="A33" s="1711"/>
      <c r="B33" s="234" t="s">
        <v>221</v>
      </c>
      <c r="C33" s="251">
        <f>COUNTIF(C9:C28,$B$33)</f>
        <v>0</v>
      </c>
      <c r="D33" s="251">
        <f t="shared" ref="D33:AG33" si="16">COUNTIF(D9:D28,$B$33)</f>
        <v>0</v>
      </c>
      <c r="E33" s="251">
        <f t="shared" si="16"/>
        <v>0</v>
      </c>
      <c r="F33" s="251">
        <f t="shared" si="16"/>
        <v>0</v>
      </c>
      <c r="G33" s="251">
        <f t="shared" si="16"/>
        <v>0</v>
      </c>
      <c r="H33" s="251">
        <f t="shared" si="16"/>
        <v>0</v>
      </c>
      <c r="I33" s="251">
        <f t="shared" si="16"/>
        <v>0</v>
      </c>
      <c r="J33" s="251">
        <f t="shared" si="16"/>
        <v>0</v>
      </c>
      <c r="K33" s="251">
        <f t="shared" si="16"/>
        <v>0</v>
      </c>
      <c r="L33" s="251">
        <f t="shared" si="16"/>
        <v>0</v>
      </c>
      <c r="M33" s="251">
        <f t="shared" si="16"/>
        <v>0</v>
      </c>
      <c r="N33" s="251">
        <f t="shared" si="16"/>
        <v>0</v>
      </c>
      <c r="O33" s="251">
        <f t="shared" si="16"/>
        <v>0</v>
      </c>
      <c r="P33" s="251">
        <f t="shared" si="16"/>
        <v>0</v>
      </c>
      <c r="Q33" s="251">
        <f t="shared" si="16"/>
        <v>0</v>
      </c>
      <c r="R33" s="251">
        <f t="shared" si="16"/>
        <v>0</v>
      </c>
      <c r="S33" s="251">
        <f t="shared" si="16"/>
        <v>0</v>
      </c>
      <c r="T33" s="251">
        <f t="shared" si="16"/>
        <v>0</v>
      </c>
      <c r="U33" s="251">
        <f t="shared" si="16"/>
        <v>0</v>
      </c>
      <c r="V33" s="251">
        <f t="shared" si="16"/>
        <v>0</v>
      </c>
      <c r="W33" s="251">
        <f t="shared" si="16"/>
        <v>0</v>
      </c>
      <c r="X33" s="251">
        <f t="shared" si="16"/>
        <v>0</v>
      </c>
      <c r="Y33" s="251">
        <f t="shared" si="16"/>
        <v>0</v>
      </c>
      <c r="Z33" s="251">
        <f t="shared" si="16"/>
        <v>0</v>
      </c>
      <c r="AA33" s="251">
        <f t="shared" si="16"/>
        <v>0</v>
      </c>
      <c r="AB33" s="251">
        <f t="shared" si="16"/>
        <v>0</v>
      </c>
      <c r="AC33" s="251">
        <f t="shared" si="16"/>
        <v>0</v>
      </c>
      <c r="AD33" s="251">
        <f t="shared" si="16"/>
        <v>0</v>
      </c>
      <c r="AE33" s="251">
        <f t="shared" si="16"/>
        <v>0</v>
      </c>
      <c r="AF33" s="251">
        <f t="shared" si="16"/>
        <v>0</v>
      </c>
      <c r="AG33" s="251">
        <f t="shared" si="16"/>
        <v>0</v>
      </c>
      <c r="AH33" s="238"/>
      <c r="AI33" s="227" t="s">
        <v>222</v>
      </c>
      <c r="AJ33" s="1701"/>
      <c r="AK33" s="1701"/>
      <c r="AN33" s="227" t="s">
        <v>319</v>
      </c>
      <c r="AS33" s="240"/>
      <c r="AT33" s="241" t="s">
        <v>553</v>
      </c>
      <c r="AU33" s="242"/>
    </row>
    <row r="34" spans="1:47" s="227" customFormat="1" ht="17" customHeight="1">
      <c r="A34" s="1711"/>
      <c r="B34" s="234" t="s">
        <v>223</v>
      </c>
      <c r="C34" s="251">
        <f>COUNTIF(C9:C28,$B$34)</f>
        <v>0</v>
      </c>
      <c r="D34" s="251">
        <f t="shared" ref="D34:AG34" si="17">COUNTIF(D9:D28,$B$34)</f>
        <v>0</v>
      </c>
      <c r="E34" s="251">
        <f t="shared" si="17"/>
        <v>0</v>
      </c>
      <c r="F34" s="251">
        <f t="shared" si="17"/>
        <v>0</v>
      </c>
      <c r="G34" s="251">
        <f t="shared" si="17"/>
        <v>0</v>
      </c>
      <c r="H34" s="251">
        <f t="shared" si="17"/>
        <v>0</v>
      </c>
      <c r="I34" s="251">
        <f t="shared" si="17"/>
        <v>0</v>
      </c>
      <c r="J34" s="251">
        <f t="shared" si="17"/>
        <v>0</v>
      </c>
      <c r="K34" s="251">
        <f t="shared" si="17"/>
        <v>0</v>
      </c>
      <c r="L34" s="251">
        <f t="shared" si="17"/>
        <v>0</v>
      </c>
      <c r="M34" s="251">
        <f t="shared" si="17"/>
        <v>0</v>
      </c>
      <c r="N34" s="251">
        <f t="shared" si="17"/>
        <v>0</v>
      </c>
      <c r="O34" s="251">
        <f t="shared" si="17"/>
        <v>0</v>
      </c>
      <c r="P34" s="251">
        <f t="shared" si="17"/>
        <v>0</v>
      </c>
      <c r="Q34" s="251">
        <f t="shared" si="17"/>
        <v>0</v>
      </c>
      <c r="R34" s="251">
        <f t="shared" si="17"/>
        <v>0</v>
      </c>
      <c r="S34" s="251">
        <f t="shared" si="17"/>
        <v>0</v>
      </c>
      <c r="T34" s="251">
        <f t="shared" si="17"/>
        <v>0</v>
      </c>
      <c r="U34" s="251">
        <f t="shared" si="17"/>
        <v>0</v>
      </c>
      <c r="V34" s="251">
        <f t="shared" si="17"/>
        <v>0</v>
      </c>
      <c r="W34" s="251">
        <f t="shared" si="17"/>
        <v>0</v>
      </c>
      <c r="X34" s="251">
        <f t="shared" si="17"/>
        <v>0</v>
      </c>
      <c r="Y34" s="251">
        <f t="shared" si="17"/>
        <v>0</v>
      </c>
      <c r="Z34" s="251">
        <f t="shared" si="17"/>
        <v>0</v>
      </c>
      <c r="AA34" s="251">
        <f t="shared" si="17"/>
        <v>0</v>
      </c>
      <c r="AB34" s="251">
        <f t="shared" si="17"/>
        <v>0</v>
      </c>
      <c r="AC34" s="251">
        <f t="shared" si="17"/>
        <v>0</v>
      </c>
      <c r="AD34" s="251">
        <f t="shared" si="17"/>
        <v>0</v>
      </c>
      <c r="AE34" s="251">
        <f t="shared" si="17"/>
        <v>0</v>
      </c>
      <c r="AF34" s="251">
        <f t="shared" si="17"/>
        <v>0</v>
      </c>
      <c r="AG34" s="251">
        <f t="shared" si="17"/>
        <v>0</v>
      </c>
      <c r="AH34" s="238"/>
      <c r="AI34" s="227" t="s">
        <v>224</v>
      </c>
      <c r="AJ34" s="1701"/>
      <c r="AK34" s="1701"/>
      <c r="AN34" s="227" t="s">
        <v>293</v>
      </c>
      <c r="AS34" s="1716"/>
      <c r="AT34" s="236" t="s">
        <v>292</v>
      </c>
      <c r="AU34" s="237"/>
    </row>
    <row r="35" spans="1:47" s="227" customFormat="1" ht="17" customHeight="1">
      <c r="A35" s="1711"/>
      <c r="B35" s="234" t="s">
        <v>227</v>
      </c>
      <c r="C35" s="251">
        <f>COUNTIF(C9:C28,$B$35)</f>
        <v>0</v>
      </c>
      <c r="D35" s="251">
        <f t="shared" ref="D35:AG35" si="18">COUNTIF(D9:D28,$B$35)</f>
        <v>0</v>
      </c>
      <c r="E35" s="251">
        <f t="shared" si="18"/>
        <v>0</v>
      </c>
      <c r="F35" s="251">
        <f t="shared" si="18"/>
        <v>0</v>
      </c>
      <c r="G35" s="251">
        <f t="shared" si="18"/>
        <v>0</v>
      </c>
      <c r="H35" s="251">
        <f t="shared" si="18"/>
        <v>0</v>
      </c>
      <c r="I35" s="251">
        <f t="shared" si="18"/>
        <v>0</v>
      </c>
      <c r="J35" s="251">
        <f t="shared" si="18"/>
        <v>0</v>
      </c>
      <c r="K35" s="251">
        <f t="shared" si="18"/>
        <v>0</v>
      </c>
      <c r="L35" s="251">
        <f t="shared" si="18"/>
        <v>0</v>
      </c>
      <c r="M35" s="251">
        <f t="shared" si="18"/>
        <v>0</v>
      </c>
      <c r="N35" s="251">
        <f t="shared" si="18"/>
        <v>0</v>
      </c>
      <c r="O35" s="251">
        <f t="shared" si="18"/>
        <v>0</v>
      </c>
      <c r="P35" s="251">
        <f t="shared" si="18"/>
        <v>0</v>
      </c>
      <c r="Q35" s="251">
        <f t="shared" si="18"/>
        <v>0</v>
      </c>
      <c r="R35" s="251">
        <f t="shared" si="18"/>
        <v>0</v>
      </c>
      <c r="S35" s="251">
        <f t="shared" si="18"/>
        <v>0</v>
      </c>
      <c r="T35" s="251">
        <f t="shared" si="18"/>
        <v>0</v>
      </c>
      <c r="U35" s="251">
        <f t="shared" si="18"/>
        <v>0</v>
      </c>
      <c r="V35" s="251">
        <f t="shared" si="18"/>
        <v>0</v>
      </c>
      <c r="W35" s="251">
        <f t="shared" si="18"/>
        <v>0</v>
      </c>
      <c r="X35" s="251">
        <f t="shared" si="18"/>
        <v>0</v>
      </c>
      <c r="Y35" s="251">
        <f t="shared" si="18"/>
        <v>0</v>
      </c>
      <c r="Z35" s="251">
        <f t="shared" si="18"/>
        <v>0</v>
      </c>
      <c r="AA35" s="251">
        <f t="shared" si="18"/>
        <v>0</v>
      </c>
      <c r="AB35" s="251">
        <f t="shared" si="18"/>
        <v>0</v>
      </c>
      <c r="AC35" s="251">
        <f t="shared" si="18"/>
        <v>0</v>
      </c>
      <c r="AD35" s="251">
        <f t="shared" si="18"/>
        <v>0</v>
      </c>
      <c r="AE35" s="251">
        <f t="shared" si="18"/>
        <v>0</v>
      </c>
      <c r="AF35" s="251">
        <f t="shared" si="18"/>
        <v>0</v>
      </c>
      <c r="AG35" s="251">
        <f t="shared" si="18"/>
        <v>0</v>
      </c>
      <c r="AH35" s="238"/>
      <c r="AI35" s="227" t="s">
        <v>228</v>
      </c>
      <c r="AJ35" s="1701"/>
      <c r="AK35" s="1701"/>
      <c r="AN35" s="227" t="s">
        <v>229</v>
      </c>
      <c r="AS35" s="1717"/>
      <c r="AT35" s="243" t="s">
        <v>230</v>
      </c>
      <c r="AU35" s="244"/>
    </row>
    <row r="36" spans="1:47" s="227" customFormat="1" ht="17" customHeight="1">
      <c r="A36" s="1711"/>
      <c r="B36" s="234" t="s">
        <v>231</v>
      </c>
      <c r="C36" s="251">
        <f>COUNTIF(C9:C28,$B$36)</f>
        <v>0</v>
      </c>
      <c r="D36" s="251">
        <f t="shared" ref="D36:AG36" si="19">COUNTIF(D9:D28,$B$36)</f>
        <v>0</v>
      </c>
      <c r="E36" s="251">
        <f t="shared" si="19"/>
        <v>0</v>
      </c>
      <c r="F36" s="251">
        <f t="shared" si="19"/>
        <v>0</v>
      </c>
      <c r="G36" s="251">
        <f t="shared" si="19"/>
        <v>0</v>
      </c>
      <c r="H36" s="251">
        <f t="shared" si="19"/>
        <v>0</v>
      </c>
      <c r="I36" s="251">
        <f t="shared" si="19"/>
        <v>0</v>
      </c>
      <c r="J36" s="251">
        <f t="shared" si="19"/>
        <v>0</v>
      </c>
      <c r="K36" s="251">
        <f t="shared" si="19"/>
        <v>0</v>
      </c>
      <c r="L36" s="251">
        <f t="shared" si="19"/>
        <v>0</v>
      </c>
      <c r="M36" s="251">
        <f t="shared" si="19"/>
        <v>0</v>
      </c>
      <c r="N36" s="251">
        <f t="shared" si="19"/>
        <v>0</v>
      </c>
      <c r="O36" s="251">
        <f t="shared" si="19"/>
        <v>0</v>
      </c>
      <c r="P36" s="251">
        <f t="shared" si="19"/>
        <v>0</v>
      </c>
      <c r="Q36" s="251">
        <f t="shared" si="19"/>
        <v>0</v>
      </c>
      <c r="R36" s="251">
        <f t="shared" si="19"/>
        <v>0</v>
      </c>
      <c r="S36" s="251">
        <f t="shared" si="19"/>
        <v>0</v>
      </c>
      <c r="T36" s="251">
        <f t="shared" si="19"/>
        <v>0</v>
      </c>
      <c r="U36" s="251">
        <f t="shared" si="19"/>
        <v>0</v>
      </c>
      <c r="V36" s="251">
        <f t="shared" si="19"/>
        <v>0</v>
      </c>
      <c r="W36" s="251">
        <f t="shared" si="19"/>
        <v>0</v>
      </c>
      <c r="X36" s="251">
        <f t="shared" si="19"/>
        <v>0</v>
      </c>
      <c r="Y36" s="251">
        <f t="shared" si="19"/>
        <v>0</v>
      </c>
      <c r="Z36" s="251">
        <f t="shared" si="19"/>
        <v>0</v>
      </c>
      <c r="AA36" s="251">
        <f t="shared" si="19"/>
        <v>0</v>
      </c>
      <c r="AB36" s="251">
        <f t="shared" si="19"/>
        <v>0</v>
      </c>
      <c r="AC36" s="251">
        <f t="shared" si="19"/>
        <v>0</v>
      </c>
      <c r="AD36" s="251">
        <f t="shared" si="19"/>
        <v>0</v>
      </c>
      <c r="AE36" s="251">
        <f t="shared" si="19"/>
        <v>0</v>
      </c>
      <c r="AF36" s="251">
        <f t="shared" si="19"/>
        <v>0</v>
      </c>
      <c r="AG36" s="251">
        <f t="shared" si="19"/>
        <v>0</v>
      </c>
      <c r="AH36" s="238"/>
      <c r="AI36" s="227" t="s">
        <v>232</v>
      </c>
      <c r="AJ36" s="1701"/>
      <c r="AK36" s="1701"/>
      <c r="AS36" s="238"/>
      <c r="AU36" s="239"/>
    </row>
    <row r="37" spans="1:47" s="227" customFormat="1" ht="17" customHeight="1">
      <c r="A37" s="1711"/>
      <c r="B37" s="234" t="s">
        <v>233</v>
      </c>
      <c r="C37" s="251">
        <f>COUNTIF(C9:C28,$B$37)</f>
        <v>0</v>
      </c>
      <c r="D37" s="251">
        <f t="shared" ref="D37:AG37" si="20">COUNTIF(D9:D28,$B$37)</f>
        <v>0</v>
      </c>
      <c r="E37" s="251">
        <f t="shared" si="20"/>
        <v>0</v>
      </c>
      <c r="F37" s="251">
        <f t="shared" si="20"/>
        <v>0</v>
      </c>
      <c r="G37" s="251">
        <f t="shared" si="20"/>
        <v>0</v>
      </c>
      <c r="H37" s="251">
        <f t="shared" si="20"/>
        <v>0</v>
      </c>
      <c r="I37" s="251">
        <f t="shared" si="20"/>
        <v>0</v>
      </c>
      <c r="J37" s="251">
        <f t="shared" si="20"/>
        <v>0</v>
      </c>
      <c r="K37" s="251">
        <f t="shared" si="20"/>
        <v>0</v>
      </c>
      <c r="L37" s="251">
        <f t="shared" si="20"/>
        <v>0</v>
      </c>
      <c r="M37" s="251">
        <f t="shared" si="20"/>
        <v>0</v>
      </c>
      <c r="N37" s="251">
        <f t="shared" si="20"/>
        <v>0</v>
      </c>
      <c r="O37" s="251">
        <f t="shared" si="20"/>
        <v>0</v>
      </c>
      <c r="P37" s="251">
        <f t="shared" si="20"/>
        <v>0</v>
      </c>
      <c r="Q37" s="251">
        <f t="shared" si="20"/>
        <v>0</v>
      </c>
      <c r="R37" s="251">
        <f t="shared" si="20"/>
        <v>0</v>
      </c>
      <c r="S37" s="251">
        <f t="shared" si="20"/>
        <v>0</v>
      </c>
      <c r="T37" s="251">
        <f t="shared" si="20"/>
        <v>0</v>
      </c>
      <c r="U37" s="251">
        <f t="shared" si="20"/>
        <v>0</v>
      </c>
      <c r="V37" s="251">
        <f t="shared" si="20"/>
        <v>0</v>
      </c>
      <c r="W37" s="251">
        <f t="shared" si="20"/>
        <v>0</v>
      </c>
      <c r="X37" s="251">
        <f t="shared" si="20"/>
        <v>0</v>
      </c>
      <c r="Y37" s="251">
        <f t="shared" si="20"/>
        <v>0</v>
      </c>
      <c r="Z37" s="251">
        <f t="shared" si="20"/>
        <v>0</v>
      </c>
      <c r="AA37" s="251">
        <f t="shared" si="20"/>
        <v>0</v>
      </c>
      <c r="AB37" s="251">
        <f t="shared" si="20"/>
        <v>0</v>
      </c>
      <c r="AC37" s="251">
        <f t="shared" si="20"/>
        <v>0</v>
      </c>
      <c r="AD37" s="251">
        <f t="shared" si="20"/>
        <v>0</v>
      </c>
      <c r="AE37" s="251">
        <f t="shared" si="20"/>
        <v>0</v>
      </c>
      <c r="AF37" s="251">
        <f t="shared" si="20"/>
        <v>0</v>
      </c>
      <c r="AG37" s="251">
        <f t="shared" si="20"/>
        <v>0</v>
      </c>
      <c r="AH37" s="238"/>
      <c r="AI37" s="227" t="s">
        <v>91</v>
      </c>
      <c r="AJ37" s="1701"/>
      <c r="AK37" s="1701"/>
      <c r="AS37" s="238"/>
      <c r="AU37" s="239"/>
    </row>
    <row r="38" spans="1:47" s="227" customFormat="1" ht="17" customHeight="1">
      <c r="A38" s="1712"/>
      <c r="B38" s="234" t="s">
        <v>14</v>
      </c>
      <c r="C38" s="251">
        <f>SUM(C29:C37)</f>
        <v>0</v>
      </c>
      <c r="D38" s="251">
        <f t="shared" ref="D38:AG38" si="21">SUM(D29:D37)</f>
        <v>0</v>
      </c>
      <c r="E38" s="251">
        <f t="shared" si="21"/>
        <v>0</v>
      </c>
      <c r="F38" s="251">
        <f t="shared" si="21"/>
        <v>0</v>
      </c>
      <c r="G38" s="251">
        <f t="shared" si="21"/>
        <v>0</v>
      </c>
      <c r="H38" s="251">
        <f t="shared" si="21"/>
        <v>0</v>
      </c>
      <c r="I38" s="251">
        <f t="shared" si="21"/>
        <v>0</v>
      </c>
      <c r="J38" s="251">
        <f t="shared" si="21"/>
        <v>0</v>
      </c>
      <c r="K38" s="251">
        <f t="shared" si="21"/>
        <v>0</v>
      </c>
      <c r="L38" s="251">
        <f t="shared" si="21"/>
        <v>0</v>
      </c>
      <c r="M38" s="251">
        <f t="shared" si="21"/>
        <v>0</v>
      </c>
      <c r="N38" s="251">
        <f t="shared" si="21"/>
        <v>0</v>
      </c>
      <c r="O38" s="251">
        <f t="shared" si="21"/>
        <v>0</v>
      </c>
      <c r="P38" s="251">
        <f t="shared" si="21"/>
        <v>0</v>
      </c>
      <c r="Q38" s="251">
        <f t="shared" si="21"/>
        <v>0</v>
      </c>
      <c r="R38" s="251">
        <f t="shared" si="21"/>
        <v>0</v>
      </c>
      <c r="S38" s="251">
        <f t="shared" si="21"/>
        <v>0</v>
      </c>
      <c r="T38" s="251">
        <f t="shared" si="21"/>
        <v>0</v>
      </c>
      <c r="U38" s="251">
        <f t="shared" si="21"/>
        <v>0</v>
      </c>
      <c r="V38" s="251">
        <f t="shared" si="21"/>
        <v>0</v>
      </c>
      <c r="W38" s="251">
        <f t="shared" si="21"/>
        <v>0</v>
      </c>
      <c r="X38" s="251">
        <f t="shared" si="21"/>
        <v>0</v>
      </c>
      <c r="Y38" s="251">
        <f t="shared" si="21"/>
        <v>0</v>
      </c>
      <c r="Z38" s="251">
        <f t="shared" si="21"/>
        <v>0</v>
      </c>
      <c r="AA38" s="251">
        <f t="shared" si="21"/>
        <v>0</v>
      </c>
      <c r="AB38" s="251">
        <f t="shared" si="21"/>
        <v>0</v>
      </c>
      <c r="AC38" s="251">
        <f t="shared" si="21"/>
        <v>0</v>
      </c>
      <c r="AD38" s="251">
        <f t="shared" si="21"/>
        <v>0</v>
      </c>
      <c r="AE38" s="251">
        <f t="shared" si="21"/>
        <v>0</v>
      </c>
      <c r="AF38" s="251">
        <f t="shared" si="21"/>
        <v>0</v>
      </c>
      <c r="AG38" s="251">
        <f t="shared" si="21"/>
        <v>0</v>
      </c>
      <c r="AH38" s="243"/>
      <c r="AI38" s="229" t="s">
        <v>300</v>
      </c>
      <c r="AJ38" s="1721"/>
      <c r="AK38" s="1721"/>
      <c r="AL38" s="245"/>
      <c r="AM38" s="245"/>
      <c r="AN38" s="245"/>
      <c r="AO38" s="245"/>
      <c r="AP38" s="245"/>
      <c r="AQ38" s="245"/>
      <c r="AR38" s="244"/>
      <c r="AS38" s="243"/>
      <c r="AT38" s="245"/>
      <c r="AU38" s="244"/>
    </row>
    <row r="39" spans="1:47" s="247" customFormat="1" ht="14" customHeight="1">
      <c r="A39" s="747" t="s">
        <v>2170</v>
      </c>
      <c r="B39" s="746">
        <v>1</v>
      </c>
      <c r="C39" s="246" t="s">
        <v>1514</v>
      </c>
      <c r="D39" s="246"/>
      <c r="E39" s="246"/>
      <c r="F39" s="246"/>
      <c r="G39" s="246"/>
      <c r="H39" s="246"/>
      <c r="I39" s="246"/>
      <c r="J39" s="246"/>
      <c r="K39" s="246"/>
      <c r="L39" s="246"/>
      <c r="M39" s="246"/>
      <c r="N39" s="246"/>
      <c r="O39" s="246"/>
      <c r="P39" s="246"/>
      <c r="Q39" s="246"/>
      <c r="R39" s="246"/>
      <c r="S39" s="246"/>
      <c r="T39" s="246"/>
      <c r="U39" s="246"/>
      <c r="V39" s="246"/>
      <c r="W39" s="246"/>
      <c r="X39" s="246"/>
      <c r="Y39" s="246"/>
      <c r="Z39" s="246"/>
      <c r="AA39" s="246"/>
      <c r="AB39" s="246"/>
      <c r="AC39" s="246"/>
      <c r="AD39" s="246"/>
      <c r="AE39" s="246"/>
      <c r="AF39" s="246"/>
      <c r="AG39" s="246"/>
      <c r="AH39" s="246"/>
      <c r="AI39" s="246"/>
      <c r="AJ39" s="246"/>
      <c r="AK39" s="246"/>
      <c r="AL39" s="246"/>
      <c r="AM39" s="246"/>
      <c r="AN39" s="246"/>
      <c r="AO39" s="246"/>
      <c r="AP39" s="246"/>
      <c r="AQ39" s="246"/>
      <c r="AR39" s="246"/>
    </row>
    <row r="40" spans="1:47" s="247" customFormat="1" ht="14" customHeight="1">
      <c r="A40" s="246"/>
      <c r="B40" s="746">
        <v>2</v>
      </c>
      <c r="C40" s="246" t="s">
        <v>1516</v>
      </c>
      <c r="D40" s="246"/>
      <c r="E40" s="246"/>
      <c r="F40" s="246"/>
      <c r="G40" s="246"/>
      <c r="H40" s="246"/>
      <c r="I40" s="246"/>
      <c r="J40" s="246"/>
      <c r="K40" s="246"/>
      <c r="L40" s="246"/>
      <c r="M40" s="246"/>
      <c r="N40" s="246"/>
      <c r="O40" s="246"/>
      <c r="P40" s="246"/>
      <c r="Q40" s="246"/>
      <c r="R40" s="246"/>
      <c r="S40" s="246"/>
      <c r="T40" s="246"/>
      <c r="U40" s="246"/>
      <c r="V40" s="246"/>
      <c r="W40" s="246"/>
      <c r="X40" s="246"/>
      <c r="Y40" s="246"/>
      <c r="Z40" s="246"/>
      <c r="AA40" s="246"/>
      <c r="AB40" s="246"/>
      <c r="AC40" s="246"/>
      <c r="AD40" s="246"/>
      <c r="AE40" s="246"/>
      <c r="AF40" s="246"/>
      <c r="AG40" s="246"/>
      <c r="AH40" s="246"/>
      <c r="AI40" s="246"/>
      <c r="AJ40" s="246"/>
      <c r="AK40" s="246"/>
      <c r="AL40" s="246"/>
      <c r="AM40" s="246"/>
      <c r="AN40" s="246"/>
      <c r="AO40" s="246"/>
      <c r="AP40" s="246"/>
      <c r="AQ40" s="246"/>
      <c r="AR40" s="246"/>
      <c r="AS40" s="246"/>
      <c r="AT40" s="246"/>
      <c r="AU40" s="246"/>
    </row>
    <row r="41" spans="1:47" s="247" customFormat="1" ht="14" customHeight="1">
      <c r="A41" s="247" t="s">
        <v>1515</v>
      </c>
      <c r="B41" s="746">
        <v>3</v>
      </c>
      <c r="C41" s="246" t="s">
        <v>1517</v>
      </c>
      <c r="D41" s="246"/>
      <c r="E41" s="246"/>
      <c r="F41" s="246"/>
      <c r="G41" s="246"/>
      <c r="H41" s="246"/>
      <c r="I41" s="246"/>
      <c r="J41" s="246"/>
      <c r="K41" s="246"/>
      <c r="L41" s="246"/>
      <c r="M41" s="246"/>
      <c r="N41" s="246"/>
      <c r="O41" s="246"/>
      <c r="P41" s="246"/>
      <c r="Q41" s="246"/>
      <c r="R41" s="246"/>
      <c r="S41" s="246"/>
      <c r="T41" s="246"/>
      <c r="U41" s="246"/>
      <c r="V41" s="246"/>
      <c r="W41" s="246"/>
      <c r="X41" s="246"/>
      <c r="Y41" s="246"/>
      <c r="Z41" s="246"/>
      <c r="AA41" s="246"/>
      <c r="AB41" s="246"/>
      <c r="AC41" s="246"/>
      <c r="AD41" s="246"/>
      <c r="AE41" s="246"/>
      <c r="AF41" s="246"/>
      <c r="AG41" s="246"/>
      <c r="AH41" s="246"/>
      <c r="AI41" s="246"/>
      <c r="AJ41" s="246"/>
      <c r="AK41" s="246"/>
      <c r="AL41" s="246"/>
      <c r="AM41" s="246"/>
      <c r="AN41" s="246"/>
      <c r="AO41" s="246"/>
      <c r="AP41" s="246"/>
      <c r="AQ41" s="246"/>
      <c r="AR41" s="246"/>
      <c r="AS41" s="246"/>
      <c r="AT41" s="246"/>
      <c r="AU41" s="246"/>
    </row>
    <row r="42" spans="1:47" s="247" customFormat="1" ht="14" customHeight="1">
      <c r="A42" s="246"/>
      <c r="B42" s="746">
        <v>4</v>
      </c>
      <c r="C42" s="246" t="s">
        <v>1518</v>
      </c>
      <c r="D42" s="246"/>
      <c r="E42" s="246"/>
      <c r="F42" s="246"/>
      <c r="G42" s="246"/>
      <c r="H42" s="246"/>
      <c r="I42" s="246"/>
      <c r="J42" s="246"/>
      <c r="K42" s="246"/>
      <c r="L42" s="246"/>
      <c r="M42" s="246"/>
      <c r="N42" s="246"/>
      <c r="O42" s="246"/>
      <c r="P42" s="246"/>
      <c r="Q42" s="246"/>
      <c r="R42" s="246"/>
      <c r="S42" s="246"/>
      <c r="T42" s="246"/>
      <c r="U42" s="246"/>
      <c r="V42" s="246"/>
      <c r="W42" s="246"/>
      <c r="X42" s="246"/>
      <c r="Y42" s="246"/>
      <c r="Z42" s="246"/>
      <c r="AA42" s="246"/>
      <c r="AB42" s="246"/>
      <c r="AC42" s="246"/>
      <c r="AD42" s="246"/>
      <c r="AE42" s="246"/>
      <c r="AF42" s="246"/>
      <c r="AG42" s="246"/>
      <c r="AH42" s="246"/>
      <c r="AI42" s="246"/>
      <c r="AJ42" s="246"/>
      <c r="AK42" s="246"/>
      <c r="AL42" s="246"/>
      <c r="AM42" s="246"/>
      <c r="AN42" s="246"/>
      <c r="AO42" s="246"/>
      <c r="AP42" s="246"/>
      <c r="AQ42" s="246"/>
      <c r="AR42" s="246"/>
      <c r="AS42" s="246"/>
      <c r="AT42" s="246"/>
      <c r="AU42" s="246"/>
    </row>
    <row r="43" spans="1:47" s="247" customFormat="1" ht="14" customHeight="1">
      <c r="A43" s="246"/>
      <c r="B43" s="746"/>
      <c r="C43" s="246"/>
      <c r="D43" s="246"/>
      <c r="E43" s="246"/>
      <c r="F43" s="246"/>
      <c r="G43" s="246"/>
      <c r="H43" s="246"/>
      <c r="I43" s="246"/>
      <c r="J43" s="246"/>
      <c r="K43" s="246"/>
      <c r="L43" s="246"/>
      <c r="M43" s="246"/>
      <c r="N43" s="246"/>
      <c r="O43" s="246"/>
      <c r="P43" s="246"/>
      <c r="Q43" s="246"/>
      <c r="R43" s="246"/>
      <c r="S43" s="246"/>
      <c r="T43" s="246"/>
      <c r="U43" s="246"/>
      <c r="V43" s="246"/>
      <c r="W43" s="246"/>
      <c r="X43" s="246"/>
      <c r="Y43" s="246"/>
      <c r="Z43" s="246"/>
      <c r="AA43" s="246"/>
      <c r="AB43" s="246"/>
      <c r="AC43" s="246"/>
      <c r="AD43" s="246"/>
      <c r="AE43" s="246"/>
      <c r="AF43" s="246"/>
      <c r="AG43" s="246"/>
      <c r="AH43" s="246"/>
      <c r="AI43" s="246"/>
      <c r="AJ43" s="246"/>
      <c r="AK43" s="246"/>
      <c r="AL43" s="246"/>
      <c r="AM43" s="246"/>
      <c r="AN43" s="246"/>
      <c r="AO43" s="246"/>
      <c r="AP43" s="246"/>
      <c r="AQ43" s="246"/>
      <c r="AR43" s="246"/>
      <c r="AS43" s="246"/>
      <c r="AT43" s="246"/>
      <c r="AU43" s="246"/>
    </row>
    <row r="44" spans="1:47" s="248" customFormat="1" ht="8" customHeight="1">
      <c r="A44" s="246"/>
    </row>
    <row r="45" spans="1:47" ht="14">
      <c r="X45" s="250"/>
      <c r="Y45" s="250"/>
    </row>
    <row r="46" spans="1:47" ht="14">
      <c r="U46" s="250"/>
      <c r="X46" s="250"/>
      <c r="Y46" s="250"/>
    </row>
  </sheetData>
  <mergeCells count="52">
    <mergeCell ref="A11:B11"/>
    <mergeCell ref="AH5:AH8"/>
    <mergeCell ref="A12:B12"/>
    <mergeCell ref="AS34:AS35"/>
    <mergeCell ref="A28:B28"/>
    <mergeCell ref="A29:A38"/>
    <mergeCell ref="AS30:AU30"/>
    <mergeCell ref="AJ33:AK33"/>
    <mergeCell ref="AJ34:AK34"/>
    <mergeCell ref="AJ35:AK35"/>
    <mergeCell ref="AJ36:AK36"/>
    <mergeCell ref="AJ37:AK37"/>
    <mergeCell ref="AJ38:AK38"/>
    <mergeCell ref="A10:B10"/>
    <mergeCell ref="A9:B9"/>
    <mergeCell ref="A3:B5"/>
    <mergeCell ref="A6:B8"/>
    <mergeCell ref="AH3:AS4"/>
    <mergeCell ref="AQ5:AQ8"/>
    <mergeCell ref="AR5:AR8"/>
    <mergeCell ref="AS5:AS8"/>
    <mergeCell ref="AO5:AO8"/>
    <mergeCell ref="AP5:AP8"/>
    <mergeCell ref="AJ5:AJ8"/>
    <mergeCell ref="AI5:AI8"/>
    <mergeCell ref="AN5:AN8"/>
    <mergeCell ref="AK5:AK8"/>
    <mergeCell ref="AL5:AL8"/>
    <mergeCell ref="AM5:AM8"/>
    <mergeCell ref="AU3:AU8"/>
    <mergeCell ref="AT3:AT8"/>
    <mergeCell ref="AJ31:AK31"/>
    <mergeCell ref="AJ32:AK32"/>
    <mergeCell ref="A27:B27"/>
    <mergeCell ref="A20:B20"/>
    <mergeCell ref="A21:B21"/>
    <mergeCell ref="A22:B22"/>
    <mergeCell ref="A23:B23"/>
    <mergeCell ref="A24:B24"/>
    <mergeCell ref="AJ30:AK30"/>
    <mergeCell ref="A13:B13"/>
    <mergeCell ref="A17:B17"/>
    <mergeCell ref="A14:B14"/>
    <mergeCell ref="A15:B15"/>
    <mergeCell ref="A16:B16"/>
    <mergeCell ref="AO30:AP30"/>
    <mergeCell ref="AO31:AP31"/>
    <mergeCell ref="AO32:AP32"/>
    <mergeCell ref="A18:B18"/>
    <mergeCell ref="A19:B19"/>
    <mergeCell ref="A25:B25"/>
    <mergeCell ref="A26:B26"/>
  </mergeCells>
  <phoneticPr fontId="2"/>
  <dataValidations count="3">
    <dataValidation imeMode="hiragana" allowBlank="1" showInputMessage="1" showErrorMessage="1" sqref="A9:B28 C7:AG7" xr:uid="{00000000-0002-0000-0500-000000000000}"/>
    <dataValidation type="list" imeMode="hiragana" allowBlank="1" showInputMessage="1" showErrorMessage="1" sqref="C9:AG28" xr:uid="{00000000-0002-0000-0500-000001000000}">
      <formula1>"A,B,C,D,E,F,G,H,Ｉ,休,年"</formula1>
    </dataValidation>
    <dataValidation type="list" allowBlank="1" showInputMessage="1" showErrorMessage="1" sqref="AS31:AS34" xr:uid="{00000000-0002-0000-0500-000002000000}">
      <formula1>"○"</formula1>
    </dataValidation>
  </dataValidations>
  <printOptions horizontalCentered="1"/>
  <pageMargins left="0.43307086614173229" right="0.31496062992125984" top="0.70866141732283472" bottom="0.47244094488188981" header="0.43307086614173229" footer="0.31496062992125984"/>
  <pageSetup paperSize="9" scale="79" firstPageNumber="15" fitToHeight="2" pageOrder="overThenDown" orientation="landscape" r:id="rId1"/>
  <headerFooter alignWithMargins="0">
    <oddFooter>&amp;C&amp;A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FFFF00"/>
  </sheetPr>
  <dimension ref="A1:BM116"/>
  <sheetViews>
    <sheetView showOutlineSymbols="0" view="pageBreakPreview" topLeftCell="A84" zoomScale="110" zoomScaleNormal="110" zoomScaleSheetLayoutView="110" zoomScalePageLayoutView="110" workbookViewId="0">
      <selection activeCell="AL87" sqref="AL87:BL95"/>
    </sheetView>
  </sheetViews>
  <sheetFormatPr defaultColWidth="0" defaultRowHeight="12"/>
  <cols>
    <col min="1" max="19" width="2.6328125" style="19" customWidth="1"/>
    <col min="20" max="20" width="2.453125" style="19" customWidth="1"/>
    <col min="21" max="37" width="2.6328125" style="19" customWidth="1"/>
    <col min="38" max="64" width="2.6328125" style="131" customWidth="1"/>
    <col min="65" max="65" width="2.6328125" style="127" customWidth="1"/>
    <col min="66" max="16384" width="2.6328125" style="19" hidden="1"/>
  </cols>
  <sheetData>
    <row r="1" spans="1:35" s="2" customFormat="1" ht="20.149999999999999" customHeight="1">
      <c r="AB1" s="2" t="str">
        <f>表紙!D28</f>
        <v>　　　　　　保育所（園）　   　</v>
      </c>
    </row>
    <row r="2" spans="1:35" s="2" customFormat="1" ht="20.149999999999999" customHeight="1">
      <c r="A2" s="33">
        <v>10</v>
      </c>
      <c r="B2" s="2" t="s">
        <v>1964</v>
      </c>
    </row>
    <row r="3" spans="1:35" s="3" customFormat="1" ht="20.149999999999999" customHeight="1">
      <c r="B3" s="1578"/>
      <c r="C3" s="167" t="s">
        <v>401</v>
      </c>
      <c r="D3" s="168"/>
      <c r="E3" s="168"/>
      <c r="F3" s="168"/>
      <c r="G3" s="168"/>
      <c r="H3" s="168"/>
      <c r="I3" s="168"/>
      <c r="J3" s="168"/>
      <c r="K3" s="168"/>
      <c r="L3" s="168"/>
      <c r="M3" s="168"/>
      <c r="N3" s="167" t="s">
        <v>402</v>
      </c>
      <c r="O3" s="168"/>
      <c r="P3" s="168"/>
      <c r="Q3" s="168"/>
      <c r="R3" s="168"/>
      <c r="S3" s="168"/>
      <c r="T3" s="168"/>
      <c r="U3" s="168"/>
      <c r="V3" s="168"/>
      <c r="W3" s="168"/>
      <c r="X3" s="169"/>
      <c r="Y3" s="167" t="s">
        <v>403</v>
      </c>
      <c r="Z3" s="168"/>
      <c r="AA3" s="168"/>
      <c r="AB3" s="168"/>
      <c r="AC3" s="168"/>
      <c r="AD3" s="168"/>
      <c r="AE3" s="168"/>
      <c r="AF3" s="168"/>
      <c r="AG3" s="168"/>
      <c r="AH3" s="168"/>
      <c r="AI3" s="169"/>
    </row>
    <row r="4" spans="1:35" s="3" customFormat="1" ht="15.9" customHeight="1">
      <c r="B4" s="1580"/>
      <c r="C4" s="1727"/>
      <c r="D4" s="1686"/>
      <c r="E4" s="1686"/>
      <c r="F4" s="1686"/>
      <c r="G4" s="1686"/>
      <c r="H4" s="1686"/>
      <c r="I4" s="1686"/>
      <c r="J4" s="1686"/>
      <c r="K4" s="1728"/>
      <c r="L4" s="161" t="s">
        <v>350</v>
      </c>
      <c r="M4" s="165" t="s">
        <v>351</v>
      </c>
      <c r="N4" s="1727"/>
      <c r="O4" s="1686"/>
      <c r="P4" s="1686"/>
      <c r="Q4" s="1686"/>
      <c r="R4" s="1686"/>
      <c r="S4" s="1686"/>
      <c r="T4" s="1686"/>
      <c r="U4" s="1686"/>
      <c r="V4" s="1728"/>
      <c r="W4" s="161" t="s">
        <v>350</v>
      </c>
      <c r="X4" s="165" t="s">
        <v>351</v>
      </c>
      <c r="Y4" s="191" t="s">
        <v>333</v>
      </c>
      <c r="Z4" s="170"/>
      <c r="AA4" s="170"/>
      <c r="AB4" s="170"/>
      <c r="AC4" s="170"/>
      <c r="AD4" s="170"/>
      <c r="AE4" s="170"/>
      <c r="AF4" s="170"/>
      <c r="AG4" s="170"/>
      <c r="AH4" s="161" t="s">
        <v>350</v>
      </c>
      <c r="AI4" s="165" t="s">
        <v>351</v>
      </c>
    </row>
    <row r="5" spans="1:35" s="3" customFormat="1" ht="15.9" customHeight="1">
      <c r="B5" s="1346" t="s">
        <v>581</v>
      </c>
      <c r="C5" s="52" t="s">
        <v>561</v>
      </c>
      <c r="D5" s="12"/>
      <c r="E5" s="12"/>
      <c r="F5" s="12"/>
      <c r="G5" s="12"/>
      <c r="H5" s="12"/>
      <c r="I5" s="12"/>
      <c r="J5" s="12"/>
      <c r="K5" s="85"/>
      <c r="L5" s="86"/>
      <c r="M5" s="86"/>
      <c r="N5" s="52"/>
      <c r="O5" s="12"/>
      <c r="P5" s="12"/>
      <c r="Q5" s="12"/>
      <c r="R5" s="12"/>
      <c r="S5" s="12"/>
      <c r="T5" s="12"/>
      <c r="U5" s="12"/>
      <c r="V5" s="85"/>
      <c r="W5" s="86"/>
      <c r="X5" s="86"/>
      <c r="Y5" s="52" t="s">
        <v>560</v>
      </c>
      <c r="Z5" s="12"/>
      <c r="AA5" s="12"/>
      <c r="AB5" s="12"/>
      <c r="AC5" s="12"/>
      <c r="AD5" s="12"/>
      <c r="AE5" s="12"/>
      <c r="AF5" s="12"/>
      <c r="AG5" s="85"/>
      <c r="AH5" s="86"/>
      <c r="AI5" s="86"/>
    </row>
    <row r="6" spans="1:35" s="3" customFormat="1" ht="15.9" customHeight="1">
      <c r="B6" s="1347"/>
      <c r="C6" s="52" t="s">
        <v>562</v>
      </c>
      <c r="D6" s="12"/>
      <c r="E6" s="12"/>
      <c r="F6" s="12"/>
      <c r="G6" s="12"/>
      <c r="H6" s="12"/>
      <c r="I6" s="12"/>
      <c r="J6" s="12"/>
      <c r="K6" s="85"/>
      <c r="L6" s="86"/>
      <c r="M6" s="86"/>
      <c r="N6" s="52"/>
      <c r="O6" s="12"/>
      <c r="P6" s="12"/>
      <c r="Q6" s="12"/>
      <c r="R6" s="12"/>
      <c r="S6" s="12"/>
      <c r="T6" s="12"/>
      <c r="U6" s="12"/>
      <c r="V6" s="85"/>
      <c r="W6" s="86"/>
      <c r="X6" s="86"/>
      <c r="Y6" s="52"/>
      <c r="Z6" s="12"/>
      <c r="AA6" s="12"/>
      <c r="AB6" s="12"/>
      <c r="AC6" s="12"/>
      <c r="AD6" s="12"/>
      <c r="AE6" s="12"/>
      <c r="AF6" s="12"/>
      <c r="AG6" s="85"/>
      <c r="AH6" s="86"/>
      <c r="AI6" s="86"/>
    </row>
    <row r="7" spans="1:35" s="3" customFormat="1" ht="15.9" customHeight="1">
      <c r="B7" s="1347"/>
      <c r="C7" s="52" t="s">
        <v>554</v>
      </c>
      <c r="D7" s="12"/>
      <c r="E7" s="12"/>
      <c r="F7" s="12"/>
      <c r="G7" s="12"/>
      <c r="H7" s="12"/>
      <c r="I7" s="12"/>
      <c r="J7" s="12"/>
      <c r="K7" s="85"/>
      <c r="L7" s="86"/>
      <c r="M7" s="86"/>
      <c r="N7" s="52"/>
      <c r="O7" s="12"/>
      <c r="P7" s="12"/>
      <c r="Q7" s="12"/>
      <c r="R7" s="12"/>
      <c r="S7" s="12"/>
      <c r="T7" s="12"/>
      <c r="U7" s="12"/>
      <c r="V7" s="85"/>
      <c r="W7" s="86"/>
      <c r="X7" s="86"/>
      <c r="Y7" s="52"/>
      <c r="Z7" s="12"/>
      <c r="AA7" s="12"/>
      <c r="AB7" s="12"/>
      <c r="AC7" s="12"/>
      <c r="AD7" s="12"/>
      <c r="AE7" s="12"/>
      <c r="AF7" s="12"/>
      <c r="AG7" s="85"/>
      <c r="AH7" s="86"/>
      <c r="AI7" s="86"/>
    </row>
    <row r="8" spans="1:35" s="3" customFormat="1" ht="15.9" customHeight="1">
      <c r="B8" s="1347"/>
      <c r="C8" s="52" t="s">
        <v>515</v>
      </c>
      <c r="D8" s="12"/>
      <c r="E8" s="12"/>
      <c r="F8" s="12"/>
      <c r="G8" s="12"/>
      <c r="H8" s="12"/>
      <c r="I8" s="12"/>
      <c r="J8" s="12"/>
      <c r="K8" s="85"/>
      <c r="L8" s="86"/>
      <c r="M8" s="86"/>
      <c r="N8" s="52"/>
      <c r="O8" s="12"/>
      <c r="P8" s="12"/>
      <c r="Q8" s="12"/>
      <c r="R8" s="12"/>
      <c r="S8" s="12"/>
      <c r="T8" s="12"/>
      <c r="U8" s="12"/>
      <c r="V8" s="85"/>
      <c r="W8" s="86"/>
      <c r="X8" s="86"/>
      <c r="Y8" s="52"/>
      <c r="Z8" s="12"/>
      <c r="AA8" s="12"/>
      <c r="AB8" s="12"/>
      <c r="AC8" s="12"/>
      <c r="AD8" s="12"/>
      <c r="AE8" s="12"/>
      <c r="AF8" s="12"/>
      <c r="AG8" s="85"/>
      <c r="AH8" s="86"/>
      <c r="AI8" s="86"/>
    </row>
    <row r="9" spans="1:35" s="3" customFormat="1" ht="15.9" customHeight="1">
      <c r="B9" s="1347"/>
      <c r="C9" s="52" t="s">
        <v>563</v>
      </c>
      <c r="D9" s="12"/>
      <c r="E9" s="12"/>
      <c r="F9" s="12"/>
      <c r="G9" s="12"/>
      <c r="H9" s="12"/>
      <c r="I9" s="12"/>
      <c r="J9" s="12"/>
      <c r="K9" s="85"/>
      <c r="L9" s="86"/>
      <c r="M9" s="86"/>
      <c r="N9" s="52"/>
      <c r="O9" s="12"/>
      <c r="P9" s="12"/>
      <c r="Q9" s="12"/>
      <c r="R9" s="12"/>
      <c r="S9" s="12"/>
      <c r="T9" s="12"/>
      <c r="U9" s="12"/>
      <c r="V9" s="85"/>
      <c r="W9" s="86"/>
      <c r="X9" s="86"/>
      <c r="Y9" s="52"/>
      <c r="Z9" s="12"/>
      <c r="AA9" s="12"/>
      <c r="AB9" s="12"/>
      <c r="AC9" s="12"/>
      <c r="AD9" s="12"/>
      <c r="AE9" s="12"/>
      <c r="AF9" s="12"/>
      <c r="AG9" s="85"/>
      <c r="AH9" s="86"/>
      <c r="AI9" s="86"/>
    </row>
    <row r="10" spans="1:35" s="3" customFormat="1" ht="15.9" customHeight="1">
      <c r="B10" s="1347"/>
      <c r="C10" s="52" t="s">
        <v>564</v>
      </c>
      <c r="D10" s="12"/>
      <c r="E10" s="12"/>
      <c r="F10" s="12"/>
      <c r="G10" s="12"/>
      <c r="H10" s="12"/>
      <c r="I10" s="12"/>
      <c r="J10" s="12"/>
      <c r="K10" s="85"/>
      <c r="L10" s="86"/>
      <c r="M10" s="86"/>
      <c r="N10" s="52"/>
      <c r="O10" s="12"/>
      <c r="P10" s="12"/>
      <c r="Q10" s="12"/>
      <c r="R10" s="12"/>
      <c r="S10" s="12"/>
      <c r="T10" s="12"/>
      <c r="U10" s="12"/>
      <c r="V10" s="85"/>
      <c r="W10" s="86"/>
      <c r="X10" s="86"/>
      <c r="Y10" s="52"/>
      <c r="Z10" s="12"/>
      <c r="AA10" s="12"/>
      <c r="AB10" s="12"/>
      <c r="AC10" s="12"/>
      <c r="AD10" s="12"/>
      <c r="AE10" s="12"/>
      <c r="AF10" s="12"/>
      <c r="AG10" s="85"/>
      <c r="AH10" s="86"/>
      <c r="AI10" s="86"/>
    </row>
    <row r="11" spans="1:35" s="3" customFormat="1" ht="15.9" customHeight="1">
      <c r="B11" s="1347"/>
      <c r="C11" s="52" t="s">
        <v>464</v>
      </c>
      <c r="D11" s="12"/>
      <c r="E11" s="12"/>
      <c r="F11" s="12"/>
      <c r="G11" s="12"/>
      <c r="H11" s="12"/>
      <c r="I11" s="12"/>
      <c r="J11" s="12"/>
      <c r="K11" s="85"/>
      <c r="L11" s="86"/>
      <c r="M11" s="86"/>
      <c r="N11" s="52"/>
      <c r="O11" s="12"/>
      <c r="P11" s="12"/>
      <c r="Q11" s="12"/>
      <c r="R11" s="12"/>
      <c r="S11" s="12"/>
      <c r="T11" s="12"/>
      <c r="U11" s="12"/>
      <c r="V11" s="85"/>
      <c r="W11" s="86"/>
      <c r="X11" s="86"/>
      <c r="Y11" s="52"/>
      <c r="Z11" s="12"/>
      <c r="AA11" s="12"/>
      <c r="AB11" s="12"/>
      <c r="AC11" s="12"/>
      <c r="AD11" s="12"/>
      <c r="AE11" s="12"/>
      <c r="AF11" s="12"/>
      <c r="AG11" s="85"/>
      <c r="AH11" s="86"/>
      <c r="AI11" s="86"/>
    </row>
    <row r="12" spans="1:35" s="3" customFormat="1" ht="15.9" customHeight="1">
      <c r="B12" s="1347"/>
      <c r="C12" s="52" t="s">
        <v>465</v>
      </c>
      <c r="D12" s="12"/>
      <c r="E12" s="12"/>
      <c r="F12" s="12"/>
      <c r="G12" s="12"/>
      <c r="H12" s="12"/>
      <c r="I12" s="12"/>
      <c r="J12" s="12"/>
      <c r="K12" s="85"/>
      <c r="L12" s="86"/>
      <c r="M12" s="86"/>
      <c r="N12" s="52"/>
      <c r="O12" s="12"/>
      <c r="P12" s="12"/>
      <c r="Q12" s="12"/>
      <c r="R12" s="12"/>
      <c r="S12" s="12"/>
      <c r="T12" s="12"/>
      <c r="U12" s="12"/>
      <c r="V12" s="85"/>
      <c r="W12" s="86"/>
      <c r="X12" s="86"/>
      <c r="Y12" s="52"/>
      <c r="Z12" s="12"/>
      <c r="AA12" s="12"/>
      <c r="AB12" s="12"/>
      <c r="AC12" s="12"/>
      <c r="AD12" s="12"/>
      <c r="AE12" s="12"/>
      <c r="AF12" s="12"/>
      <c r="AG12" s="85"/>
      <c r="AH12" s="86"/>
      <c r="AI12" s="86"/>
    </row>
    <row r="13" spans="1:35" s="3" customFormat="1" ht="15.9" customHeight="1">
      <c r="B13" s="1347"/>
      <c r="C13" s="52" t="s">
        <v>582</v>
      </c>
      <c r="D13" s="12"/>
      <c r="E13" s="12"/>
      <c r="F13" s="12"/>
      <c r="G13" s="12"/>
      <c r="H13" s="12"/>
      <c r="I13" s="12"/>
      <c r="J13" s="12"/>
      <c r="K13" s="85"/>
      <c r="L13" s="86"/>
      <c r="M13" s="86"/>
      <c r="N13" s="52"/>
      <c r="O13" s="12"/>
      <c r="P13" s="12"/>
      <c r="Q13" s="12"/>
      <c r="R13" s="12"/>
      <c r="S13" s="12"/>
      <c r="T13" s="12"/>
      <c r="U13" s="12"/>
      <c r="V13" s="85"/>
      <c r="W13" s="86"/>
      <c r="X13" s="86"/>
      <c r="Y13" s="52"/>
      <c r="Z13" s="12"/>
      <c r="AA13" s="12"/>
      <c r="AB13" s="12"/>
      <c r="AC13" s="12"/>
      <c r="AD13" s="12"/>
      <c r="AE13" s="12"/>
      <c r="AF13" s="12"/>
      <c r="AG13" s="85"/>
      <c r="AH13" s="86"/>
      <c r="AI13" s="86"/>
    </row>
    <row r="14" spans="1:35" s="3" customFormat="1" ht="15.9" customHeight="1">
      <c r="B14" s="1348"/>
      <c r="C14" s="52" t="s">
        <v>365</v>
      </c>
      <c r="D14" s="12"/>
      <c r="E14" s="12"/>
      <c r="F14" s="12"/>
      <c r="G14" s="12"/>
      <c r="H14" s="12"/>
      <c r="I14" s="12"/>
      <c r="J14" s="12"/>
      <c r="K14" s="85"/>
      <c r="L14" s="86"/>
      <c r="M14" s="86"/>
      <c r="N14" s="52"/>
      <c r="O14" s="12"/>
      <c r="P14" s="12"/>
      <c r="Q14" s="12"/>
      <c r="R14" s="12"/>
      <c r="S14" s="12"/>
      <c r="T14" s="12"/>
      <c r="U14" s="12"/>
      <c r="V14" s="85"/>
      <c r="W14" s="86"/>
      <c r="X14" s="86"/>
      <c r="Y14" s="52"/>
      <c r="Z14" s="12"/>
      <c r="AA14" s="12"/>
      <c r="AB14" s="12"/>
      <c r="AC14" s="12"/>
      <c r="AD14" s="12"/>
      <c r="AE14" s="12"/>
      <c r="AF14" s="12"/>
      <c r="AG14" s="85"/>
      <c r="AH14" s="86"/>
      <c r="AI14" s="86"/>
    </row>
    <row r="15" spans="1:35" s="3" customFormat="1" ht="15.9" customHeight="1">
      <c r="B15" s="1346" t="s">
        <v>186</v>
      </c>
      <c r="C15" s="52" t="s">
        <v>70</v>
      </c>
      <c r="D15" s="12"/>
      <c r="E15" s="12"/>
      <c r="F15" s="12"/>
      <c r="G15" s="12"/>
      <c r="H15" s="12"/>
      <c r="I15" s="12"/>
      <c r="J15" s="12"/>
      <c r="K15" s="85"/>
      <c r="L15" s="86"/>
      <c r="M15" s="86"/>
      <c r="N15" s="1741" t="s">
        <v>645</v>
      </c>
      <c r="O15" s="52" t="s">
        <v>39</v>
      </c>
      <c r="P15" s="12"/>
      <c r="Q15" s="12"/>
      <c r="R15" s="12"/>
      <c r="S15" s="12"/>
      <c r="T15" s="12"/>
      <c r="U15" s="12"/>
      <c r="V15" s="85"/>
      <c r="W15" s="86"/>
      <c r="X15" s="86"/>
      <c r="Y15" s="52" t="s">
        <v>187</v>
      </c>
      <c r="Z15" s="12"/>
      <c r="AA15" s="12"/>
      <c r="AB15" s="12"/>
      <c r="AC15" s="12"/>
      <c r="AD15" s="12"/>
      <c r="AE15" s="12"/>
      <c r="AF15" s="12"/>
      <c r="AG15" s="85"/>
      <c r="AH15" s="86"/>
      <c r="AI15" s="86"/>
    </row>
    <row r="16" spans="1:35" s="3" customFormat="1" ht="15.9" customHeight="1">
      <c r="B16" s="1347"/>
      <c r="C16" s="52" t="s">
        <v>590</v>
      </c>
      <c r="D16" s="12"/>
      <c r="E16" s="12"/>
      <c r="F16" s="12"/>
      <c r="G16" s="12"/>
      <c r="H16" s="12"/>
      <c r="I16" s="12"/>
      <c r="J16" s="12"/>
      <c r="K16" s="85"/>
      <c r="L16" s="86"/>
      <c r="M16" s="86"/>
      <c r="N16" s="1742"/>
      <c r="O16" s="52" t="s">
        <v>40</v>
      </c>
      <c r="P16" s="12"/>
      <c r="Q16" s="12"/>
      <c r="R16" s="12"/>
      <c r="S16" s="12"/>
      <c r="T16" s="12"/>
      <c r="U16" s="12"/>
      <c r="V16" s="85"/>
      <c r="W16" s="86"/>
      <c r="X16" s="86"/>
      <c r="Y16" s="52" t="s">
        <v>188</v>
      </c>
      <c r="Z16" s="12"/>
      <c r="AA16" s="12"/>
      <c r="AB16" s="12"/>
      <c r="AC16" s="12"/>
      <c r="AD16" s="12"/>
      <c r="AE16" s="12"/>
      <c r="AF16" s="12"/>
      <c r="AG16" s="85"/>
      <c r="AH16" s="86"/>
      <c r="AI16" s="86"/>
    </row>
    <row r="17" spans="2:35" s="3" customFormat="1" ht="15.9" customHeight="1">
      <c r="B17" s="1347"/>
      <c r="C17" s="52" t="s">
        <v>189</v>
      </c>
      <c r="D17" s="12"/>
      <c r="E17" s="12"/>
      <c r="F17" s="12"/>
      <c r="G17" s="12"/>
      <c r="H17" s="12"/>
      <c r="I17" s="12"/>
      <c r="J17" s="12"/>
      <c r="K17" s="85"/>
      <c r="L17" s="86"/>
      <c r="M17" s="86"/>
      <c r="N17" s="1742"/>
      <c r="O17" s="52" t="s">
        <v>41</v>
      </c>
      <c r="P17" s="12"/>
      <c r="Q17" s="12"/>
      <c r="R17" s="12"/>
      <c r="S17" s="12"/>
      <c r="T17" s="12"/>
      <c r="U17" s="12"/>
      <c r="V17" s="85"/>
      <c r="W17" s="86"/>
      <c r="X17" s="86"/>
      <c r="Y17" s="52" t="s">
        <v>190</v>
      </c>
      <c r="Z17" s="12"/>
      <c r="AA17" s="12"/>
      <c r="AB17" s="12"/>
      <c r="AC17" s="12"/>
      <c r="AD17" s="12"/>
      <c r="AE17" s="12"/>
      <c r="AF17" s="12"/>
      <c r="AG17" s="85"/>
      <c r="AH17" s="86"/>
      <c r="AI17" s="86"/>
    </row>
    <row r="18" spans="2:35" s="3" customFormat="1" ht="15.9" customHeight="1">
      <c r="B18" s="1347"/>
      <c r="C18" s="52" t="s">
        <v>93</v>
      </c>
      <c r="D18" s="12"/>
      <c r="E18" s="12"/>
      <c r="F18" s="12"/>
      <c r="G18" s="12"/>
      <c r="H18" s="12"/>
      <c r="I18" s="12"/>
      <c r="J18" s="12"/>
      <c r="K18" s="85"/>
      <c r="L18" s="86"/>
      <c r="M18" s="86"/>
      <c r="N18" s="1742"/>
      <c r="O18" s="52" t="s">
        <v>376</v>
      </c>
      <c r="P18" s="12"/>
      <c r="Q18" s="12"/>
      <c r="R18" s="12"/>
      <c r="S18" s="12"/>
      <c r="T18" s="12"/>
      <c r="U18" s="12"/>
      <c r="V18" s="85"/>
      <c r="W18" s="86"/>
      <c r="X18" s="86"/>
      <c r="Y18" s="52" t="s">
        <v>191</v>
      </c>
      <c r="Z18" s="12"/>
      <c r="AA18" s="12"/>
      <c r="AB18" s="12"/>
      <c r="AC18" s="12"/>
      <c r="AD18" s="12"/>
      <c r="AE18" s="12"/>
      <c r="AF18" s="12"/>
      <c r="AG18" s="85"/>
      <c r="AH18" s="86"/>
      <c r="AI18" s="86"/>
    </row>
    <row r="19" spans="2:35" s="3" customFormat="1" ht="15.9" customHeight="1">
      <c r="B19" s="1347"/>
      <c r="C19" s="52" t="s">
        <v>192</v>
      </c>
      <c r="D19" s="12"/>
      <c r="E19" s="12"/>
      <c r="F19" s="12"/>
      <c r="G19" s="12"/>
      <c r="H19" s="12"/>
      <c r="I19" s="12"/>
      <c r="J19" s="12"/>
      <c r="K19" s="85"/>
      <c r="L19" s="86"/>
      <c r="M19" s="86"/>
      <c r="N19" s="1742"/>
      <c r="O19" s="52" t="s">
        <v>42</v>
      </c>
      <c r="P19" s="12"/>
      <c r="Q19" s="12"/>
      <c r="R19" s="12"/>
      <c r="S19" s="12"/>
      <c r="T19" s="12"/>
      <c r="U19" s="12"/>
      <c r="V19" s="85"/>
      <c r="W19" s="86"/>
      <c r="X19" s="86"/>
      <c r="Y19" s="52" t="s">
        <v>193</v>
      </c>
      <c r="Z19" s="12"/>
      <c r="AA19" s="12"/>
      <c r="AB19" s="12"/>
      <c r="AC19" s="12"/>
      <c r="AD19" s="12"/>
      <c r="AE19" s="12"/>
      <c r="AF19" s="12"/>
      <c r="AG19" s="85"/>
      <c r="AH19" s="86"/>
      <c r="AI19" s="86"/>
    </row>
    <row r="20" spans="2:35" s="3" customFormat="1" ht="15.9" customHeight="1">
      <c r="B20" s="1347"/>
      <c r="C20" s="52" t="s">
        <v>15</v>
      </c>
      <c r="D20" s="12"/>
      <c r="E20" s="12"/>
      <c r="F20" s="12"/>
      <c r="G20" s="12"/>
      <c r="H20" s="12"/>
      <c r="I20" s="12"/>
      <c r="J20" s="12"/>
      <c r="K20" s="85"/>
      <c r="L20" s="86"/>
      <c r="M20" s="86"/>
      <c r="N20" s="52" t="s">
        <v>565</v>
      </c>
      <c r="O20" s="12"/>
      <c r="P20" s="12"/>
      <c r="Q20" s="12"/>
      <c r="R20" s="12"/>
      <c r="S20" s="12"/>
      <c r="T20" s="12"/>
      <c r="U20" s="12"/>
      <c r="V20" s="85"/>
      <c r="W20" s="86"/>
      <c r="X20" s="86"/>
      <c r="Y20" s="52" t="s">
        <v>194</v>
      </c>
      <c r="Z20" s="12"/>
      <c r="AA20" s="12"/>
      <c r="AB20" s="12"/>
      <c r="AC20" s="12"/>
      <c r="AD20" s="12"/>
      <c r="AE20" s="12"/>
      <c r="AF20" s="12"/>
      <c r="AG20" s="85"/>
      <c r="AH20" s="86"/>
      <c r="AI20" s="86"/>
    </row>
    <row r="21" spans="2:35" s="3" customFormat="1" ht="15.9" customHeight="1">
      <c r="B21" s="1347"/>
      <c r="C21" s="52" t="s">
        <v>195</v>
      </c>
      <c r="D21" s="12"/>
      <c r="E21" s="12"/>
      <c r="F21" s="12"/>
      <c r="G21" s="12"/>
      <c r="H21" s="12"/>
      <c r="I21" s="12"/>
      <c r="J21" s="12"/>
      <c r="K21" s="85"/>
      <c r="L21" s="86"/>
      <c r="M21" s="86"/>
      <c r="N21" s="52" t="s">
        <v>367</v>
      </c>
      <c r="O21" s="12"/>
      <c r="P21" s="12"/>
      <c r="Q21" s="12"/>
      <c r="R21" s="12"/>
      <c r="S21" s="12"/>
      <c r="T21" s="12"/>
      <c r="U21" s="12"/>
      <c r="V21" s="85"/>
      <c r="W21" s="86"/>
      <c r="X21" s="86"/>
      <c r="Y21" s="52" t="s">
        <v>196</v>
      </c>
      <c r="Z21" s="12"/>
      <c r="AA21" s="12"/>
      <c r="AB21" s="12"/>
      <c r="AC21" s="12"/>
      <c r="AD21" s="12"/>
      <c r="AE21" s="12"/>
      <c r="AF21" s="12"/>
      <c r="AG21" s="85"/>
      <c r="AH21" s="86"/>
      <c r="AI21" s="86"/>
    </row>
    <row r="22" spans="2:35" s="3" customFormat="1" ht="15.9" customHeight="1">
      <c r="B22" s="1347"/>
      <c r="C22" s="52" t="s">
        <v>366</v>
      </c>
      <c r="D22" s="12"/>
      <c r="E22" s="12"/>
      <c r="F22" s="12"/>
      <c r="G22" s="12"/>
      <c r="H22" s="12"/>
      <c r="I22" s="12"/>
      <c r="J22" s="12"/>
      <c r="K22" s="85"/>
      <c r="L22" s="86"/>
      <c r="M22" s="86"/>
      <c r="N22" s="52" t="s">
        <v>566</v>
      </c>
      <c r="O22" s="12"/>
      <c r="P22" s="12"/>
      <c r="Q22" s="12"/>
      <c r="R22" s="12"/>
      <c r="S22" s="12"/>
      <c r="T22" s="12"/>
      <c r="U22" s="12"/>
      <c r="V22" s="85"/>
      <c r="W22" s="86"/>
      <c r="X22" s="86"/>
      <c r="Y22" s="52" t="s">
        <v>197</v>
      </c>
      <c r="Z22" s="12"/>
      <c r="AA22" s="12"/>
      <c r="AB22" s="12"/>
      <c r="AC22" s="12"/>
      <c r="AD22" s="12"/>
      <c r="AE22" s="12"/>
      <c r="AF22" s="12"/>
      <c r="AG22" s="85"/>
      <c r="AH22" s="86"/>
      <c r="AI22" s="86"/>
    </row>
    <row r="23" spans="2:35" s="3" customFormat="1" ht="15.9" customHeight="1">
      <c r="B23" s="1347"/>
      <c r="C23" s="52" t="s">
        <v>368</v>
      </c>
      <c r="D23" s="12"/>
      <c r="E23" s="12"/>
      <c r="F23" s="12"/>
      <c r="G23" s="12"/>
      <c r="H23" s="12"/>
      <c r="I23" s="12"/>
      <c r="J23" s="12"/>
      <c r="K23" s="85"/>
      <c r="L23" s="86"/>
      <c r="M23" s="86"/>
      <c r="N23" s="52" t="s">
        <v>579</v>
      </c>
      <c r="O23" s="12"/>
      <c r="P23" s="12"/>
      <c r="Q23" s="12"/>
      <c r="R23" s="12"/>
      <c r="S23" s="12"/>
      <c r="T23" s="12"/>
      <c r="U23" s="12"/>
      <c r="V23" s="85"/>
      <c r="W23" s="86"/>
      <c r="X23" s="86"/>
      <c r="Y23" s="52" t="s">
        <v>198</v>
      </c>
      <c r="Z23" s="12"/>
      <c r="AA23" s="12"/>
      <c r="AB23" s="12"/>
      <c r="AC23" s="12"/>
      <c r="AD23" s="12"/>
      <c r="AE23" s="12"/>
      <c r="AF23" s="12"/>
      <c r="AG23" s="85"/>
      <c r="AH23" s="86"/>
      <c r="AI23" s="86"/>
    </row>
    <row r="24" spans="2:35" s="3" customFormat="1" ht="15.9" customHeight="1">
      <c r="B24" s="1347"/>
      <c r="C24" s="52" t="s">
        <v>589</v>
      </c>
      <c r="D24" s="12"/>
      <c r="E24" s="12"/>
      <c r="F24" s="12"/>
      <c r="G24" s="12"/>
      <c r="H24" s="12"/>
      <c r="I24" s="12"/>
      <c r="J24" s="12"/>
      <c r="K24" s="85"/>
      <c r="L24" s="86"/>
      <c r="M24" s="86"/>
      <c r="N24" s="52" t="s">
        <v>77</v>
      </c>
      <c r="O24" s="12"/>
      <c r="P24" s="12"/>
      <c r="Q24" s="12"/>
      <c r="R24" s="12"/>
      <c r="S24" s="12"/>
      <c r="T24" s="12"/>
      <c r="U24" s="12"/>
      <c r="V24" s="85"/>
      <c r="W24" s="86"/>
      <c r="X24" s="86"/>
      <c r="Y24" s="52" t="s">
        <v>377</v>
      </c>
      <c r="Z24" s="12"/>
      <c r="AA24" s="12"/>
      <c r="AB24" s="12"/>
      <c r="AC24" s="12"/>
      <c r="AD24" s="12"/>
      <c r="AE24" s="12"/>
      <c r="AF24" s="12"/>
      <c r="AG24" s="85"/>
      <c r="AH24" s="86"/>
      <c r="AI24" s="86"/>
    </row>
    <row r="25" spans="2:35" s="3" customFormat="1" ht="15.9" customHeight="1">
      <c r="B25" s="1347"/>
      <c r="C25" s="52" t="s">
        <v>588</v>
      </c>
      <c r="D25" s="12"/>
      <c r="E25" s="12"/>
      <c r="F25" s="12"/>
      <c r="G25" s="12"/>
      <c r="H25" s="12"/>
      <c r="I25" s="12"/>
      <c r="J25" s="12"/>
      <c r="K25" s="85"/>
      <c r="L25" s="86"/>
      <c r="M25" s="86"/>
      <c r="N25" s="52" t="s">
        <v>369</v>
      </c>
      <c r="O25" s="12"/>
      <c r="P25" s="12"/>
      <c r="Q25" s="12"/>
      <c r="R25" s="12"/>
      <c r="S25" s="12"/>
      <c r="T25" s="12"/>
      <c r="U25" s="12"/>
      <c r="V25" s="85"/>
      <c r="W25" s="86"/>
      <c r="X25" s="86"/>
      <c r="Y25" s="52" t="s">
        <v>199</v>
      </c>
      <c r="Z25" s="12"/>
      <c r="AA25" s="12"/>
      <c r="AB25" s="12"/>
      <c r="AC25" s="12"/>
      <c r="AD25" s="12"/>
      <c r="AE25" s="12"/>
      <c r="AF25" s="12"/>
      <c r="AG25" s="85"/>
      <c r="AH25" s="86"/>
      <c r="AI25" s="86"/>
    </row>
    <row r="26" spans="2:35" s="3" customFormat="1" ht="15.9" customHeight="1">
      <c r="B26" s="1347"/>
      <c r="C26" s="52" t="s">
        <v>587</v>
      </c>
      <c r="D26" s="12"/>
      <c r="E26" s="12"/>
      <c r="F26" s="12"/>
      <c r="G26" s="12"/>
      <c r="H26" s="12"/>
      <c r="I26" s="12"/>
      <c r="J26" s="12"/>
      <c r="K26" s="85"/>
      <c r="L26" s="86"/>
      <c r="M26" s="86"/>
      <c r="N26" s="52" t="s">
        <v>456</v>
      </c>
      <c r="O26" s="12"/>
      <c r="P26" s="12"/>
      <c r="Q26" s="12"/>
      <c r="R26" s="12"/>
      <c r="S26" s="12"/>
      <c r="T26" s="12"/>
      <c r="U26" s="12"/>
      <c r="V26" s="85"/>
      <c r="W26" s="86"/>
      <c r="X26" s="86"/>
      <c r="Y26" s="52" t="s">
        <v>646</v>
      </c>
      <c r="Z26" s="12"/>
      <c r="AA26" s="12"/>
      <c r="AB26" s="12"/>
      <c r="AC26" s="12"/>
      <c r="AD26" s="12"/>
      <c r="AE26" s="12"/>
      <c r="AF26" s="12"/>
      <c r="AG26" s="85"/>
      <c r="AH26" s="86"/>
      <c r="AI26" s="86"/>
    </row>
    <row r="27" spans="2:35" s="3" customFormat="1" ht="15.9" customHeight="1">
      <c r="B27" s="1347"/>
      <c r="C27" s="52" t="s">
        <v>380</v>
      </c>
      <c r="D27" s="12"/>
      <c r="E27" s="12"/>
      <c r="F27" s="12"/>
      <c r="G27" s="12"/>
      <c r="H27" s="12"/>
      <c r="I27" s="12"/>
      <c r="J27" s="12"/>
      <c r="K27" s="85"/>
      <c r="L27" s="86"/>
      <c r="M27" s="86"/>
      <c r="N27" s="52" t="s">
        <v>567</v>
      </c>
      <c r="O27" s="12"/>
      <c r="P27" s="12"/>
      <c r="Q27" s="12"/>
      <c r="R27" s="12"/>
      <c r="S27" s="12"/>
      <c r="T27" s="12"/>
      <c r="U27" s="12"/>
      <c r="V27" s="85"/>
      <c r="W27" s="86"/>
      <c r="X27" s="86"/>
      <c r="Y27" s="52" t="s">
        <v>378</v>
      </c>
      <c r="Z27" s="12"/>
      <c r="AA27" s="12"/>
      <c r="AB27" s="12"/>
      <c r="AC27" s="4" t="s">
        <v>379</v>
      </c>
      <c r="AD27" s="981"/>
      <c r="AE27" s="981"/>
      <c r="AF27" s="12" t="s">
        <v>76</v>
      </c>
      <c r="AG27" s="85"/>
      <c r="AH27" s="86"/>
      <c r="AI27" s="86"/>
    </row>
    <row r="28" spans="2:35" s="3" customFormat="1" ht="15.9" customHeight="1">
      <c r="B28" s="1347"/>
      <c r="C28" s="52" t="s">
        <v>383</v>
      </c>
      <c r="D28" s="12"/>
      <c r="E28" s="12"/>
      <c r="F28" s="12"/>
      <c r="G28" s="12"/>
      <c r="H28" s="12"/>
      <c r="I28" s="12"/>
      <c r="J28" s="12"/>
      <c r="K28" s="85"/>
      <c r="L28" s="86"/>
      <c r="M28" s="86"/>
      <c r="N28" s="52" t="s">
        <v>499</v>
      </c>
      <c r="O28" s="12"/>
      <c r="P28" s="12"/>
      <c r="Q28" s="12"/>
      <c r="R28" s="12"/>
      <c r="S28" s="12"/>
      <c r="T28" s="12"/>
      <c r="U28" s="12"/>
      <c r="V28" s="85"/>
      <c r="W28" s="86"/>
      <c r="X28" s="86"/>
      <c r="Y28" s="52" t="s">
        <v>381</v>
      </c>
      <c r="Z28" s="12"/>
      <c r="AA28" s="12"/>
      <c r="AB28" s="12"/>
      <c r="AC28" s="4" t="s">
        <v>382</v>
      </c>
      <c r="AD28" s="981"/>
      <c r="AE28" s="981"/>
      <c r="AF28" s="12" t="s">
        <v>76</v>
      </c>
      <c r="AG28" s="85"/>
      <c r="AH28" s="86"/>
      <c r="AI28" s="86"/>
    </row>
    <row r="29" spans="2:35" s="3" customFormat="1" ht="15.9" customHeight="1">
      <c r="B29" s="1347"/>
      <c r="C29" s="52" t="s">
        <v>583</v>
      </c>
      <c r="D29" s="12"/>
      <c r="E29" s="12"/>
      <c r="F29" s="12"/>
      <c r="G29" s="12"/>
      <c r="H29" s="12"/>
      <c r="I29" s="12"/>
      <c r="J29" s="12"/>
      <c r="K29" s="85"/>
      <c r="L29" s="86"/>
      <c r="M29" s="86"/>
      <c r="N29" s="52" t="s">
        <v>568</v>
      </c>
      <c r="O29" s="12"/>
      <c r="P29" s="12"/>
      <c r="Q29" s="12"/>
      <c r="R29" s="12"/>
      <c r="S29" s="12"/>
      <c r="T29" s="12"/>
      <c r="U29" s="12"/>
      <c r="V29" s="85"/>
      <c r="W29" s="86"/>
      <c r="X29" s="86"/>
      <c r="Y29" s="52" t="s">
        <v>384</v>
      </c>
      <c r="Z29" s="12"/>
      <c r="AA29" s="12"/>
      <c r="AB29" s="12"/>
      <c r="AC29" s="12"/>
      <c r="AD29" s="12"/>
      <c r="AE29" s="12"/>
      <c r="AF29" s="12"/>
      <c r="AG29" s="85"/>
      <c r="AH29" s="86"/>
      <c r="AI29" s="86"/>
    </row>
    <row r="30" spans="2:35" s="3" customFormat="1" ht="15.9" customHeight="1">
      <c r="B30" s="1347"/>
      <c r="C30" s="52" t="s">
        <v>386</v>
      </c>
      <c r="D30" s="12"/>
      <c r="E30" s="12"/>
      <c r="F30" s="12"/>
      <c r="G30" s="12"/>
      <c r="H30" s="12"/>
      <c r="I30" s="12"/>
      <c r="J30" s="12"/>
      <c r="K30" s="85"/>
      <c r="L30" s="86"/>
      <c r="M30" s="86"/>
      <c r="N30" s="52" t="s">
        <v>569</v>
      </c>
      <c r="O30" s="12"/>
      <c r="P30" s="12"/>
      <c r="Q30" s="12"/>
      <c r="R30" s="12"/>
      <c r="S30" s="12"/>
      <c r="T30" s="12"/>
      <c r="U30" s="12"/>
      <c r="V30" s="85"/>
      <c r="W30" s="86"/>
      <c r="X30" s="86"/>
      <c r="Y30" s="52" t="s">
        <v>385</v>
      </c>
      <c r="Z30" s="12"/>
      <c r="AA30" s="12"/>
      <c r="AB30" s="12"/>
      <c r="AC30" s="12"/>
      <c r="AD30" s="12"/>
      <c r="AE30" s="12"/>
      <c r="AF30" s="12"/>
      <c r="AG30" s="85"/>
      <c r="AH30" s="86"/>
      <c r="AI30" s="86"/>
    </row>
    <row r="31" spans="2:35" s="3" customFormat="1" ht="15.9" customHeight="1">
      <c r="B31" s="1347"/>
      <c r="C31" s="52" t="s">
        <v>586</v>
      </c>
      <c r="D31" s="12"/>
      <c r="E31" s="12"/>
      <c r="F31" s="12"/>
      <c r="G31" s="12"/>
      <c r="H31" s="12"/>
      <c r="I31" s="12"/>
      <c r="J31" s="12"/>
      <c r="K31" s="85"/>
      <c r="L31" s="86"/>
      <c r="M31" s="86"/>
      <c r="N31" s="52" t="s">
        <v>570</v>
      </c>
      <c r="O31" s="12"/>
      <c r="P31" s="12"/>
      <c r="Q31" s="12"/>
      <c r="R31" s="12"/>
      <c r="S31" s="12"/>
      <c r="T31" s="12"/>
      <c r="U31" s="12"/>
      <c r="V31" s="85"/>
      <c r="W31" s="86"/>
      <c r="X31" s="86"/>
      <c r="Y31" s="52" t="s">
        <v>387</v>
      </c>
      <c r="Z31" s="12"/>
      <c r="AA31" s="12"/>
      <c r="AB31" s="12"/>
      <c r="AC31" s="12"/>
      <c r="AD31" s="12"/>
      <c r="AE31" s="12"/>
      <c r="AF31" s="12"/>
      <c r="AG31" s="85"/>
      <c r="AH31" s="86"/>
      <c r="AI31" s="86"/>
    </row>
    <row r="32" spans="2:35" s="3" customFormat="1" ht="15.9" customHeight="1">
      <c r="B32" s="1347"/>
      <c r="C32" s="52" t="s">
        <v>585</v>
      </c>
      <c r="D32" s="12"/>
      <c r="E32" s="12"/>
      <c r="F32" s="12"/>
      <c r="G32" s="12"/>
      <c r="H32" s="12"/>
      <c r="I32" s="12"/>
      <c r="J32" s="12"/>
      <c r="K32" s="85"/>
      <c r="L32" s="86"/>
      <c r="M32" s="86"/>
      <c r="N32" s="52" t="s">
        <v>571</v>
      </c>
      <c r="O32" s="12"/>
      <c r="P32" s="12"/>
      <c r="Q32" s="12"/>
      <c r="R32" s="12"/>
      <c r="S32" s="12"/>
      <c r="T32" s="12"/>
      <c r="U32" s="12"/>
      <c r="V32" s="85"/>
      <c r="W32" s="86"/>
      <c r="X32" s="86"/>
      <c r="Y32" s="52" t="s">
        <v>388</v>
      </c>
      <c r="Z32" s="12"/>
      <c r="AA32" s="12"/>
      <c r="AB32" s="12"/>
      <c r="AC32" s="12"/>
      <c r="AD32" s="12"/>
      <c r="AE32" s="12"/>
      <c r="AF32" s="12"/>
      <c r="AG32" s="85"/>
      <c r="AH32" s="86"/>
      <c r="AI32" s="86"/>
    </row>
    <row r="33" spans="1:36" s="3" customFormat="1" ht="15.9" customHeight="1">
      <c r="B33" s="1347"/>
      <c r="C33" s="52" t="s">
        <v>501</v>
      </c>
      <c r="D33" s="12"/>
      <c r="E33" s="12"/>
      <c r="F33" s="12"/>
      <c r="G33" s="12"/>
      <c r="H33" s="12"/>
      <c r="I33" s="12"/>
      <c r="J33" s="12"/>
      <c r="K33" s="85"/>
      <c r="L33" s="86"/>
      <c r="M33" s="86"/>
      <c r="N33" s="52" t="s">
        <v>572</v>
      </c>
      <c r="O33" s="12"/>
      <c r="P33" s="12"/>
      <c r="Q33" s="12"/>
      <c r="R33" s="12"/>
      <c r="S33" s="12"/>
      <c r="T33" s="12"/>
      <c r="U33" s="12"/>
      <c r="V33" s="85"/>
      <c r="W33" s="86"/>
      <c r="X33" s="86"/>
      <c r="Y33" s="52" t="s">
        <v>647</v>
      </c>
      <c r="Z33" s="12"/>
      <c r="AA33" s="12"/>
      <c r="AB33" s="12"/>
      <c r="AC33" s="12"/>
      <c r="AD33" s="12"/>
      <c r="AE33" s="12"/>
      <c r="AF33" s="12"/>
      <c r="AG33" s="85"/>
      <c r="AH33" s="86"/>
      <c r="AI33" s="86"/>
    </row>
    <row r="34" spans="1:36" s="3" customFormat="1" ht="15.9" customHeight="1">
      <c r="B34" s="1347"/>
      <c r="C34" s="52" t="s">
        <v>457</v>
      </c>
      <c r="D34" s="12"/>
      <c r="E34" s="12"/>
      <c r="F34" s="12"/>
      <c r="G34" s="12"/>
      <c r="H34" s="12"/>
      <c r="I34" s="12"/>
      <c r="J34" s="12"/>
      <c r="K34" s="85"/>
      <c r="L34" s="86"/>
      <c r="M34" s="86"/>
      <c r="N34" s="52" t="s">
        <v>573</v>
      </c>
      <c r="O34" s="12"/>
      <c r="P34" s="12"/>
      <c r="Q34" s="12"/>
      <c r="R34" s="12"/>
      <c r="S34" s="12"/>
      <c r="T34" s="12"/>
      <c r="U34" s="12"/>
      <c r="V34" s="85"/>
      <c r="W34" s="86"/>
      <c r="X34" s="86"/>
      <c r="Y34" s="52" t="s">
        <v>200</v>
      </c>
      <c r="Z34" s="12"/>
      <c r="AA34" s="12"/>
      <c r="AB34" s="12"/>
      <c r="AC34" s="12"/>
      <c r="AD34" s="12"/>
      <c r="AE34" s="12"/>
      <c r="AF34" s="12"/>
      <c r="AG34" s="85"/>
      <c r="AH34" s="86"/>
      <c r="AI34" s="86"/>
    </row>
    <row r="35" spans="1:36" s="3" customFormat="1" ht="15.9" customHeight="1">
      <c r="B35" s="1347"/>
      <c r="C35" s="52" t="s">
        <v>584</v>
      </c>
      <c r="D35" s="12"/>
      <c r="E35" s="12"/>
      <c r="F35" s="12"/>
      <c r="G35" s="12"/>
      <c r="H35" s="12"/>
      <c r="I35" s="12"/>
      <c r="J35" s="12"/>
      <c r="K35" s="85"/>
      <c r="L35" s="86"/>
      <c r="M35" s="86"/>
      <c r="N35" s="52" t="s">
        <v>580</v>
      </c>
      <c r="O35" s="12"/>
      <c r="P35" s="12"/>
      <c r="Q35" s="12"/>
      <c r="R35" s="12"/>
      <c r="S35" s="12"/>
      <c r="T35" s="12"/>
      <c r="U35" s="12"/>
      <c r="V35" s="85"/>
      <c r="W35" s="86"/>
      <c r="X35" s="86"/>
      <c r="Y35" s="52" t="s">
        <v>201</v>
      </c>
      <c r="Z35" s="12"/>
      <c r="AA35" s="12"/>
      <c r="AB35" s="12"/>
      <c r="AC35" s="12"/>
      <c r="AD35" s="12"/>
      <c r="AE35" s="12"/>
      <c r="AF35" s="12"/>
      <c r="AG35" s="85"/>
      <c r="AH35" s="86"/>
      <c r="AI35" s="86"/>
    </row>
    <row r="36" spans="1:36" s="3" customFormat="1" ht="15.9" customHeight="1">
      <c r="B36" s="1347"/>
      <c r="C36" s="52" t="s">
        <v>502</v>
      </c>
      <c r="D36" s="12"/>
      <c r="E36" s="12"/>
      <c r="F36" s="12"/>
      <c r="G36" s="12"/>
      <c r="H36" s="12"/>
      <c r="I36" s="12"/>
      <c r="J36" s="12"/>
      <c r="K36" s="85"/>
      <c r="L36" s="86"/>
      <c r="M36" s="86"/>
      <c r="N36" s="52" t="s">
        <v>574</v>
      </c>
      <c r="O36" s="12"/>
      <c r="P36" s="12"/>
      <c r="Q36" s="12"/>
      <c r="R36" s="12"/>
      <c r="S36" s="12"/>
      <c r="T36" s="12"/>
      <c r="U36" s="12"/>
      <c r="V36" s="85"/>
      <c r="W36" s="86"/>
      <c r="X36" s="86"/>
      <c r="Y36" s="52" t="s">
        <v>202</v>
      </c>
      <c r="Z36" s="12"/>
      <c r="AA36" s="12"/>
      <c r="AB36" s="12"/>
      <c r="AC36" s="12"/>
      <c r="AD36" s="12"/>
      <c r="AE36" s="12"/>
      <c r="AF36" s="12"/>
      <c r="AG36" s="85"/>
      <c r="AH36" s="86"/>
      <c r="AI36" s="86"/>
    </row>
    <row r="37" spans="1:36" s="3" customFormat="1" ht="15.9" customHeight="1">
      <c r="B37" s="1347"/>
      <c r="C37" s="52" t="s">
        <v>78</v>
      </c>
      <c r="D37" s="12"/>
      <c r="E37" s="12"/>
      <c r="F37" s="12"/>
      <c r="G37" s="12"/>
      <c r="H37" s="12"/>
      <c r="I37" s="12"/>
      <c r="J37" s="12"/>
      <c r="K37" s="85"/>
      <c r="L37" s="86"/>
      <c r="M37" s="86"/>
      <c r="N37" s="52" t="s">
        <v>575</v>
      </c>
      <c r="O37" s="12"/>
      <c r="P37" s="12"/>
      <c r="Q37" s="12"/>
      <c r="R37" s="12"/>
      <c r="S37" s="12"/>
      <c r="T37" s="12"/>
      <c r="U37" s="12"/>
      <c r="V37" s="85"/>
      <c r="W37" s="86"/>
      <c r="X37" s="86"/>
      <c r="Y37" s="52" t="s">
        <v>203</v>
      </c>
      <c r="Z37" s="12"/>
      <c r="AA37" s="12"/>
      <c r="AB37" s="12"/>
      <c r="AC37" s="12"/>
      <c r="AD37" s="12"/>
      <c r="AE37" s="12"/>
      <c r="AF37" s="12"/>
      <c r="AG37" s="85"/>
      <c r="AH37" s="86"/>
      <c r="AI37" s="86"/>
    </row>
    <row r="38" spans="1:36" s="3" customFormat="1" ht="15.9" customHeight="1">
      <c r="B38" s="1347"/>
      <c r="C38" s="52" t="s">
        <v>389</v>
      </c>
      <c r="D38" s="12"/>
      <c r="E38" s="12"/>
      <c r="F38" s="12"/>
      <c r="G38" s="12"/>
      <c r="H38" s="12"/>
      <c r="I38" s="12"/>
      <c r="J38" s="12"/>
      <c r="K38" s="85"/>
      <c r="L38" s="86"/>
      <c r="M38" s="86"/>
      <c r="N38" s="52"/>
      <c r="O38" s="12"/>
      <c r="P38" s="12"/>
      <c r="Q38" s="12"/>
      <c r="R38" s="12"/>
      <c r="S38" s="12"/>
      <c r="T38" s="12"/>
      <c r="U38" s="12"/>
      <c r="V38" s="85"/>
      <c r="W38" s="86"/>
      <c r="X38" s="86"/>
      <c r="Y38" s="52" t="s">
        <v>204</v>
      </c>
      <c r="Z38" s="12"/>
      <c r="AA38" s="12"/>
      <c r="AB38" s="12"/>
      <c r="AC38" s="12"/>
      <c r="AD38" s="12"/>
      <c r="AE38" s="12"/>
      <c r="AF38" s="12"/>
      <c r="AG38" s="85"/>
      <c r="AH38" s="86"/>
      <c r="AI38" s="86"/>
    </row>
    <row r="39" spans="1:36" s="3" customFormat="1" ht="15.9" customHeight="1">
      <c r="B39" s="1347"/>
      <c r="C39" s="52" t="s">
        <v>390</v>
      </c>
      <c r="D39" s="12"/>
      <c r="E39" s="12"/>
      <c r="F39" s="12"/>
      <c r="G39" s="12"/>
      <c r="H39" s="12"/>
      <c r="I39" s="12"/>
      <c r="J39" s="12"/>
      <c r="K39" s="85"/>
      <c r="L39" s="86"/>
      <c r="M39" s="86"/>
      <c r="N39" s="52"/>
      <c r="O39" s="12"/>
      <c r="P39" s="12"/>
      <c r="Q39" s="12"/>
      <c r="R39" s="12"/>
      <c r="S39" s="12"/>
      <c r="T39" s="12"/>
      <c r="U39" s="12"/>
      <c r="V39" s="85"/>
      <c r="W39" s="86"/>
      <c r="X39" s="86"/>
      <c r="Y39" s="52" t="s">
        <v>205</v>
      </c>
      <c r="Z39" s="12"/>
      <c r="AA39" s="12"/>
      <c r="AB39" s="12"/>
      <c r="AC39" s="12"/>
      <c r="AD39" s="12"/>
      <c r="AE39" s="12"/>
      <c r="AF39" s="12"/>
      <c r="AG39" s="85"/>
      <c r="AH39" s="86"/>
      <c r="AI39" s="86"/>
    </row>
    <row r="40" spans="1:36" s="3" customFormat="1" ht="15.9" customHeight="1">
      <c r="B40" s="1347"/>
      <c r="C40" s="52"/>
      <c r="D40" s="12"/>
      <c r="E40" s="12"/>
      <c r="F40" s="12"/>
      <c r="G40" s="12"/>
      <c r="H40" s="12"/>
      <c r="I40" s="12"/>
      <c r="J40" s="12"/>
      <c r="K40" s="85"/>
      <c r="L40" s="86"/>
      <c r="M40" s="86"/>
      <c r="N40" s="52"/>
      <c r="O40" s="12"/>
      <c r="P40" s="12"/>
      <c r="Q40" s="12"/>
      <c r="R40" s="12"/>
      <c r="S40" s="12"/>
      <c r="T40" s="12"/>
      <c r="U40" s="12"/>
      <c r="V40" s="85"/>
      <c r="W40" s="86"/>
      <c r="X40" s="86"/>
      <c r="Y40" s="52" t="s">
        <v>206</v>
      </c>
      <c r="Z40" s="12"/>
      <c r="AA40" s="12"/>
      <c r="AB40" s="12"/>
      <c r="AC40" s="12"/>
      <c r="AD40" s="12"/>
      <c r="AE40" s="12"/>
      <c r="AF40" s="12"/>
      <c r="AG40" s="85"/>
      <c r="AH40" s="86"/>
      <c r="AI40" s="86"/>
    </row>
    <row r="41" spans="1:36" s="3" customFormat="1" ht="15.9" customHeight="1">
      <c r="B41" s="1347"/>
      <c r="C41" s="52"/>
      <c r="D41" s="12"/>
      <c r="E41" s="12"/>
      <c r="F41" s="12"/>
      <c r="G41" s="12"/>
      <c r="H41" s="12"/>
      <c r="I41" s="12"/>
      <c r="J41" s="12"/>
      <c r="K41" s="85"/>
      <c r="L41" s="86"/>
      <c r="M41" s="86"/>
      <c r="N41" s="52"/>
      <c r="O41" s="12"/>
      <c r="P41" s="12"/>
      <c r="Q41" s="12"/>
      <c r="R41" s="12"/>
      <c r="S41" s="12"/>
      <c r="T41" s="12"/>
      <c r="U41" s="12"/>
      <c r="V41" s="85"/>
      <c r="W41" s="86"/>
      <c r="X41" s="86"/>
      <c r="Y41" s="52" t="s">
        <v>463</v>
      </c>
      <c r="Z41" s="12"/>
      <c r="AA41" s="12"/>
      <c r="AB41" s="12"/>
      <c r="AC41" s="12"/>
      <c r="AD41" s="12"/>
      <c r="AE41" s="12"/>
      <c r="AF41" s="12"/>
      <c r="AG41" s="85"/>
      <c r="AH41" s="86"/>
      <c r="AI41" s="86"/>
    </row>
    <row r="42" spans="1:36" s="3" customFormat="1" ht="15.9" customHeight="1">
      <c r="B42" s="1347"/>
      <c r="C42" s="52"/>
      <c r="D42" s="12"/>
      <c r="E42" s="12"/>
      <c r="F42" s="12"/>
      <c r="G42" s="12"/>
      <c r="H42" s="12"/>
      <c r="I42" s="12"/>
      <c r="J42" s="12"/>
      <c r="K42" s="85"/>
      <c r="L42" s="86"/>
      <c r="M42" s="86"/>
      <c r="N42" s="52"/>
      <c r="O42" s="12"/>
      <c r="P42" s="12"/>
      <c r="Q42" s="12"/>
      <c r="R42" s="12"/>
      <c r="S42" s="12"/>
      <c r="T42" s="12"/>
      <c r="U42" s="12"/>
      <c r="V42" s="85"/>
      <c r="W42" s="86"/>
      <c r="X42" s="86"/>
      <c r="Y42" s="52" t="s">
        <v>207</v>
      </c>
      <c r="Z42" s="12"/>
      <c r="AA42" s="12"/>
      <c r="AB42" s="12"/>
      <c r="AC42" s="12"/>
      <c r="AD42" s="12"/>
      <c r="AE42" s="12"/>
      <c r="AF42" s="12"/>
      <c r="AG42" s="85"/>
      <c r="AH42" s="86"/>
      <c r="AI42" s="86"/>
    </row>
    <row r="43" spans="1:36" s="3" customFormat="1" ht="15.9" customHeight="1">
      <c r="B43" s="1348"/>
      <c r="C43" s="52"/>
      <c r="D43" s="12"/>
      <c r="E43" s="12"/>
      <c r="F43" s="12"/>
      <c r="G43" s="12"/>
      <c r="H43" s="12"/>
      <c r="I43" s="12"/>
      <c r="J43" s="12"/>
      <c r="K43" s="85"/>
      <c r="L43" s="86"/>
      <c r="M43" s="86"/>
      <c r="N43" s="52"/>
      <c r="O43" s="12"/>
      <c r="P43" s="12"/>
      <c r="Q43" s="12"/>
      <c r="R43" s="12"/>
      <c r="S43" s="12"/>
      <c r="T43" s="12"/>
      <c r="U43" s="12"/>
      <c r="V43" s="85"/>
      <c r="W43" s="86"/>
      <c r="X43" s="86"/>
      <c r="Y43" s="52"/>
      <c r="Z43" s="12"/>
      <c r="AA43" s="12"/>
      <c r="AB43" s="12"/>
      <c r="AC43" s="12"/>
      <c r="AD43" s="12"/>
      <c r="AE43" s="12"/>
      <c r="AF43" s="12"/>
      <c r="AG43" s="85"/>
      <c r="AH43" s="86"/>
      <c r="AI43" s="86"/>
    </row>
    <row r="44" spans="1:36" s="34" customFormat="1" ht="14.15" customHeight="1">
      <c r="A44" s="1013" t="s">
        <v>1470</v>
      </c>
      <c r="B44" s="1013"/>
      <c r="C44" s="34" t="s">
        <v>1519</v>
      </c>
    </row>
    <row r="45" spans="1:36" s="34" customFormat="1" ht="14.15" customHeight="1">
      <c r="B45" s="59" t="s">
        <v>1521</v>
      </c>
      <c r="C45" s="34" t="s">
        <v>1520</v>
      </c>
    </row>
    <row r="46" spans="1:36" s="34" customFormat="1" ht="14.15" customHeight="1">
      <c r="C46" s="19"/>
      <c r="D46" s="19"/>
      <c r="E46" s="19"/>
      <c r="F46" s="19"/>
      <c r="G46" s="19"/>
      <c r="H46" s="19"/>
      <c r="I46" s="19"/>
      <c r="J46" s="19"/>
      <c r="K46" s="19"/>
      <c r="L46" s="19"/>
      <c r="M46" s="19"/>
      <c r="N46" s="19"/>
      <c r="O46" s="19"/>
      <c r="P46" s="19"/>
      <c r="Q46" s="19"/>
      <c r="R46" s="19"/>
      <c r="S46" s="19"/>
      <c r="T46" s="19"/>
    </row>
    <row r="47" spans="1:36" s="34" customFormat="1" ht="14.15" customHeight="1">
      <c r="B47" s="3" t="s">
        <v>238</v>
      </c>
      <c r="C47" s="3"/>
      <c r="D47" s="3"/>
      <c r="E47" s="3"/>
      <c r="F47" s="3"/>
      <c r="G47" s="3"/>
      <c r="H47" s="3"/>
      <c r="I47" s="3"/>
      <c r="J47" s="3"/>
      <c r="K47" s="3"/>
      <c r="L47" s="3"/>
      <c r="M47" s="3"/>
      <c r="N47" s="3"/>
      <c r="O47" s="3"/>
      <c r="P47" s="3"/>
      <c r="Q47" s="3"/>
      <c r="R47" s="3"/>
      <c r="S47" s="3"/>
      <c r="T47" s="3"/>
      <c r="U47" s="3"/>
      <c r="V47" s="3"/>
      <c r="W47" s="3"/>
      <c r="X47" s="3"/>
      <c r="Y47" s="3"/>
      <c r="Z47" s="3"/>
    </row>
    <row r="48" spans="1:36" s="34" customFormat="1" ht="14.15" customHeight="1">
      <c r="B48" s="3"/>
      <c r="C48" s="3" t="s">
        <v>1732</v>
      </c>
      <c r="D48" s="1341" t="s">
        <v>1733</v>
      </c>
      <c r="E48" s="1341"/>
      <c r="F48" s="1341"/>
      <c r="G48" s="1341"/>
      <c r="H48" s="1341"/>
      <c r="I48" s="1341"/>
      <c r="J48" s="1341"/>
      <c r="K48" s="1341"/>
      <c r="L48" s="1341"/>
      <c r="M48" s="1341"/>
      <c r="N48" s="1341"/>
      <c r="O48" s="1341"/>
      <c r="P48" s="1341"/>
      <c r="Q48" s="1341"/>
      <c r="R48" s="1341"/>
      <c r="S48" s="1341"/>
      <c r="T48" s="1341"/>
      <c r="U48" s="1341"/>
      <c r="V48" s="1341"/>
      <c r="W48" s="1341"/>
      <c r="X48" s="1341"/>
      <c r="Y48" s="1341"/>
      <c r="Z48" s="1341"/>
      <c r="AD48" s="615" t="s">
        <v>140</v>
      </c>
      <c r="AE48" s="1729" t="s">
        <v>556</v>
      </c>
      <c r="AF48" s="1729"/>
      <c r="AG48" s="1729"/>
      <c r="AH48" s="1729"/>
      <c r="AI48" s="1729"/>
      <c r="AJ48" s="615" t="s">
        <v>28</v>
      </c>
    </row>
    <row r="49" spans="1:65" s="34" customFormat="1" ht="14.15" customHeight="1">
      <c r="B49" s="3"/>
      <c r="C49" s="3"/>
      <c r="D49" s="1341"/>
      <c r="E49" s="1341"/>
      <c r="F49" s="1341"/>
      <c r="G49" s="1341"/>
      <c r="H49" s="1341"/>
      <c r="I49" s="1341"/>
      <c r="J49" s="1341"/>
      <c r="K49" s="1341"/>
      <c r="L49" s="1341"/>
      <c r="M49" s="1341"/>
      <c r="N49" s="1341"/>
      <c r="O49" s="1341"/>
      <c r="P49" s="1341"/>
      <c r="Q49" s="1341"/>
      <c r="R49" s="1341"/>
      <c r="S49" s="1341"/>
      <c r="T49" s="1341"/>
      <c r="U49" s="1341"/>
      <c r="V49" s="1341"/>
      <c r="W49" s="1341"/>
      <c r="X49" s="1341"/>
      <c r="Y49" s="1341"/>
      <c r="Z49" s="1341"/>
      <c r="AD49" s="613"/>
      <c r="AE49" s="614"/>
      <c r="AF49" s="614"/>
      <c r="AG49" s="614"/>
      <c r="AH49" s="614"/>
      <c r="AI49" s="614"/>
      <c r="AJ49" s="613"/>
    </row>
    <row r="50" spans="1:65" s="34" customFormat="1" ht="14.15" customHeight="1">
      <c r="B50" s="3"/>
      <c r="C50" s="3" t="s">
        <v>1782</v>
      </c>
      <c r="D50" s="3" t="s">
        <v>1783</v>
      </c>
      <c r="E50" s="3"/>
      <c r="F50" s="3"/>
      <c r="G50" s="3"/>
      <c r="H50" s="3"/>
      <c r="I50" s="3"/>
      <c r="J50" s="3"/>
      <c r="K50" s="3"/>
      <c r="L50" s="3"/>
      <c r="M50" s="3"/>
      <c r="N50" s="3"/>
      <c r="O50" s="3"/>
      <c r="P50" s="3"/>
      <c r="Q50" s="3"/>
      <c r="R50" s="3"/>
      <c r="S50" s="3"/>
      <c r="T50" s="3"/>
      <c r="U50" s="3"/>
      <c r="V50" s="3"/>
      <c r="W50" s="3"/>
      <c r="X50" s="3"/>
      <c r="Y50" s="3"/>
      <c r="Z50" s="3"/>
      <c r="AC50" s="192"/>
      <c r="AD50" s="352" t="s">
        <v>732</v>
      </c>
      <c r="AE50" s="1730" t="s">
        <v>2221</v>
      </c>
      <c r="AF50" s="1730"/>
      <c r="AG50" s="1730"/>
      <c r="AH50" s="1730"/>
      <c r="AI50" s="1730"/>
      <c r="AJ50" s="352" t="s">
        <v>733</v>
      </c>
    </row>
    <row r="51" spans="1:65" s="34" customFormat="1" ht="14.15" customHeight="1">
      <c r="B51" s="3"/>
      <c r="C51" s="3" t="s">
        <v>1784</v>
      </c>
      <c r="D51" s="3" t="s">
        <v>1785</v>
      </c>
      <c r="E51" s="3"/>
      <c r="F51" s="3"/>
      <c r="G51" s="3"/>
      <c r="H51" s="3"/>
      <c r="I51" s="3"/>
      <c r="J51" s="3"/>
      <c r="K51" s="3"/>
      <c r="L51" s="3"/>
      <c r="M51" s="3"/>
      <c r="N51" s="3"/>
      <c r="O51" s="3"/>
      <c r="P51" s="3"/>
      <c r="Q51" s="3"/>
      <c r="R51" s="3"/>
      <c r="S51" s="3"/>
      <c r="T51" s="3"/>
      <c r="U51" s="3"/>
      <c r="V51" s="3"/>
      <c r="W51" s="3"/>
      <c r="X51" s="3"/>
      <c r="Y51" s="3"/>
      <c r="Z51" s="3"/>
      <c r="AC51" s="192"/>
      <c r="AD51" s="352" t="s">
        <v>732</v>
      </c>
      <c r="AE51" s="1730" t="s">
        <v>2221</v>
      </c>
      <c r="AF51" s="1730"/>
      <c r="AG51" s="1730"/>
      <c r="AH51" s="1730"/>
      <c r="AI51" s="1730"/>
      <c r="AJ51" s="352" t="s">
        <v>733</v>
      </c>
    </row>
    <row r="52" spans="1:65" s="34" customFormat="1" ht="14.15" customHeight="1">
      <c r="C52" s="19"/>
      <c r="D52" s="19"/>
      <c r="E52" s="19"/>
      <c r="F52" s="19"/>
      <c r="G52" s="19"/>
      <c r="H52" s="19"/>
      <c r="I52" s="19"/>
      <c r="J52" s="19"/>
      <c r="K52" s="19"/>
      <c r="L52" s="19"/>
      <c r="M52" s="19"/>
      <c r="N52" s="19"/>
      <c r="O52" s="19"/>
      <c r="P52" s="19"/>
      <c r="Q52" s="19"/>
      <c r="R52" s="19"/>
      <c r="S52" s="19"/>
      <c r="T52" s="19"/>
    </row>
    <row r="53" spans="1:65" s="34" customFormat="1" ht="14.15" customHeight="1">
      <c r="C53" s="19"/>
      <c r="D53" s="19"/>
      <c r="E53" s="19"/>
      <c r="F53" s="19"/>
      <c r="G53" s="19"/>
      <c r="H53" s="19"/>
      <c r="I53" s="19"/>
      <c r="J53" s="19"/>
      <c r="K53" s="19"/>
      <c r="L53" s="19"/>
      <c r="M53" s="19"/>
      <c r="N53" s="19"/>
      <c r="O53" s="19"/>
      <c r="P53" s="19"/>
      <c r="Q53" s="19"/>
      <c r="R53" s="19"/>
      <c r="S53" s="19"/>
      <c r="T53" s="19"/>
    </row>
    <row r="54" spans="1:65" s="34" customFormat="1" ht="14.15" customHeight="1"/>
    <row r="55" spans="1:65">
      <c r="B55" s="34"/>
    </row>
    <row r="56" spans="1:65" s="2" customFormat="1" ht="20.149999999999999" customHeight="1">
      <c r="AB56" s="2" t="str">
        <f>表紙!D28</f>
        <v>　　　　　　保育所（園）　   　</v>
      </c>
      <c r="AK56" s="160"/>
      <c r="AL56" s="134"/>
      <c r="AM56" s="134"/>
      <c r="AN56" s="134"/>
      <c r="AO56" s="134"/>
      <c r="AP56" s="134"/>
      <c r="AQ56" s="134"/>
      <c r="AR56" s="134"/>
      <c r="AS56" s="134"/>
      <c r="AT56" s="134"/>
      <c r="AU56" s="134"/>
      <c r="AV56" s="134"/>
      <c r="AW56" s="134"/>
      <c r="AX56" s="134"/>
      <c r="AY56" s="134"/>
      <c r="AZ56" s="134"/>
      <c r="BA56" s="134"/>
      <c r="BB56" s="134"/>
      <c r="BC56" s="134"/>
      <c r="BD56" s="134"/>
      <c r="BE56" s="134"/>
      <c r="BF56" s="134"/>
      <c r="BG56" s="134"/>
      <c r="BH56" s="134"/>
      <c r="BI56" s="134"/>
      <c r="BJ56" s="134"/>
      <c r="BK56" s="134"/>
      <c r="BL56" s="134"/>
      <c r="BM56" s="125"/>
    </row>
    <row r="57" spans="1:65" s="2" customFormat="1" ht="20.149999999999999" customHeight="1">
      <c r="A57" s="1" t="s">
        <v>122</v>
      </c>
      <c r="AK57" s="160"/>
      <c r="AL57" s="134"/>
      <c r="AM57" s="134"/>
      <c r="AN57" s="134"/>
      <c r="AO57" s="134"/>
      <c r="AP57" s="134"/>
      <c r="AQ57" s="134"/>
      <c r="AR57" s="134"/>
      <c r="AS57" s="134"/>
      <c r="AT57" s="134"/>
      <c r="AU57" s="134"/>
      <c r="AV57" s="134"/>
      <c r="AW57" s="134"/>
      <c r="AX57" s="134"/>
      <c r="AY57" s="134"/>
      <c r="AZ57" s="134"/>
      <c r="BA57" s="134"/>
      <c r="BB57" s="134"/>
      <c r="BC57" s="134"/>
      <c r="BD57" s="134"/>
      <c r="BE57" s="134"/>
      <c r="BF57" s="134"/>
      <c r="BG57" s="134"/>
      <c r="BH57" s="134"/>
      <c r="BI57" s="134"/>
      <c r="BJ57" s="134"/>
      <c r="BK57" s="134"/>
      <c r="BL57" s="134"/>
      <c r="BM57" s="125"/>
    </row>
    <row r="58" spans="1:65" s="3" customFormat="1" ht="20.149999999999999" customHeight="1">
      <c r="B58" s="162" t="s">
        <v>321</v>
      </c>
      <c r="C58" s="163"/>
      <c r="D58" s="163"/>
      <c r="E58" s="163"/>
      <c r="F58" s="163"/>
      <c r="G58" s="163"/>
      <c r="H58" s="164"/>
      <c r="I58" s="162" t="s">
        <v>65</v>
      </c>
      <c r="J58" s="163"/>
      <c r="K58" s="163"/>
      <c r="L58" s="163"/>
      <c r="M58" s="163"/>
      <c r="N58" s="163"/>
      <c r="O58" s="163"/>
      <c r="P58" s="164"/>
      <c r="Q58" s="1743" t="s">
        <v>94</v>
      </c>
      <c r="R58" s="1744"/>
      <c r="S58" s="1744"/>
      <c r="T58" s="1744"/>
      <c r="U58" s="1745"/>
      <c r="V58" s="162" t="s">
        <v>95</v>
      </c>
      <c r="W58" s="163"/>
      <c r="X58" s="163"/>
      <c r="Y58" s="163"/>
      <c r="Z58" s="163"/>
      <c r="AA58" s="163"/>
      <c r="AB58" s="163"/>
      <c r="AC58" s="163"/>
      <c r="AD58" s="163"/>
      <c r="AE58" s="163"/>
      <c r="AF58" s="163"/>
      <c r="AG58" s="163"/>
      <c r="AH58" s="163"/>
      <c r="AI58" s="163"/>
      <c r="AJ58" s="164"/>
      <c r="AL58" s="132"/>
      <c r="AM58" s="132"/>
      <c r="AN58" s="132"/>
      <c r="AO58" s="132"/>
      <c r="AP58" s="132"/>
      <c r="AQ58" s="132"/>
      <c r="AR58" s="132"/>
      <c r="AS58" s="132"/>
      <c r="AT58" s="132"/>
      <c r="AU58" s="132"/>
      <c r="AV58" s="132"/>
      <c r="AW58" s="132"/>
      <c r="AX58" s="132"/>
      <c r="AY58" s="132"/>
      <c r="AZ58" s="132"/>
      <c r="BA58" s="132"/>
      <c r="BB58" s="132"/>
      <c r="BC58" s="132"/>
      <c r="BD58" s="132"/>
      <c r="BE58" s="132"/>
      <c r="BF58" s="132"/>
      <c r="BG58" s="132"/>
      <c r="BH58" s="132"/>
      <c r="BI58" s="132"/>
      <c r="BJ58" s="132"/>
      <c r="BK58" s="132"/>
      <c r="BL58" s="132"/>
      <c r="BM58" s="126"/>
    </row>
    <row r="59" spans="1:65" s="3" customFormat="1" ht="26.15" customHeight="1">
      <c r="B59" s="1737" t="s">
        <v>520</v>
      </c>
      <c r="C59" s="93" t="s">
        <v>521</v>
      </c>
      <c r="D59" s="94"/>
      <c r="E59" s="94"/>
      <c r="F59" s="94"/>
      <c r="G59" s="94"/>
      <c r="H59" s="103"/>
      <c r="I59" s="104" t="s">
        <v>526</v>
      </c>
      <c r="J59" s="105"/>
      <c r="K59" s="105"/>
      <c r="L59" s="105"/>
      <c r="M59" s="105"/>
      <c r="N59" s="105"/>
      <c r="O59" s="105"/>
      <c r="P59" s="106"/>
      <c r="Q59" s="104" t="s">
        <v>289</v>
      </c>
      <c r="R59" s="105"/>
      <c r="S59" s="105"/>
      <c r="T59" s="105"/>
      <c r="U59" s="106"/>
      <c r="V59" s="93" t="s">
        <v>259</v>
      </c>
      <c r="W59" s="94"/>
      <c r="X59" s="94"/>
      <c r="Y59" s="94"/>
      <c r="Z59" s="94"/>
      <c r="AA59" s="94"/>
      <c r="AB59" s="94"/>
      <c r="AC59" s="94"/>
      <c r="AD59" s="94"/>
      <c r="AE59" s="94"/>
      <c r="AF59" s="94"/>
      <c r="AG59" s="94"/>
      <c r="AH59" s="94"/>
      <c r="AI59" s="94"/>
      <c r="AJ59" s="103"/>
      <c r="AL59" s="132"/>
      <c r="AM59" s="132"/>
      <c r="AN59" s="132"/>
      <c r="AO59" s="132"/>
      <c r="AP59" s="132"/>
      <c r="AQ59" s="132"/>
      <c r="AR59" s="132"/>
      <c r="AS59" s="132"/>
      <c r="AT59" s="132"/>
      <c r="AU59" s="132"/>
      <c r="AV59" s="132"/>
      <c r="AW59" s="132"/>
      <c r="AX59" s="132"/>
      <c r="AY59" s="132"/>
      <c r="AZ59" s="132"/>
      <c r="BA59" s="132"/>
      <c r="BB59" s="132"/>
      <c r="BC59" s="132"/>
      <c r="BD59" s="132"/>
      <c r="BE59" s="132"/>
      <c r="BF59" s="132"/>
      <c r="BG59" s="132"/>
      <c r="BH59" s="132"/>
      <c r="BI59" s="132"/>
      <c r="BJ59" s="132"/>
      <c r="BK59" s="132"/>
      <c r="BL59" s="132"/>
      <c r="BM59" s="126"/>
    </row>
    <row r="60" spans="1:65" ht="26.15" customHeight="1">
      <c r="B60" s="1738"/>
      <c r="C60" s="99" t="s">
        <v>592</v>
      </c>
      <c r="D60" s="98"/>
      <c r="E60" s="98"/>
      <c r="F60" s="98"/>
      <c r="G60" s="98"/>
      <c r="H60" s="100"/>
      <c r="I60" s="104" t="s">
        <v>526</v>
      </c>
      <c r="J60" s="105"/>
      <c r="K60" s="105"/>
      <c r="L60" s="105"/>
      <c r="M60" s="105"/>
      <c r="N60" s="105"/>
      <c r="O60" s="105"/>
      <c r="P60" s="106"/>
      <c r="Q60" s="1740" t="s">
        <v>290</v>
      </c>
      <c r="R60" s="1197"/>
      <c r="S60" s="1197"/>
      <c r="T60" s="1197"/>
      <c r="U60" s="1198"/>
      <c r="V60" s="99" t="s">
        <v>260</v>
      </c>
      <c r="W60" s="98"/>
      <c r="X60" s="98"/>
      <c r="Y60" s="98"/>
      <c r="Z60" s="98"/>
      <c r="AA60" s="98"/>
      <c r="AB60" s="98"/>
      <c r="AC60" s="98"/>
      <c r="AD60" s="98"/>
      <c r="AE60" s="98"/>
      <c r="AF60" s="98"/>
      <c r="AG60" s="98"/>
      <c r="AH60" s="98"/>
      <c r="AI60" s="98"/>
      <c r="AJ60" s="100"/>
    </row>
    <row r="61" spans="1:65" ht="26.15" customHeight="1">
      <c r="B61" s="1738"/>
      <c r="C61" s="99" t="s">
        <v>593</v>
      </c>
      <c r="D61" s="98"/>
      <c r="E61" s="98"/>
      <c r="F61" s="98"/>
      <c r="G61" s="98"/>
      <c r="H61" s="100"/>
      <c r="I61" s="107" t="s">
        <v>362</v>
      </c>
      <c r="J61" s="108"/>
      <c r="K61" s="108"/>
      <c r="L61" s="108"/>
      <c r="M61" s="108"/>
      <c r="N61" s="108"/>
      <c r="O61" s="108"/>
      <c r="P61" s="109"/>
      <c r="Q61" s="110" t="s">
        <v>289</v>
      </c>
      <c r="R61" s="108"/>
      <c r="S61" s="108"/>
      <c r="T61" s="108"/>
      <c r="U61" s="109"/>
      <c r="V61" s="99" t="s">
        <v>258</v>
      </c>
      <c r="W61" s="98"/>
      <c r="X61" s="98"/>
      <c r="Y61" s="98"/>
      <c r="Z61" s="98"/>
      <c r="AA61" s="98"/>
      <c r="AB61" s="98"/>
      <c r="AC61" s="98"/>
      <c r="AD61" s="98"/>
      <c r="AE61" s="98"/>
      <c r="AF61" s="98"/>
      <c r="AG61" s="98"/>
      <c r="AH61" s="98"/>
      <c r="AI61" s="98"/>
      <c r="AJ61" s="100"/>
    </row>
    <row r="62" spans="1:65" ht="26.15" customHeight="1">
      <c r="B62" s="1739"/>
      <c r="C62" s="1734" t="s">
        <v>594</v>
      </c>
      <c r="D62" s="1735"/>
      <c r="E62" s="1735"/>
      <c r="F62" s="1735"/>
      <c r="G62" s="1735"/>
      <c r="H62" s="1736"/>
      <c r="I62" s="104" t="s">
        <v>526</v>
      </c>
      <c r="J62" s="105"/>
      <c r="K62" s="105"/>
      <c r="L62" s="105"/>
      <c r="M62" s="105"/>
      <c r="N62" s="105"/>
      <c r="O62" s="105"/>
      <c r="P62" s="106"/>
      <c r="Q62" s="113" t="s">
        <v>2185</v>
      </c>
      <c r="R62" s="111"/>
      <c r="S62" s="111"/>
      <c r="T62" s="111"/>
      <c r="U62" s="112"/>
      <c r="V62" s="99" t="s">
        <v>257</v>
      </c>
      <c r="W62" s="143"/>
      <c r="X62" s="143"/>
      <c r="Y62" s="143"/>
      <c r="Z62" s="143"/>
      <c r="AA62" s="143"/>
      <c r="AB62" s="143"/>
      <c r="AC62" s="143"/>
      <c r="AD62" s="143"/>
      <c r="AE62" s="143"/>
      <c r="AF62" s="143"/>
      <c r="AG62" s="143"/>
      <c r="AH62" s="143"/>
      <c r="AI62" s="143"/>
      <c r="AJ62" s="144"/>
    </row>
    <row r="63" spans="1:65" ht="26.15" customHeight="1">
      <c r="B63" s="1722"/>
      <c r="C63" s="1723"/>
      <c r="D63" s="1723"/>
      <c r="E63" s="1723"/>
      <c r="F63" s="1723"/>
      <c r="G63" s="1723"/>
      <c r="H63" s="1724"/>
      <c r="I63" s="1722"/>
      <c r="J63" s="1723"/>
      <c r="K63" s="1723"/>
      <c r="L63" s="1723"/>
      <c r="M63" s="1723"/>
      <c r="N63" s="1723"/>
      <c r="O63" s="1723"/>
      <c r="P63" s="1724"/>
      <c r="Q63" s="1152"/>
      <c r="R63" s="1153"/>
      <c r="S63" s="1153"/>
      <c r="T63" s="1153"/>
      <c r="U63" s="1154"/>
      <c r="V63" s="1722"/>
      <c r="W63" s="1723"/>
      <c r="X63" s="1723"/>
      <c r="Y63" s="1723"/>
      <c r="Z63" s="1723"/>
      <c r="AA63" s="1723"/>
      <c r="AB63" s="1723"/>
      <c r="AC63" s="1723"/>
      <c r="AD63" s="1723"/>
      <c r="AE63" s="1723"/>
      <c r="AF63" s="1723"/>
      <c r="AG63" s="1723"/>
      <c r="AH63" s="1723"/>
      <c r="AI63" s="1723"/>
      <c r="AJ63" s="1724"/>
    </row>
    <row r="64" spans="1:65" ht="26.15" customHeight="1">
      <c r="B64" s="1722"/>
      <c r="C64" s="1723"/>
      <c r="D64" s="1723"/>
      <c r="E64" s="1723"/>
      <c r="F64" s="1723"/>
      <c r="G64" s="1723"/>
      <c r="H64" s="1724"/>
      <c r="I64" s="1722"/>
      <c r="J64" s="1723"/>
      <c r="K64" s="1723"/>
      <c r="L64" s="1723"/>
      <c r="M64" s="1723"/>
      <c r="N64" s="1723"/>
      <c r="O64" s="1723"/>
      <c r="P64" s="1724"/>
      <c r="Q64" s="1746"/>
      <c r="R64" s="1746"/>
      <c r="S64" s="1746"/>
      <c r="T64" s="1746"/>
      <c r="U64" s="1746"/>
      <c r="V64" s="1722"/>
      <c r="W64" s="1723"/>
      <c r="X64" s="1723"/>
      <c r="Y64" s="1723"/>
      <c r="Z64" s="1723"/>
      <c r="AA64" s="1723"/>
      <c r="AB64" s="1723"/>
      <c r="AC64" s="1723"/>
      <c r="AD64" s="1723"/>
      <c r="AE64" s="1723"/>
      <c r="AF64" s="1723"/>
      <c r="AG64" s="1723"/>
      <c r="AH64" s="1723"/>
      <c r="AI64" s="1723"/>
      <c r="AJ64" s="1724"/>
    </row>
    <row r="65" spans="1:65" ht="26.15" customHeight="1">
      <c r="B65" s="1722"/>
      <c r="C65" s="1723"/>
      <c r="D65" s="1723"/>
      <c r="E65" s="1723"/>
      <c r="F65" s="1723"/>
      <c r="G65" s="1723"/>
      <c r="H65" s="1724"/>
      <c r="I65" s="1722"/>
      <c r="J65" s="1723"/>
      <c r="K65" s="1723"/>
      <c r="L65" s="1723"/>
      <c r="M65" s="1723"/>
      <c r="N65" s="1723"/>
      <c r="O65" s="1723"/>
      <c r="P65" s="1724"/>
      <c r="Q65" s="1746"/>
      <c r="R65" s="1746"/>
      <c r="S65" s="1746"/>
      <c r="T65" s="1746"/>
      <c r="U65" s="1746"/>
      <c r="V65" s="1722"/>
      <c r="W65" s="1723"/>
      <c r="X65" s="1723"/>
      <c r="Y65" s="1723"/>
      <c r="Z65" s="1723"/>
      <c r="AA65" s="1723"/>
      <c r="AB65" s="1723"/>
      <c r="AC65" s="1723"/>
      <c r="AD65" s="1723"/>
      <c r="AE65" s="1723"/>
      <c r="AF65" s="1723"/>
      <c r="AG65" s="1723"/>
      <c r="AH65" s="1723"/>
      <c r="AI65" s="1723"/>
      <c r="AJ65" s="1724"/>
    </row>
    <row r="66" spans="1:65" ht="26.15" customHeight="1">
      <c r="B66" s="1722"/>
      <c r="C66" s="1723"/>
      <c r="D66" s="1723"/>
      <c r="E66" s="1723"/>
      <c r="F66" s="1723"/>
      <c r="G66" s="1723"/>
      <c r="H66" s="1724"/>
      <c r="I66" s="1722"/>
      <c r="J66" s="1723"/>
      <c r="K66" s="1723"/>
      <c r="L66" s="1723"/>
      <c r="M66" s="1723"/>
      <c r="N66" s="1723"/>
      <c r="O66" s="1723"/>
      <c r="P66" s="1724"/>
      <c r="Q66" s="1746"/>
      <c r="R66" s="1746"/>
      <c r="S66" s="1746"/>
      <c r="T66" s="1746"/>
      <c r="U66" s="1746"/>
      <c r="V66" s="1722"/>
      <c r="W66" s="1723"/>
      <c r="X66" s="1723"/>
      <c r="Y66" s="1723"/>
      <c r="Z66" s="1723"/>
      <c r="AA66" s="1723"/>
      <c r="AB66" s="1723"/>
      <c r="AC66" s="1723"/>
      <c r="AD66" s="1723"/>
      <c r="AE66" s="1723"/>
      <c r="AF66" s="1723"/>
      <c r="AG66" s="1723"/>
      <c r="AH66" s="1723"/>
      <c r="AI66" s="1723"/>
      <c r="AJ66" s="1724"/>
    </row>
    <row r="67" spans="1:65" ht="26.15" customHeight="1">
      <c r="B67" s="1722"/>
      <c r="C67" s="1723"/>
      <c r="D67" s="1723"/>
      <c r="E67" s="1723"/>
      <c r="F67" s="1723"/>
      <c r="G67" s="1723"/>
      <c r="H67" s="1724"/>
      <c r="I67" s="1722"/>
      <c r="J67" s="1723"/>
      <c r="K67" s="1723"/>
      <c r="L67" s="1723"/>
      <c r="M67" s="1723"/>
      <c r="N67" s="1723"/>
      <c r="O67" s="1723"/>
      <c r="P67" s="1724"/>
      <c r="Q67" s="1746"/>
      <c r="R67" s="1746"/>
      <c r="S67" s="1746"/>
      <c r="T67" s="1746"/>
      <c r="U67" s="1746"/>
      <c r="V67" s="1722"/>
      <c r="W67" s="1723"/>
      <c r="X67" s="1723"/>
      <c r="Y67" s="1723"/>
      <c r="Z67" s="1723"/>
      <c r="AA67" s="1723"/>
      <c r="AB67" s="1723"/>
      <c r="AC67" s="1723"/>
      <c r="AD67" s="1723"/>
      <c r="AE67" s="1723"/>
      <c r="AF67" s="1723"/>
      <c r="AG67" s="1723"/>
      <c r="AH67" s="1723"/>
      <c r="AI67" s="1723"/>
      <c r="AJ67" s="1724"/>
    </row>
    <row r="68" spans="1:65" ht="26.15" customHeight="1">
      <c r="B68" s="1722"/>
      <c r="C68" s="1723"/>
      <c r="D68" s="1723"/>
      <c r="E68" s="1723"/>
      <c r="F68" s="1723"/>
      <c r="G68" s="1723"/>
      <c r="H68" s="1724"/>
      <c r="I68" s="1722"/>
      <c r="J68" s="1723"/>
      <c r="K68" s="1723"/>
      <c r="L68" s="1723"/>
      <c r="M68" s="1723"/>
      <c r="N68" s="1723"/>
      <c r="O68" s="1723"/>
      <c r="P68" s="1724"/>
      <c r="Q68" s="1746"/>
      <c r="R68" s="1746"/>
      <c r="S68" s="1746"/>
      <c r="T68" s="1746"/>
      <c r="U68" s="1746"/>
      <c r="V68" s="1722"/>
      <c r="W68" s="1723"/>
      <c r="X68" s="1723"/>
      <c r="Y68" s="1723"/>
      <c r="Z68" s="1723"/>
      <c r="AA68" s="1723"/>
      <c r="AB68" s="1723"/>
      <c r="AC68" s="1723"/>
      <c r="AD68" s="1723"/>
      <c r="AE68" s="1723"/>
      <c r="AF68" s="1723"/>
      <c r="AG68" s="1723"/>
      <c r="AH68" s="1723"/>
      <c r="AI68" s="1723"/>
      <c r="AJ68" s="1724"/>
    </row>
    <row r="69" spans="1:65" ht="26.15" customHeight="1">
      <c r="B69" s="1722"/>
      <c r="C69" s="1723"/>
      <c r="D69" s="1723"/>
      <c r="E69" s="1723"/>
      <c r="F69" s="1723"/>
      <c r="G69" s="1723"/>
      <c r="H69" s="1724"/>
      <c r="I69" s="1722"/>
      <c r="J69" s="1723"/>
      <c r="K69" s="1723"/>
      <c r="L69" s="1723"/>
      <c r="M69" s="1723"/>
      <c r="N69" s="1723"/>
      <c r="O69" s="1723"/>
      <c r="P69" s="1724"/>
      <c r="Q69" s="1746"/>
      <c r="R69" s="1746"/>
      <c r="S69" s="1746"/>
      <c r="T69" s="1746"/>
      <c r="U69" s="1746"/>
      <c r="V69" s="1722"/>
      <c r="W69" s="1723"/>
      <c r="X69" s="1723"/>
      <c r="Y69" s="1723"/>
      <c r="Z69" s="1723"/>
      <c r="AA69" s="1723"/>
      <c r="AB69" s="1723"/>
      <c r="AC69" s="1723"/>
      <c r="AD69" s="1723"/>
      <c r="AE69" s="1723"/>
      <c r="AF69" s="1723"/>
      <c r="AG69" s="1723"/>
      <c r="AH69" s="1723"/>
      <c r="AI69" s="1723"/>
      <c r="AJ69" s="1724"/>
    </row>
    <row r="70" spans="1:65" ht="26.15" customHeight="1">
      <c r="B70" s="1722"/>
      <c r="C70" s="1723"/>
      <c r="D70" s="1723"/>
      <c r="E70" s="1723"/>
      <c r="F70" s="1723"/>
      <c r="G70" s="1723"/>
      <c r="H70" s="1724"/>
      <c r="I70" s="1722"/>
      <c r="J70" s="1723"/>
      <c r="K70" s="1723"/>
      <c r="L70" s="1723"/>
      <c r="M70" s="1723"/>
      <c r="N70" s="1723"/>
      <c r="O70" s="1723"/>
      <c r="P70" s="1724"/>
      <c r="Q70" s="1746"/>
      <c r="R70" s="1746"/>
      <c r="S70" s="1746"/>
      <c r="T70" s="1746"/>
      <c r="U70" s="1746"/>
      <c r="V70" s="1722"/>
      <c r="W70" s="1723"/>
      <c r="X70" s="1723"/>
      <c r="Y70" s="1723"/>
      <c r="Z70" s="1723"/>
      <c r="AA70" s="1723"/>
      <c r="AB70" s="1723"/>
      <c r="AC70" s="1723"/>
      <c r="AD70" s="1723"/>
      <c r="AE70" s="1723"/>
      <c r="AF70" s="1723"/>
      <c r="AG70" s="1723"/>
      <c r="AH70" s="1723"/>
      <c r="AI70" s="1723"/>
      <c r="AJ70" s="1724"/>
    </row>
    <row r="71" spans="1:65" ht="26.15" customHeight="1">
      <c r="B71" s="1722"/>
      <c r="C71" s="1723"/>
      <c r="D71" s="1723"/>
      <c r="E71" s="1723"/>
      <c r="F71" s="1723"/>
      <c r="G71" s="1723"/>
      <c r="H71" s="1724"/>
      <c r="I71" s="1722"/>
      <c r="J71" s="1723"/>
      <c r="K71" s="1723"/>
      <c r="L71" s="1723"/>
      <c r="M71" s="1723"/>
      <c r="N71" s="1723"/>
      <c r="O71" s="1723"/>
      <c r="P71" s="1724"/>
      <c r="Q71" s="1746"/>
      <c r="R71" s="1746"/>
      <c r="S71" s="1746"/>
      <c r="T71" s="1746"/>
      <c r="U71" s="1746"/>
      <c r="V71" s="1722"/>
      <c r="W71" s="1723"/>
      <c r="X71" s="1723"/>
      <c r="Y71" s="1723"/>
      <c r="Z71" s="1723"/>
      <c r="AA71" s="1723"/>
      <c r="AB71" s="1723"/>
      <c r="AC71" s="1723"/>
      <c r="AD71" s="1723"/>
      <c r="AE71" s="1723"/>
      <c r="AF71" s="1723"/>
      <c r="AG71" s="1723"/>
      <c r="AH71" s="1723"/>
      <c r="AI71" s="1723"/>
      <c r="AJ71" s="1724"/>
    </row>
    <row r="72" spans="1:65" ht="26.15" customHeight="1">
      <c r="B72" s="1722"/>
      <c r="C72" s="1723"/>
      <c r="D72" s="1723"/>
      <c r="E72" s="1723"/>
      <c r="F72" s="1723"/>
      <c r="G72" s="1723"/>
      <c r="H72" s="1724"/>
      <c r="I72" s="1722"/>
      <c r="J72" s="1723"/>
      <c r="K72" s="1723"/>
      <c r="L72" s="1723"/>
      <c r="M72" s="1723"/>
      <c r="N72" s="1723"/>
      <c r="O72" s="1723"/>
      <c r="P72" s="1724"/>
      <c r="Q72" s="1746"/>
      <c r="R72" s="1746"/>
      <c r="S72" s="1746"/>
      <c r="T72" s="1746"/>
      <c r="U72" s="1746"/>
      <c r="V72" s="1722"/>
      <c r="W72" s="1723"/>
      <c r="X72" s="1723"/>
      <c r="Y72" s="1723"/>
      <c r="Z72" s="1723"/>
      <c r="AA72" s="1723"/>
      <c r="AB72" s="1723"/>
      <c r="AC72" s="1723"/>
      <c r="AD72" s="1723"/>
      <c r="AE72" s="1723"/>
      <c r="AF72" s="1723"/>
      <c r="AG72" s="1723"/>
      <c r="AH72" s="1723"/>
      <c r="AI72" s="1723"/>
      <c r="AJ72" s="1724"/>
    </row>
    <row r="73" spans="1:65" ht="26.15" customHeight="1">
      <c r="B73" s="1722"/>
      <c r="C73" s="1723"/>
      <c r="D73" s="1723"/>
      <c r="E73" s="1723"/>
      <c r="F73" s="1723"/>
      <c r="G73" s="1723"/>
      <c r="H73" s="1724"/>
      <c r="I73" s="1722"/>
      <c r="J73" s="1723"/>
      <c r="K73" s="1723"/>
      <c r="L73" s="1723"/>
      <c r="M73" s="1723"/>
      <c r="N73" s="1723"/>
      <c r="O73" s="1723"/>
      <c r="P73" s="1724"/>
      <c r="Q73" s="1746"/>
      <c r="R73" s="1746"/>
      <c r="S73" s="1746"/>
      <c r="T73" s="1746"/>
      <c r="U73" s="1746"/>
      <c r="V73" s="1722"/>
      <c r="W73" s="1723"/>
      <c r="X73" s="1723"/>
      <c r="Y73" s="1723"/>
      <c r="Z73" s="1723"/>
      <c r="AA73" s="1723"/>
      <c r="AB73" s="1723"/>
      <c r="AC73" s="1723"/>
      <c r="AD73" s="1723"/>
      <c r="AE73" s="1723"/>
      <c r="AF73" s="1723"/>
      <c r="AG73" s="1723"/>
      <c r="AH73" s="1723"/>
      <c r="AI73" s="1723"/>
      <c r="AJ73" s="1724"/>
    </row>
    <row r="74" spans="1:65" ht="26.15" customHeight="1">
      <c r="B74" s="1722"/>
      <c r="C74" s="1723"/>
      <c r="D74" s="1723"/>
      <c r="E74" s="1723"/>
      <c r="F74" s="1723"/>
      <c r="G74" s="1723"/>
      <c r="H74" s="1724"/>
      <c r="I74" s="1722"/>
      <c r="J74" s="1723"/>
      <c r="K74" s="1723"/>
      <c r="L74" s="1723"/>
      <c r="M74" s="1723"/>
      <c r="N74" s="1723"/>
      <c r="O74" s="1723"/>
      <c r="P74" s="1724"/>
      <c r="Q74" s="1746"/>
      <c r="R74" s="1746"/>
      <c r="S74" s="1746"/>
      <c r="T74" s="1746"/>
      <c r="U74" s="1746"/>
      <c r="V74" s="1722"/>
      <c r="W74" s="1723"/>
      <c r="X74" s="1723"/>
      <c r="Y74" s="1723"/>
      <c r="Z74" s="1723"/>
      <c r="AA74" s="1723"/>
      <c r="AB74" s="1723"/>
      <c r="AC74" s="1723"/>
      <c r="AD74" s="1723"/>
      <c r="AE74" s="1723"/>
      <c r="AF74" s="1723"/>
      <c r="AG74" s="1723"/>
      <c r="AH74" s="1723"/>
      <c r="AI74" s="1723"/>
      <c r="AJ74" s="1724"/>
    </row>
    <row r="75" spans="1:65" ht="26.15" customHeight="1">
      <c r="B75" s="1722"/>
      <c r="C75" s="1723"/>
      <c r="D75" s="1723"/>
      <c r="E75" s="1723"/>
      <c r="F75" s="1723"/>
      <c r="G75" s="1723"/>
      <c r="H75" s="1724"/>
      <c r="I75" s="1722"/>
      <c r="J75" s="1723"/>
      <c r="K75" s="1723"/>
      <c r="L75" s="1723"/>
      <c r="M75" s="1723"/>
      <c r="N75" s="1723"/>
      <c r="O75" s="1723"/>
      <c r="P75" s="1724"/>
      <c r="Q75" s="1746"/>
      <c r="R75" s="1746"/>
      <c r="S75" s="1746"/>
      <c r="T75" s="1746"/>
      <c r="U75" s="1746"/>
      <c r="V75" s="1722"/>
      <c r="W75" s="1723"/>
      <c r="X75" s="1723"/>
      <c r="Y75" s="1723"/>
      <c r="Z75" s="1723"/>
      <c r="AA75" s="1723"/>
      <c r="AB75" s="1723"/>
      <c r="AC75" s="1723"/>
      <c r="AD75" s="1723"/>
      <c r="AE75" s="1723"/>
      <c r="AF75" s="1723"/>
      <c r="AG75" s="1723"/>
      <c r="AH75" s="1723"/>
      <c r="AI75" s="1723"/>
      <c r="AJ75" s="1724"/>
    </row>
    <row r="76" spans="1:65" s="34" customFormat="1" ht="14.15" customHeight="1">
      <c r="A76" s="1725" t="s">
        <v>1524</v>
      </c>
      <c r="B76" s="1725"/>
      <c r="C76" s="59">
        <v>1</v>
      </c>
      <c r="D76" s="34" t="s">
        <v>1522</v>
      </c>
      <c r="AA76" s="181"/>
      <c r="AL76" s="133"/>
      <c r="AM76" s="133"/>
      <c r="AN76" s="133"/>
      <c r="AO76" s="133"/>
      <c r="AP76" s="133"/>
      <c r="AQ76" s="133"/>
      <c r="AR76" s="133"/>
      <c r="AS76" s="133"/>
      <c r="AT76" s="133"/>
      <c r="AU76" s="133"/>
      <c r="AV76" s="133"/>
      <c r="AW76" s="133"/>
      <c r="AX76" s="133"/>
      <c r="AY76" s="133"/>
      <c r="AZ76" s="133"/>
      <c r="BA76" s="133"/>
      <c r="BB76" s="133"/>
      <c r="BC76" s="133"/>
      <c r="BD76" s="133"/>
      <c r="BE76" s="133"/>
      <c r="BF76" s="133"/>
      <c r="BG76" s="133"/>
      <c r="BH76" s="133"/>
      <c r="BI76" s="133"/>
      <c r="BJ76" s="133"/>
      <c r="BK76" s="133"/>
      <c r="BL76" s="133"/>
      <c r="BM76" s="128"/>
    </row>
    <row r="77" spans="1:65" s="34" customFormat="1" ht="14.15" customHeight="1">
      <c r="B77" s="180"/>
      <c r="C77" s="59">
        <v>2</v>
      </c>
      <c r="D77" s="34" t="s">
        <v>1523</v>
      </c>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28"/>
    </row>
    <row r="78" spans="1:65" ht="11.25" customHeight="1">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row>
    <row r="79" spans="1:65" s="3" customFormat="1" ht="20.149999999999999" customHeight="1">
      <c r="B79" s="3" t="s">
        <v>238</v>
      </c>
      <c r="BM79" s="126"/>
    </row>
    <row r="80" spans="1:65" s="77" customFormat="1" ht="15" customHeight="1">
      <c r="A80" s="19"/>
      <c r="B80" s="9"/>
      <c r="C80" s="30" t="s">
        <v>1622</v>
      </c>
      <c r="D80" s="1341" t="s">
        <v>1736</v>
      </c>
      <c r="E80" s="1341"/>
      <c r="F80" s="1341"/>
      <c r="G80" s="1341"/>
      <c r="H80" s="1341"/>
      <c r="I80" s="1341"/>
      <c r="J80" s="1341"/>
      <c r="K80" s="1341"/>
      <c r="L80" s="1341"/>
      <c r="M80" s="1341"/>
      <c r="N80" s="1341"/>
      <c r="O80" s="1341"/>
      <c r="P80" s="1341"/>
      <c r="Q80" s="1341"/>
      <c r="R80" s="1341"/>
      <c r="S80" s="1341"/>
      <c r="T80" s="1341"/>
      <c r="U80" s="1341"/>
      <c r="V80" s="1341"/>
      <c r="W80" s="1341"/>
      <c r="X80" s="1341"/>
      <c r="Y80" s="1341"/>
      <c r="Z80" s="1341"/>
      <c r="AA80" s="1341"/>
      <c r="AB80" s="3"/>
      <c r="AC80" s="3"/>
      <c r="AD80" s="50" t="s">
        <v>391</v>
      </c>
      <c r="AE80" s="1039" t="s">
        <v>556</v>
      </c>
      <c r="AF80" s="1039"/>
      <c r="AG80" s="1039"/>
      <c r="AH80" s="1039"/>
      <c r="AI80" s="1039"/>
      <c r="AJ80" s="50" t="s">
        <v>392</v>
      </c>
      <c r="BM80" s="130"/>
    </row>
    <row r="81" spans="1:65" s="77" customFormat="1" ht="15" customHeight="1">
      <c r="A81" s="19"/>
      <c r="B81" s="9"/>
      <c r="C81" s="30"/>
      <c r="D81" s="1341"/>
      <c r="E81" s="1341"/>
      <c r="F81" s="1341"/>
      <c r="G81" s="1341"/>
      <c r="H81" s="1341"/>
      <c r="I81" s="1341"/>
      <c r="J81" s="1341"/>
      <c r="K81" s="1341"/>
      <c r="L81" s="1341"/>
      <c r="M81" s="1341"/>
      <c r="N81" s="1341"/>
      <c r="O81" s="1341"/>
      <c r="P81" s="1341"/>
      <c r="Q81" s="1341"/>
      <c r="R81" s="1341"/>
      <c r="S81" s="1341"/>
      <c r="T81" s="1341"/>
      <c r="U81" s="1341"/>
      <c r="V81" s="1341"/>
      <c r="W81" s="1341"/>
      <c r="X81" s="1341"/>
      <c r="Y81" s="1341"/>
      <c r="Z81" s="1341"/>
      <c r="AA81" s="1341"/>
      <c r="AB81" s="3"/>
      <c r="AC81" s="3"/>
      <c r="AD81" s="192"/>
      <c r="AE81" s="3"/>
      <c r="AF81" s="3"/>
      <c r="AG81" s="3"/>
      <c r="AH81" s="3"/>
      <c r="AI81" s="3"/>
      <c r="AJ81" s="192"/>
      <c r="BM81" s="130"/>
    </row>
    <row r="82" spans="1:65" s="77" customFormat="1" ht="20.149999999999999" customHeight="1">
      <c r="A82" s="19"/>
      <c r="B82" s="9"/>
      <c r="C82" s="30" t="s">
        <v>1483</v>
      </c>
      <c r="D82" s="9" t="s">
        <v>1734</v>
      </c>
      <c r="E82" s="9"/>
      <c r="F82" s="9"/>
      <c r="G82" s="9"/>
      <c r="H82" s="9"/>
      <c r="I82" s="9"/>
      <c r="J82" s="9"/>
      <c r="K82" s="9"/>
      <c r="L82" s="9"/>
      <c r="M82" s="9"/>
      <c r="N82" s="9"/>
      <c r="O82" s="9"/>
      <c r="P82" s="9"/>
      <c r="Q82" s="9"/>
      <c r="R82" s="9"/>
      <c r="S82" s="9"/>
      <c r="T82" s="9"/>
      <c r="U82" s="9"/>
      <c r="V82" s="9"/>
      <c r="W82" s="9"/>
      <c r="X82" s="9"/>
      <c r="Y82" s="9"/>
      <c r="Z82" s="9"/>
      <c r="AA82" s="9"/>
      <c r="AB82" s="9"/>
      <c r="AC82" s="182"/>
      <c r="AD82" s="50" t="s">
        <v>391</v>
      </c>
      <c r="AE82" s="1039" t="s">
        <v>556</v>
      </c>
      <c r="AF82" s="1039"/>
      <c r="AG82" s="1039"/>
      <c r="AH82" s="1039"/>
      <c r="AI82" s="1039"/>
      <c r="AJ82" s="50" t="s">
        <v>392</v>
      </c>
      <c r="BM82" s="130"/>
    </row>
    <row r="83" spans="1:65" s="77" customFormat="1" ht="20.149999999999999" customHeight="1">
      <c r="A83" s="19"/>
      <c r="B83" s="9"/>
      <c r="C83" s="30" t="s">
        <v>1592</v>
      </c>
      <c r="D83" s="9" t="s">
        <v>1735</v>
      </c>
      <c r="E83" s="9"/>
      <c r="F83" s="9"/>
      <c r="G83" s="9"/>
      <c r="H83" s="9"/>
      <c r="I83" s="9"/>
      <c r="J83" s="9"/>
      <c r="K83" s="9"/>
      <c r="L83" s="9"/>
      <c r="M83" s="9"/>
      <c r="N83" s="9"/>
      <c r="O83" s="9"/>
      <c r="P83" s="9"/>
      <c r="Q83" s="9"/>
      <c r="R83" s="9"/>
      <c r="S83" s="9"/>
      <c r="T83" s="9"/>
      <c r="U83" s="9"/>
      <c r="V83" s="9"/>
      <c r="W83" s="9"/>
      <c r="X83" s="9"/>
      <c r="Y83" s="9"/>
      <c r="Z83" s="9"/>
      <c r="AA83" s="9"/>
      <c r="AB83" s="9"/>
      <c r="AC83" s="182"/>
      <c r="AD83" s="50" t="s">
        <v>391</v>
      </c>
      <c r="AE83" s="1039" t="s">
        <v>556</v>
      </c>
      <c r="AF83" s="1039"/>
      <c r="AG83" s="1039"/>
      <c r="AH83" s="1039"/>
      <c r="AI83" s="1039"/>
      <c r="AJ83" s="50" t="s">
        <v>392</v>
      </c>
      <c r="BM83" s="130"/>
    </row>
    <row r="84" spans="1:65" s="3" customFormat="1" ht="12" customHeight="1"/>
    <row r="85" spans="1:65" s="2" customFormat="1" ht="20.149999999999999" customHeight="1">
      <c r="A85" s="1" t="s">
        <v>667</v>
      </c>
      <c r="BM85" s="125"/>
    </row>
    <row r="86" spans="1:65" s="2" customFormat="1" ht="20.149999999999999" customHeight="1">
      <c r="A86" s="1"/>
      <c r="B86" s="2" t="s">
        <v>453</v>
      </c>
      <c r="BM86" s="125"/>
    </row>
    <row r="87" spans="1:65" s="3" customFormat="1" ht="20.149999999999999" customHeight="1">
      <c r="B87" s="162" t="s">
        <v>538</v>
      </c>
      <c r="C87" s="163"/>
      <c r="D87" s="163"/>
      <c r="E87" s="163"/>
      <c r="F87" s="163"/>
      <c r="G87" s="163"/>
      <c r="H87" s="163"/>
      <c r="I87" s="163"/>
      <c r="J87" s="163"/>
      <c r="K87" s="163"/>
      <c r="L87" s="163"/>
      <c r="M87" s="163"/>
      <c r="N87" s="163"/>
      <c r="O87" s="163"/>
      <c r="P87" s="163"/>
      <c r="Q87" s="163"/>
      <c r="R87" s="163"/>
      <c r="S87" s="163"/>
      <c r="T87" s="163"/>
      <c r="U87" s="163"/>
      <c r="V87" s="164"/>
      <c r="W87" s="162" t="s">
        <v>183</v>
      </c>
      <c r="X87" s="163"/>
      <c r="Y87" s="163"/>
      <c r="Z87" s="163"/>
      <c r="AA87" s="163"/>
      <c r="AB87" s="163"/>
      <c r="AC87" s="164"/>
      <c r="AD87" s="162" t="s">
        <v>5</v>
      </c>
      <c r="AE87" s="163"/>
      <c r="AF87" s="163"/>
      <c r="AG87" s="163"/>
      <c r="AH87" s="163"/>
      <c r="AI87" s="163"/>
      <c r="AJ87" s="164"/>
      <c r="AL87" s="1747" t="s">
        <v>2184</v>
      </c>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c r="BG87" s="1748"/>
      <c r="BH87" s="1748"/>
      <c r="BI87" s="1748"/>
      <c r="BJ87" s="1748"/>
      <c r="BK87" s="1748"/>
      <c r="BL87" s="1749"/>
      <c r="BM87" s="126"/>
    </row>
    <row r="88" spans="1:65" s="3" customFormat="1" ht="20.149999999999999" customHeight="1">
      <c r="B88" s="52" t="s">
        <v>664</v>
      </c>
      <c r="C88" s="12"/>
      <c r="D88" s="12"/>
      <c r="E88" s="12"/>
      <c r="F88" s="12"/>
      <c r="G88" s="12"/>
      <c r="H88" s="12"/>
      <c r="I88" s="12"/>
      <c r="J88" s="12"/>
      <c r="K88" s="12"/>
      <c r="L88" s="12"/>
      <c r="M88" s="12"/>
      <c r="N88" s="12"/>
      <c r="O88" s="12"/>
      <c r="P88" s="12"/>
      <c r="Q88" s="12"/>
      <c r="R88" s="12"/>
      <c r="S88" s="12"/>
      <c r="T88" s="12"/>
      <c r="U88" s="12"/>
      <c r="V88" s="85"/>
      <c r="W88" s="1731" t="s">
        <v>393</v>
      </c>
      <c r="X88" s="1732"/>
      <c r="Y88" s="1732"/>
      <c r="Z88" s="1732"/>
      <c r="AA88" s="1732"/>
      <c r="AB88" s="1732"/>
      <c r="AC88" s="1733"/>
      <c r="AD88" s="491"/>
      <c r="AE88" s="1290" t="s">
        <v>1421</v>
      </c>
      <c r="AF88" s="1290"/>
      <c r="AG88" s="1290"/>
      <c r="AH88" s="1290"/>
      <c r="AI88" s="1290"/>
      <c r="AJ88" s="492"/>
      <c r="AL88" s="1750"/>
      <c r="AM88" s="1751"/>
      <c r="AN88" s="1751"/>
      <c r="AO88" s="1751"/>
      <c r="AP88" s="1751"/>
      <c r="AQ88" s="1751"/>
      <c r="AR88" s="1751"/>
      <c r="AS88" s="1751"/>
      <c r="AT88" s="1751"/>
      <c r="AU88" s="1751"/>
      <c r="AV88" s="1751"/>
      <c r="AW88" s="1751"/>
      <c r="AX88" s="1751"/>
      <c r="AY88" s="1751"/>
      <c r="AZ88" s="1751"/>
      <c r="BA88" s="1751"/>
      <c r="BB88" s="1751"/>
      <c r="BC88" s="1751"/>
      <c r="BD88" s="1751"/>
      <c r="BE88" s="1751"/>
      <c r="BF88" s="1751"/>
      <c r="BG88" s="1751"/>
      <c r="BH88" s="1751"/>
      <c r="BI88" s="1751"/>
      <c r="BJ88" s="1751"/>
      <c r="BK88" s="1751"/>
      <c r="BL88" s="1752"/>
      <c r="BM88" s="126"/>
    </row>
    <row r="89" spans="1:65" s="3" customFormat="1" ht="20.149999999999999" customHeight="1">
      <c r="B89" s="52" t="s">
        <v>665</v>
      </c>
      <c r="C89" s="12"/>
      <c r="D89" s="12"/>
      <c r="E89" s="12"/>
      <c r="F89" s="12"/>
      <c r="G89" s="12"/>
      <c r="H89" s="12"/>
      <c r="I89" s="12"/>
      <c r="J89" s="12"/>
      <c r="K89" s="12"/>
      <c r="L89" s="12"/>
      <c r="M89" s="12"/>
      <c r="N89" s="12"/>
      <c r="O89" s="12"/>
      <c r="P89" s="12"/>
      <c r="Q89" s="12"/>
      <c r="R89" s="12"/>
      <c r="S89" s="12"/>
      <c r="T89" s="12"/>
      <c r="U89" s="12"/>
      <c r="V89" s="85"/>
      <c r="W89" s="1731" t="s">
        <v>394</v>
      </c>
      <c r="X89" s="1732"/>
      <c r="Y89" s="1732"/>
      <c r="Z89" s="1732"/>
      <c r="AA89" s="1732"/>
      <c r="AB89" s="1732"/>
      <c r="AC89" s="1733"/>
      <c r="AD89" s="491"/>
      <c r="AE89" s="1290" t="s">
        <v>1421</v>
      </c>
      <c r="AF89" s="1290"/>
      <c r="AG89" s="1290"/>
      <c r="AH89" s="1290"/>
      <c r="AI89" s="1290"/>
      <c r="AJ89" s="492"/>
      <c r="AL89" s="1750"/>
      <c r="AM89" s="1751"/>
      <c r="AN89" s="1751"/>
      <c r="AO89" s="1751"/>
      <c r="AP89" s="1751"/>
      <c r="AQ89" s="1751"/>
      <c r="AR89" s="1751"/>
      <c r="AS89" s="1751"/>
      <c r="AT89" s="1751"/>
      <c r="AU89" s="1751"/>
      <c r="AV89" s="1751"/>
      <c r="AW89" s="1751"/>
      <c r="AX89" s="1751"/>
      <c r="AY89" s="1751"/>
      <c r="AZ89" s="1751"/>
      <c r="BA89" s="1751"/>
      <c r="BB89" s="1751"/>
      <c r="BC89" s="1751"/>
      <c r="BD89" s="1751"/>
      <c r="BE89" s="1751"/>
      <c r="BF89" s="1751"/>
      <c r="BG89" s="1751"/>
      <c r="BH89" s="1751"/>
      <c r="BI89" s="1751"/>
      <c r="BJ89" s="1751"/>
      <c r="BK89" s="1751"/>
      <c r="BL89" s="1752"/>
      <c r="BM89" s="126"/>
    </row>
    <row r="90" spans="1:65" s="3" customFormat="1" ht="20.149999999999999" customHeight="1">
      <c r="B90" s="52" t="s">
        <v>395</v>
      </c>
      <c r="C90" s="12"/>
      <c r="D90" s="12"/>
      <c r="E90" s="12"/>
      <c r="F90" s="12"/>
      <c r="G90" s="12"/>
      <c r="H90" s="12"/>
      <c r="I90" s="12"/>
      <c r="J90" s="12"/>
      <c r="K90" s="12"/>
      <c r="L90" s="12"/>
      <c r="M90" s="12"/>
      <c r="N90" s="12"/>
      <c r="O90" s="12"/>
      <c r="P90" s="12"/>
      <c r="Q90" s="12"/>
      <c r="R90" s="12"/>
      <c r="S90" s="12"/>
      <c r="T90" s="12"/>
      <c r="U90" s="12"/>
      <c r="V90" s="85"/>
      <c r="W90" s="1731" t="s">
        <v>396</v>
      </c>
      <c r="X90" s="1732"/>
      <c r="Y90" s="1732"/>
      <c r="Z90" s="1732"/>
      <c r="AA90" s="1732"/>
      <c r="AB90" s="1732"/>
      <c r="AC90" s="1733"/>
      <c r="AD90" s="491"/>
      <c r="AE90" s="1290" t="s">
        <v>1421</v>
      </c>
      <c r="AF90" s="1290"/>
      <c r="AG90" s="1290"/>
      <c r="AH90" s="1290"/>
      <c r="AI90" s="1290"/>
      <c r="AJ90" s="492"/>
      <c r="AL90" s="1750"/>
      <c r="AM90" s="1751"/>
      <c r="AN90" s="1751"/>
      <c r="AO90" s="1751"/>
      <c r="AP90" s="1751"/>
      <c r="AQ90" s="1751"/>
      <c r="AR90" s="1751"/>
      <c r="AS90" s="1751"/>
      <c r="AT90" s="1751"/>
      <c r="AU90" s="1751"/>
      <c r="AV90" s="1751"/>
      <c r="AW90" s="1751"/>
      <c r="AX90" s="1751"/>
      <c r="AY90" s="1751"/>
      <c r="AZ90" s="1751"/>
      <c r="BA90" s="1751"/>
      <c r="BB90" s="1751"/>
      <c r="BC90" s="1751"/>
      <c r="BD90" s="1751"/>
      <c r="BE90" s="1751"/>
      <c r="BF90" s="1751"/>
      <c r="BG90" s="1751"/>
      <c r="BH90" s="1751"/>
      <c r="BI90" s="1751"/>
      <c r="BJ90" s="1751"/>
      <c r="BK90" s="1751"/>
      <c r="BL90" s="1752"/>
      <c r="BM90" s="126"/>
    </row>
    <row r="91" spans="1:65" s="3" customFormat="1" ht="20.149999999999999" customHeight="1">
      <c r="B91" s="52" t="s">
        <v>397</v>
      </c>
      <c r="C91" s="12"/>
      <c r="D91" s="12"/>
      <c r="E91" s="12"/>
      <c r="F91" s="12"/>
      <c r="G91" s="12"/>
      <c r="H91" s="12"/>
      <c r="I91" s="12"/>
      <c r="J91" s="12"/>
      <c r="K91" s="12"/>
      <c r="L91" s="12"/>
      <c r="M91" s="12"/>
      <c r="N91" s="12"/>
      <c r="O91" s="12"/>
      <c r="P91" s="12"/>
      <c r="Q91" s="12"/>
      <c r="R91" s="12"/>
      <c r="S91" s="12"/>
      <c r="T91" s="12"/>
      <c r="U91" s="12"/>
      <c r="V91" s="85"/>
      <c r="W91" s="1731" t="s">
        <v>398</v>
      </c>
      <c r="X91" s="1732"/>
      <c r="Y91" s="1732"/>
      <c r="Z91" s="1732"/>
      <c r="AA91" s="1732"/>
      <c r="AB91" s="1732"/>
      <c r="AC91" s="1733"/>
      <c r="AD91" s="491"/>
      <c r="AE91" s="1290" t="s">
        <v>1421</v>
      </c>
      <c r="AF91" s="1290"/>
      <c r="AG91" s="1290"/>
      <c r="AH91" s="1290"/>
      <c r="AI91" s="1290"/>
      <c r="AJ91" s="492"/>
      <c r="AL91" s="1750"/>
      <c r="AM91" s="1751"/>
      <c r="AN91" s="1751"/>
      <c r="AO91" s="1751"/>
      <c r="AP91" s="1751"/>
      <c r="AQ91" s="1751"/>
      <c r="AR91" s="1751"/>
      <c r="AS91" s="1751"/>
      <c r="AT91" s="1751"/>
      <c r="AU91" s="1751"/>
      <c r="AV91" s="1751"/>
      <c r="AW91" s="1751"/>
      <c r="AX91" s="1751"/>
      <c r="AY91" s="1751"/>
      <c r="AZ91" s="1751"/>
      <c r="BA91" s="1751"/>
      <c r="BB91" s="1751"/>
      <c r="BC91" s="1751"/>
      <c r="BD91" s="1751"/>
      <c r="BE91" s="1751"/>
      <c r="BF91" s="1751"/>
      <c r="BG91" s="1751"/>
      <c r="BH91" s="1751"/>
      <c r="BI91" s="1751"/>
      <c r="BJ91" s="1751"/>
      <c r="BK91" s="1751"/>
      <c r="BL91" s="1752"/>
      <c r="BM91" s="126"/>
    </row>
    <row r="92" spans="1:65" s="3" customFormat="1" ht="20.149999999999999" customHeight="1">
      <c r="B92" s="52" t="s">
        <v>184</v>
      </c>
      <c r="C92" s="12"/>
      <c r="D92" s="12"/>
      <c r="E92" s="12"/>
      <c r="F92" s="12"/>
      <c r="G92" s="12"/>
      <c r="H92" s="12"/>
      <c r="I92" s="12"/>
      <c r="J92" s="12"/>
      <c r="K92" s="12"/>
      <c r="L92" s="12" t="s">
        <v>1426</v>
      </c>
      <c r="M92" s="12"/>
      <c r="N92" s="12"/>
      <c r="O92" s="12"/>
      <c r="P92" s="12"/>
      <c r="Q92" s="4" t="s">
        <v>1427</v>
      </c>
      <c r="R92" s="981" t="s">
        <v>1428</v>
      </c>
      <c r="S92" s="981"/>
      <c r="T92" s="981"/>
      <c r="U92" s="981"/>
      <c r="V92" s="85"/>
      <c r="W92" s="1731" t="s">
        <v>398</v>
      </c>
      <c r="X92" s="1732"/>
      <c r="Y92" s="1732"/>
      <c r="Z92" s="1732"/>
      <c r="AA92" s="1732"/>
      <c r="AB92" s="1732"/>
      <c r="AC92" s="1733"/>
      <c r="AD92" s="491"/>
      <c r="AE92" s="1290" t="s">
        <v>1421</v>
      </c>
      <c r="AF92" s="1290"/>
      <c r="AG92" s="1290"/>
      <c r="AH92" s="1290"/>
      <c r="AI92" s="1290"/>
      <c r="AJ92" s="492"/>
      <c r="AL92" s="1750"/>
      <c r="AM92" s="1751"/>
      <c r="AN92" s="1751"/>
      <c r="AO92" s="1751"/>
      <c r="AP92" s="1751"/>
      <c r="AQ92" s="1751"/>
      <c r="AR92" s="1751"/>
      <c r="AS92" s="1751"/>
      <c r="AT92" s="1751"/>
      <c r="AU92" s="1751"/>
      <c r="AV92" s="1751"/>
      <c r="AW92" s="1751"/>
      <c r="AX92" s="1751"/>
      <c r="AY92" s="1751"/>
      <c r="AZ92" s="1751"/>
      <c r="BA92" s="1751"/>
      <c r="BB92" s="1751"/>
      <c r="BC92" s="1751"/>
      <c r="BD92" s="1751"/>
      <c r="BE92" s="1751"/>
      <c r="BF92" s="1751"/>
      <c r="BG92" s="1751"/>
      <c r="BH92" s="1751"/>
      <c r="BI92" s="1751"/>
      <c r="BJ92" s="1751"/>
      <c r="BK92" s="1751"/>
      <c r="BL92" s="1752"/>
      <c r="BM92" s="126"/>
    </row>
    <row r="93" spans="1:65" s="3" customFormat="1" ht="20.149999999999999" customHeight="1">
      <c r="B93" s="52" t="s">
        <v>1422</v>
      </c>
      <c r="C93" s="12"/>
      <c r="D93" s="12"/>
      <c r="E93" s="12"/>
      <c r="F93" s="12"/>
      <c r="G93" s="12"/>
      <c r="H93" s="12"/>
      <c r="I93" s="12"/>
      <c r="J93" s="12"/>
      <c r="K93" s="12"/>
      <c r="L93" s="12" t="s">
        <v>1423</v>
      </c>
      <c r="M93" s="12"/>
      <c r="N93" s="12"/>
      <c r="O93" s="12"/>
      <c r="P93" s="12"/>
      <c r="Q93" s="4" t="s">
        <v>1425</v>
      </c>
      <c r="R93" s="981" t="s">
        <v>1424</v>
      </c>
      <c r="S93" s="981"/>
      <c r="T93" s="981"/>
      <c r="U93" s="981"/>
      <c r="V93" s="974"/>
      <c r="W93" s="1731" t="s">
        <v>399</v>
      </c>
      <c r="X93" s="1732"/>
      <c r="Y93" s="1732"/>
      <c r="Z93" s="1732"/>
      <c r="AA93" s="1732"/>
      <c r="AB93" s="1732"/>
      <c r="AC93" s="1733"/>
      <c r="AD93" s="491"/>
      <c r="AE93" s="1290" t="s">
        <v>1421</v>
      </c>
      <c r="AF93" s="1290"/>
      <c r="AG93" s="1290"/>
      <c r="AH93" s="1290"/>
      <c r="AI93" s="1290"/>
      <c r="AJ93" s="492"/>
      <c r="AL93" s="1750"/>
      <c r="AM93" s="1751"/>
      <c r="AN93" s="1751"/>
      <c r="AO93" s="1751"/>
      <c r="AP93" s="1751"/>
      <c r="AQ93" s="1751"/>
      <c r="AR93" s="1751"/>
      <c r="AS93" s="1751"/>
      <c r="AT93" s="1751"/>
      <c r="AU93" s="1751"/>
      <c r="AV93" s="1751"/>
      <c r="AW93" s="1751"/>
      <c r="AX93" s="1751"/>
      <c r="AY93" s="1751"/>
      <c r="AZ93" s="1751"/>
      <c r="BA93" s="1751"/>
      <c r="BB93" s="1751"/>
      <c r="BC93" s="1751"/>
      <c r="BD93" s="1751"/>
      <c r="BE93" s="1751"/>
      <c r="BF93" s="1751"/>
      <c r="BG93" s="1751"/>
      <c r="BH93" s="1751"/>
      <c r="BI93" s="1751"/>
      <c r="BJ93" s="1751"/>
      <c r="BK93" s="1751"/>
      <c r="BL93" s="1752"/>
      <c r="BM93" s="126"/>
    </row>
    <row r="94" spans="1:65" s="77" customFormat="1" ht="14.15" customHeight="1">
      <c r="A94" s="34"/>
      <c r="B94" s="1058" t="s">
        <v>1526</v>
      </c>
      <c r="C94" s="1058"/>
      <c r="D94" s="9" t="s">
        <v>1525</v>
      </c>
      <c r="E94" s="9"/>
      <c r="F94" s="9"/>
      <c r="G94" s="9"/>
      <c r="H94" s="9"/>
      <c r="I94" s="9"/>
      <c r="J94" s="9"/>
      <c r="K94" s="9"/>
      <c r="L94" s="9"/>
      <c r="M94" s="9"/>
      <c r="N94" s="9"/>
      <c r="O94" s="9"/>
      <c r="P94" s="9"/>
      <c r="Q94" s="9"/>
      <c r="R94" s="9"/>
      <c r="S94" s="9"/>
      <c r="T94" s="9"/>
      <c r="U94" s="9"/>
      <c r="V94" s="9"/>
      <c r="W94" s="135"/>
      <c r="X94" s="135"/>
      <c r="Y94" s="135"/>
      <c r="Z94" s="135"/>
      <c r="AA94" s="135"/>
      <c r="AB94" s="135"/>
      <c r="AC94" s="135"/>
      <c r="AD94" s="30"/>
      <c r="AE94" s="30"/>
      <c r="AF94" s="30"/>
      <c r="AG94" s="30"/>
      <c r="AH94" s="30"/>
      <c r="AI94" s="30"/>
      <c r="AJ94" s="30"/>
      <c r="AL94" s="1750"/>
      <c r="AM94" s="1751"/>
      <c r="AN94" s="1751"/>
      <c r="AO94" s="1751"/>
      <c r="AP94" s="1751"/>
      <c r="AQ94" s="1751"/>
      <c r="AR94" s="1751"/>
      <c r="AS94" s="1751"/>
      <c r="AT94" s="1751"/>
      <c r="AU94" s="1751"/>
      <c r="AV94" s="1751"/>
      <c r="AW94" s="1751"/>
      <c r="AX94" s="1751"/>
      <c r="AY94" s="1751"/>
      <c r="AZ94" s="1751"/>
      <c r="BA94" s="1751"/>
      <c r="BB94" s="1751"/>
      <c r="BC94" s="1751"/>
      <c r="BD94" s="1751"/>
      <c r="BE94" s="1751"/>
      <c r="BF94" s="1751"/>
      <c r="BG94" s="1751"/>
      <c r="BH94" s="1751"/>
      <c r="BI94" s="1751"/>
      <c r="BJ94" s="1751"/>
      <c r="BK94" s="1751"/>
      <c r="BL94" s="1752"/>
      <c r="BM94" s="130"/>
    </row>
    <row r="95" spans="1:65" s="3" customFormat="1" ht="20.149999999999999" customHeight="1">
      <c r="B95" s="2" t="s">
        <v>400</v>
      </c>
      <c r="C95" s="9"/>
      <c r="D95" s="9"/>
      <c r="E95" s="9"/>
      <c r="F95" s="9"/>
      <c r="G95" s="30"/>
      <c r="H95" s="30"/>
      <c r="S95" s="29"/>
      <c r="T95" s="29"/>
      <c r="U95" s="29"/>
      <c r="AA95" s="29"/>
      <c r="AB95" s="29"/>
      <c r="AC95" s="29"/>
      <c r="AL95" s="1753"/>
      <c r="AM95" s="1754"/>
      <c r="AN95" s="1754"/>
      <c r="AO95" s="1754"/>
      <c r="AP95" s="1754"/>
      <c r="AQ95" s="1754"/>
      <c r="AR95" s="1754"/>
      <c r="AS95" s="1754"/>
      <c r="AT95" s="1754"/>
      <c r="AU95" s="1754"/>
      <c r="AV95" s="1754"/>
      <c r="AW95" s="1754"/>
      <c r="AX95" s="1754"/>
      <c r="AY95" s="1754"/>
      <c r="AZ95" s="1754"/>
      <c r="BA95" s="1754"/>
      <c r="BB95" s="1754"/>
      <c r="BC95" s="1754"/>
      <c r="BD95" s="1754"/>
      <c r="BE95" s="1754"/>
      <c r="BF95" s="1754"/>
      <c r="BG95" s="1754"/>
      <c r="BH95" s="1754"/>
      <c r="BI95" s="1754"/>
      <c r="BJ95" s="1754"/>
      <c r="BK95" s="1754"/>
      <c r="BL95" s="1755"/>
      <c r="BM95" s="126"/>
    </row>
    <row r="96" spans="1:65" s="3" customFormat="1" ht="20.149999999999999" customHeight="1">
      <c r="B96" s="162" t="s">
        <v>601</v>
      </c>
      <c r="C96" s="163"/>
      <c r="D96" s="163"/>
      <c r="E96" s="163"/>
      <c r="F96" s="164"/>
      <c r="G96" s="162" t="s">
        <v>56</v>
      </c>
      <c r="H96" s="163"/>
      <c r="I96" s="163"/>
      <c r="J96" s="163"/>
      <c r="K96" s="163"/>
      <c r="L96" s="163"/>
      <c r="M96" s="163"/>
      <c r="N96" s="163"/>
      <c r="O96" s="163"/>
      <c r="P96" s="163"/>
      <c r="Q96" s="163"/>
      <c r="R96" s="163"/>
      <c r="S96" s="163"/>
      <c r="T96" s="163"/>
      <c r="U96" s="164"/>
      <c r="V96" s="162" t="s">
        <v>35</v>
      </c>
      <c r="W96" s="163"/>
      <c r="X96" s="163"/>
      <c r="Y96" s="163"/>
      <c r="Z96" s="163"/>
      <c r="AA96" s="163"/>
      <c r="AB96" s="163"/>
      <c r="AC96" s="163"/>
      <c r="AD96" s="163"/>
      <c r="AE96" s="163"/>
      <c r="AF96" s="163"/>
      <c r="AG96" s="163"/>
      <c r="AH96" s="163"/>
      <c r="AI96" s="163"/>
      <c r="AJ96" s="164"/>
      <c r="AL96" s="1756" t="s">
        <v>1965</v>
      </c>
      <c r="AM96" s="1757"/>
      <c r="AN96" s="1757"/>
      <c r="AO96" s="1757"/>
      <c r="AP96" s="1757"/>
      <c r="AQ96" s="1757"/>
      <c r="AR96" s="1757"/>
      <c r="AS96" s="1757"/>
      <c r="AT96" s="1757"/>
      <c r="AU96" s="1757"/>
      <c r="AV96" s="1757"/>
      <c r="AW96" s="1757"/>
      <c r="AX96" s="1757"/>
      <c r="AY96" s="1757"/>
      <c r="AZ96" s="1757"/>
      <c r="BA96" s="1757"/>
      <c r="BB96" s="1757"/>
      <c r="BC96" s="1757"/>
      <c r="BD96" s="1757"/>
      <c r="BE96" s="1757"/>
      <c r="BF96" s="1757"/>
      <c r="BG96" s="1757"/>
      <c r="BH96" s="1757"/>
      <c r="BI96" s="1757"/>
      <c r="BJ96" s="1757"/>
      <c r="BK96" s="1757"/>
      <c r="BL96" s="1758"/>
      <c r="BM96" s="126"/>
    </row>
    <row r="97" spans="1:65" s="3" customFormat="1" ht="14.15" customHeight="1">
      <c r="B97" s="1057"/>
      <c r="C97" s="1058"/>
      <c r="D97" s="1058"/>
      <c r="E97" s="1058"/>
      <c r="F97" s="1059"/>
      <c r="G97" s="1307"/>
      <c r="H97" s="1308"/>
      <c r="I97" s="1308"/>
      <c r="J97" s="1308"/>
      <c r="K97" s="1308"/>
      <c r="L97" s="1308"/>
      <c r="M97" s="1308"/>
      <c r="N97" s="1308"/>
      <c r="O97" s="1308"/>
      <c r="P97" s="1308"/>
      <c r="Q97" s="1308"/>
      <c r="R97" s="1308"/>
      <c r="S97" s="1308"/>
      <c r="T97" s="1308"/>
      <c r="U97" s="1765"/>
      <c r="V97" s="1152"/>
      <c r="W97" s="1153"/>
      <c r="X97" s="1153"/>
      <c r="Y97" s="1153"/>
      <c r="Z97" s="1153"/>
      <c r="AA97" s="1153"/>
      <c r="AB97" s="1153"/>
      <c r="AC97" s="1153"/>
      <c r="AD97" s="1153"/>
      <c r="AE97" s="1153"/>
      <c r="AF97" s="1153"/>
      <c r="AG97" s="1153"/>
      <c r="AH97" s="1153"/>
      <c r="AI97" s="1153"/>
      <c r="AJ97" s="1154"/>
      <c r="AL97" s="1759"/>
      <c r="AM97" s="1760"/>
      <c r="AN97" s="1760"/>
      <c r="AO97" s="1760"/>
      <c r="AP97" s="1760"/>
      <c r="AQ97" s="1760"/>
      <c r="AR97" s="1760"/>
      <c r="AS97" s="1760"/>
      <c r="AT97" s="1760"/>
      <c r="AU97" s="1760"/>
      <c r="AV97" s="1760"/>
      <c r="AW97" s="1760"/>
      <c r="AX97" s="1760"/>
      <c r="AY97" s="1760"/>
      <c r="AZ97" s="1760"/>
      <c r="BA97" s="1760"/>
      <c r="BB97" s="1760"/>
      <c r="BC97" s="1760"/>
      <c r="BD97" s="1760"/>
      <c r="BE97" s="1760"/>
      <c r="BF97" s="1760"/>
      <c r="BG97" s="1760"/>
      <c r="BH97" s="1760"/>
      <c r="BI97" s="1760"/>
      <c r="BJ97" s="1760"/>
      <c r="BK97" s="1760"/>
      <c r="BL97" s="1761"/>
      <c r="BM97" s="126"/>
    </row>
    <row r="98" spans="1:65" s="3" customFormat="1" ht="18.75" customHeight="1">
      <c r="B98" s="1244"/>
      <c r="C98" s="1106"/>
      <c r="D98" s="1106"/>
      <c r="E98" s="1106"/>
      <c r="F98" s="1245"/>
      <c r="G98" s="1766"/>
      <c r="H98" s="1767"/>
      <c r="I98" s="1767"/>
      <c r="J98" s="1767"/>
      <c r="K98" s="1767"/>
      <c r="L98" s="1767"/>
      <c r="M98" s="1767"/>
      <c r="N98" s="1767"/>
      <c r="O98" s="1767"/>
      <c r="P98" s="1767"/>
      <c r="Q98" s="1767"/>
      <c r="R98" s="1767"/>
      <c r="S98" s="1767"/>
      <c r="T98" s="1767"/>
      <c r="U98" s="1768"/>
      <c r="V98" s="1155"/>
      <c r="W98" s="1156"/>
      <c r="X98" s="1156"/>
      <c r="Y98" s="1156"/>
      <c r="Z98" s="1156"/>
      <c r="AA98" s="1156"/>
      <c r="AB98" s="1156"/>
      <c r="AC98" s="1156"/>
      <c r="AD98" s="1156"/>
      <c r="AE98" s="1156"/>
      <c r="AF98" s="1156"/>
      <c r="AG98" s="1156"/>
      <c r="AH98" s="1156"/>
      <c r="AI98" s="1156"/>
      <c r="AJ98" s="1157"/>
      <c r="AL98" s="1759"/>
      <c r="AM98" s="1760"/>
      <c r="AN98" s="1760"/>
      <c r="AO98" s="1760"/>
      <c r="AP98" s="1760"/>
      <c r="AQ98" s="1760"/>
      <c r="AR98" s="1760"/>
      <c r="AS98" s="1760"/>
      <c r="AT98" s="1760"/>
      <c r="AU98" s="1760"/>
      <c r="AV98" s="1760"/>
      <c r="AW98" s="1760"/>
      <c r="AX98" s="1760"/>
      <c r="AY98" s="1760"/>
      <c r="AZ98" s="1760"/>
      <c r="BA98" s="1760"/>
      <c r="BB98" s="1760"/>
      <c r="BC98" s="1760"/>
      <c r="BD98" s="1760"/>
      <c r="BE98" s="1760"/>
      <c r="BF98" s="1760"/>
      <c r="BG98" s="1760"/>
      <c r="BH98" s="1760"/>
      <c r="BI98" s="1760"/>
      <c r="BJ98" s="1760"/>
      <c r="BK98" s="1760"/>
      <c r="BL98" s="1761"/>
      <c r="BM98" s="126"/>
    </row>
    <row r="99" spans="1:65" s="3" customFormat="1" ht="14.15" customHeight="1">
      <c r="B99" s="1244"/>
      <c r="C99" s="1106"/>
      <c r="D99" s="1106"/>
      <c r="E99" s="1106"/>
      <c r="F99" s="1245"/>
      <c r="G99" s="1766"/>
      <c r="H99" s="1767"/>
      <c r="I99" s="1767"/>
      <c r="J99" s="1767"/>
      <c r="K99" s="1767"/>
      <c r="L99" s="1767"/>
      <c r="M99" s="1767"/>
      <c r="N99" s="1767"/>
      <c r="O99" s="1767"/>
      <c r="P99" s="1767"/>
      <c r="Q99" s="1767"/>
      <c r="R99" s="1767"/>
      <c r="S99" s="1767"/>
      <c r="T99" s="1767"/>
      <c r="U99" s="1768"/>
      <c r="V99" s="1155"/>
      <c r="W99" s="1156"/>
      <c r="X99" s="1156"/>
      <c r="Y99" s="1156"/>
      <c r="Z99" s="1156"/>
      <c r="AA99" s="1156"/>
      <c r="AB99" s="1156"/>
      <c r="AC99" s="1156"/>
      <c r="AD99" s="1156"/>
      <c r="AE99" s="1156"/>
      <c r="AF99" s="1156"/>
      <c r="AG99" s="1156"/>
      <c r="AH99" s="1156"/>
      <c r="AI99" s="1156"/>
      <c r="AJ99" s="1157"/>
      <c r="AL99" s="1759"/>
      <c r="AM99" s="1760"/>
      <c r="AN99" s="1760"/>
      <c r="AO99" s="1760"/>
      <c r="AP99" s="1760"/>
      <c r="AQ99" s="1760"/>
      <c r="AR99" s="1760"/>
      <c r="AS99" s="1760"/>
      <c r="AT99" s="1760"/>
      <c r="AU99" s="1760"/>
      <c r="AV99" s="1760"/>
      <c r="AW99" s="1760"/>
      <c r="AX99" s="1760"/>
      <c r="AY99" s="1760"/>
      <c r="AZ99" s="1760"/>
      <c r="BA99" s="1760"/>
      <c r="BB99" s="1760"/>
      <c r="BC99" s="1760"/>
      <c r="BD99" s="1760"/>
      <c r="BE99" s="1760"/>
      <c r="BF99" s="1760"/>
      <c r="BG99" s="1760"/>
      <c r="BH99" s="1760"/>
      <c r="BI99" s="1760"/>
      <c r="BJ99" s="1760"/>
      <c r="BK99" s="1760"/>
      <c r="BL99" s="1761"/>
      <c r="BM99" s="126"/>
    </row>
    <row r="100" spans="1:65" s="3" customFormat="1" ht="15.75" customHeight="1">
      <c r="A100" s="34"/>
      <c r="B100" s="1060"/>
      <c r="C100" s="1061"/>
      <c r="D100" s="1061"/>
      <c r="E100" s="1061"/>
      <c r="F100" s="1062"/>
      <c r="G100" s="1286"/>
      <c r="H100" s="1287"/>
      <c r="I100" s="1287"/>
      <c r="J100" s="1287"/>
      <c r="K100" s="1287"/>
      <c r="L100" s="1287"/>
      <c r="M100" s="1287"/>
      <c r="N100" s="1287"/>
      <c r="O100" s="1287"/>
      <c r="P100" s="1287"/>
      <c r="Q100" s="1287"/>
      <c r="R100" s="1287"/>
      <c r="S100" s="1287"/>
      <c r="T100" s="1287"/>
      <c r="U100" s="1769"/>
      <c r="V100" s="1158"/>
      <c r="W100" s="1159"/>
      <c r="X100" s="1159"/>
      <c r="Y100" s="1159"/>
      <c r="Z100" s="1159"/>
      <c r="AA100" s="1159"/>
      <c r="AB100" s="1159"/>
      <c r="AC100" s="1159"/>
      <c r="AD100" s="1159"/>
      <c r="AE100" s="1159"/>
      <c r="AF100" s="1159"/>
      <c r="AG100" s="1159"/>
      <c r="AH100" s="1159"/>
      <c r="AI100" s="1159"/>
      <c r="AJ100" s="1160"/>
      <c r="AL100" s="1759"/>
      <c r="AM100" s="1760"/>
      <c r="AN100" s="1760"/>
      <c r="AO100" s="1760"/>
      <c r="AP100" s="1760"/>
      <c r="AQ100" s="1760"/>
      <c r="AR100" s="1760"/>
      <c r="AS100" s="1760"/>
      <c r="AT100" s="1760"/>
      <c r="AU100" s="1760"/>
      <c r="AV100" s="1760"/>
      <c r="AW100" s="1760"/>
      <c r="AX100" s="1760"/>
      <c r="AY100" s="1760"/>
      <c r="AZ100" s="1760"/>
      <c r="BA100" s="1760"/>
      <c r="BB100" s="1760"/>
      <c r="BC100" s="1760"/>
      <c r="BD100" s="1760"/>
      <c r="BE100" s="1760"/>
      <c r="BF100" s="1760"/>
      <c r="BG100" s="1760"/>
      <c r="BH100" s="1760"/>
      <c r="BI100" s="1760"/>
      <c r="BJ100" s="1760"/>
      <c r="BK100" s="1760"/>
      <c r="BL100" s="1761"/>
      <c r="BM100" s="126"/>
    </row>
    <row r="101" spans="1:65" s="3" customFormat="1" ht="15.75" customHeight="1">
      <c r="A101" s="34"/>
      <c r="B101" s="1726" t="s">
        <v>1527</v>
      </c>
      <c r="C101" s="1726"/>
      <c r="D101" s="3" t="s">
        <v>1528</v>
      </c>
      <c r="E101" s="30"/>
      <c r="F101" s="30"/>
      <c r="V101" s="193"/>
      <c r="W101" s="193"/>
      <c r="X101" s="193"/>
      <c r="Y101" s="193"/>
      <c r="Z101" s="193"/>
      <c r="AA101" s="193"/>
      <c r="AB101" s="193"/>
      <c r="AC101" s="193"/>
      <c r="AD101" s="193"/>
      <c r="AE101" s="193"/>
      <c r="AF101" s="193"/>
      <c r="AG101" s="193"/>
      <c r="AH101" s="193"/>
      <c r="AI101" s="193"/>
      <c r="AJ101" s="193"/>
      <c r="AL101" s="1759"/>
      <c r="AM101" s="1760"/>
      <c r="AN101" s="1760"/>
      <c r="AO101" s="1760"/>
      <c r="AP101" s="1760"/>
      <c r="AQ101" s="1760"/>
      <c r="AR101" s="1760"/>
      <c r="AS101" s="1760"/>
      <c r="AT101" s="1760"/>
      <c r="AU101" s="1760"/>
      <c r="AV101" s="1760"/>
      <c r="AW101" s="1760"/>
      <c r="AX101" s="1760"/>
      <c r="AY101" s="1760"/>
      <c r="AZ101" s="1760"/>
      <c r="BA101" s="1760"/>
      <c r="BB101" s="1760"/>
      <c r="BC101" s="1760"/>
      <c r="BD101" s="1760"/>
      <c r="BE101" s="1760"/>
      <c r="BF101" s="1760"/>
      <c r="BG101" s="1760"/>
      <c r="BH101" s="1760"/>
      <c r="BI101" s="1760"/>
      <c r="BJ101" s="1760"/>
      <c r="BK101" s="1760"/>
      <c r="BL101" s="1761"/>
      <c r="BM101" s="126"/>
    </row>
    <row r="102" spans="1:65" s="34" customFormat="1" ht="30" customHeight="1">
      <c r="A102" s="19"/>
      <c r="C102" s="40"/>
      <c r="D102" s="40"/>
      <c r="E102" s="40"/>
      <c r="F102" s="40"/>
      <c r="G102" s="59"/>
      <c r="H102" s="59"/>
      <c r="R102" s="194"/>
      <c r="S102" s="117"/>
      <c r="T102" s="117"/>
      <c r="U102" s="117"/>
      <c r="AA102" s="117"/>
      <c r="AB102" s="117"/>
      <c r="AC102" s="117"/>
      <c r="AL102" s="1759"/>
      <c r="AM102" s="1760"/>
      <c r="AN102" s="1760"/>
      <c r="AO102" s="1760"/>
      <c r="AP102" s="1760"/>
      <c r="AQ102" s="1760"/>
      <c r="AR102" s="1760"/>
      <c r="AS102" s="1760"/>
      <c r="AT102" s="1760"/>
      <c r="AU102" s="1760"/>
      <c r="AV102" s="1760"/>
      <c r="AW102" s="1760"/>
      <c r="AX102" s="1760"/>
      <c r="AY102" s="1760"/>
      <c r="AZ102" s="1760"/>
      <c r="BA102" s="1760"/>
      <c r="BB102" s="1760"/>
      <c r="BC102" s="1760"/>
      <c r="BD102" s="1760"/>
      <c r="BE102" s="1760"/>
      <c r="BF102" s="1760"/>
      <c r="BG102" s="1760"/>
      <c r="BH102" s="1760"/>
      <c r="BI102" s="1760"/>
      <c r="BJ102" s="1760"/>
      <c r="BK102" s="1760"/>
      <c r="BL102" s="1761"/>
      <c r="BM102" s="128"/>
    </row>
    <row r="103" spans="1:65">
      <c r="AL103" s="1759"/>
      <c r="AM103" s="1760"/>
      <c r="AN103" s="1760"/>
      <c r="AO103" s="1760"/>
      <c r="AP103" s="1760"/>
      <c r="AQ103" s="1760"/>
      <c r="AR103" s="1760"/>
      <c r="AS103" s="1760"/>
      <c r="AT103" s="1760"/>
      <c r="AU103" s="1760"/>
      <c r="AV103" s="1760"/>
      <c r="AW103" s="1760"/>
      <c r="AX103" s="1760"/>
      <c r="AY103" s="1760"/>
      <c r="AZ103" s="1760"/>
      <c r="BA103" s="1760"/>
      <c r="BB103" s="1760"/>
      <c r="BC103" s="1760"/>
      <c r="BD103" s="1760"/>
      <c r="BE103" s="1760"/>
      <c r="BF103" s="1760"/>
      <c r="BG103" s="1760"/>
      <c r="BH103" s="1760"/>
      <c r="BI103" s="1760"/>
      <c r="BJ103" s="1760"/>
      <c r="BK103" s="1760"/>
      <c r="BL103" s="1761"/>
    </row>
    <row r="104" spans="1:65">
      <c r="AL104" s="1759"/>
      <c r="AM104" s="1760"/>
      <c r="AN104" s="1760"/>
      <c r="AO104" s="1760"/>
      <c r="AP104" s="1760"/>
      <c r="AQ104" s="1760"/>
      <c r="AR104" s="1760"/>
      <c r="AS104" s="1760"/>
      <c r="AT104" s="1760"/>
      <c r="AU104" s="1760"/>
      <c r="AV104" s="1760"/>
      <c r="AW104" s="1760"/>
      <c r="AX104" s="1760"/>
      <c r="AY104" s="1760"/>
      <c r="AZ104" s="1760"/>
      <c r="BA104" s="1760"/>
      <c r="BB104" s="1760"/>
      <c r="BC104" s="1760"/>
      <c r="BD104" s="1760"/>
      <c r="BE104" s="1760"/>
      <c r="BF104" s="1760"/>
      <c r="BG104" s="1760"/>
      <c r="BH104" s="1760"/>
      <c r="BI104" s="1760"/>
      <c r="BJ104" s="1760"/>
      <c r="BK104" s="1760"/>
      <c r="BL104" s="1761"/>
    </row>
    <row r="105" spans="1:65">
      <c r="AL105" s="1759"/>
      <c r="AM105" s="1760"/>
      <c r="AN105" s="1760"/>
      <c r="AO105" s="1760"/>
      <c r="AP105" s="1760"/>
      <c r="AQ105" s="1760"/>
      <c r="AR105" s="1760"/>
      <c r="AS105" s="1760"/>
      <c r="AT105" s="1760"/>
      <c r="AU105" s="1760"/>
      <c r="AV105" s="1760"/>
      <c r="AW105" s="1760"/>
      <c r="AX105" s="1760"/>
      <c r="AY105" s="1760"/>
      <c r="AZ105" s="1760"/>
      <c r="BA105" s="1760"/>
      <c r="BB105" s="1760"/>
      <c r="BC105" s="1760"/>
      <c r="BD105" s="1760"/>
      <c r="BE105" s="1760"/>
      <c r="BF105" s="1760"/>
      <c r="BG105" s="1760"/>
      <c r="BH105" s="1760"/>
      <c r="BI105" s="1760"/>
      <c r="BJ105" s="1760"/>
      <c r="BK105" s="1760"/>
      <c r="BL105" s="1761"/>
    </row>
    <row r="106" spans="1:65">
      <c r="AL106" s="1759"/>
      <c r="AM106" s="1760"/>
      <c r="AN106" s="1760"/>
      <c r="AO106" s="1760"/>
      <c r="AP106" s="1760"/>
      <c r="AQ106" s="1760"/>
      <c r="AR106" s="1760"/>
      <c r="AS106" s="1760"/>
      <c r="AT106" s="1760"/>
      <c r="AU106" s="1760"/>
      <c r="AV106" s="1760"/>
      <c r="AW106" s="1760"/>
      <c r="AX106" s="1760"/>
      <c r="AY106" s="1760"/>
      <c r="AZ106" s="1760"/>
      <c r="BA106" s="1760"/>
      <c r="BB106" s="1760"/>
      <c r="BC106" s="1760"/>
      <c r="BD106" s="1760"/>
      <c r="BE106" s="1760"/>
      <c r="BF106" s="1760"/>
      <c r="BG106" s="1760"/>
      <c r="BH106" s="1760"/>
      <c r="BI106" s="1760"/>
      <c r="BJ106" s="1760"/>
      <c r="BK106" s="1760"/>
      <c r="BL106" s="1761"/>
    </row>
    <row r="107" spans="1:65" ht="13" customHeight="1">
      <c r="AL107" s="1759"/>
      <c r="AM107" s="1760"/>
      <c r="AN107" s="1760"/>
      <c r="AO107" s="1760"/>
      <c r="AP107" s="1760"/>
      <c r="AQ107" s="1760"/>
      <c r="AR107" s="1760"/>
      <c r="AS107" s="1760"/>
      <c r="AT107" s="1760"/>
      <c r="AU107" s="1760"/>
      <c r="AV107" s="1760"/>
      <c r="AW107" s="1760"/>
      <c r="AX107" s="1760"/>
      <c r="AY107" s="1760"/>
      <c r="AZ107" s="1760"/>
      <c r="BA107" s="1760"/>
      <c r="BB107" s="1760"/>
      <c r="BC107" s="1760"/>
      <c r="BD107" s="1760"/>
      <c r="BE107" s="1760"/>
      <c r="BF107" s="1760"/>
      <c r="BG107" s="1760"/>
      <c r="BH107" s="1760"/>
      <c r="BI107" s="1760"/>
      <c r="BJ107" s="1760"/>
      <c r="BK107" s="1760"/>
      <c r="BL107" s="1761"/>
    </row>
    <row r="108" spans="1:65" ht="13" customHeight="1">
      <c r="AL108" s="1762"/>
      <c r="AM108" s="1763"/>
      <c r="AN108" s="1763"/>
      <c r="AO108" s="1763"/>
      <c r="AP108" s="1763"/>
      <c r="AQ108" s="1763"/>
      <c r="AR108" s="1763"/>
      <c r="AS108" s="1763"/>
      <c r="AT108" s="1763"/>
      <c r="AU108" s="1763"/>
      <c r="AV108" s="1763"/>
      <c r="AW108" s="1763"/>
      <c r="AX108" s="1763"/>
      <c r="AY108" s="1763"/>
      <c r="AZ108" s="1763"/>
      <c r="BA108" s="1763"/>
      <c r="BB108" s="1763"/>
      <c r="BC108" s="1763"/>
      <c r="BD108" s="1763"/>
      <c r="BE108" s="1763"/>
      <c r="BF108" s="1763"/>
      <c r="BG108" s="1763"/>
      <c r="BH108" s="1763"/>
      <c r="BI108" s="1763"/>
      <c r="BJ108" s="1763"/>
      <c r="BK108" s="1763"/>
      <c r="BL108" s="1764"/>
    </row>
    <row r="109" spans="1:65" ht="13">
      <c r="AL109"/>
      <c r="AM109"/>
      <c r="AN109"/>
      <c r="AO109"/>
      <c r="AP109"/>
      <c r="AQ109"/>
      <c r="AR109"/>
      <c r="AS109"/>
      <c r="AT109"/>
      <c r="AU109"/>
      <c r="AV109"/>
      <c r="AW109"/>
      <c r="AX109"/>
      <c r="AY109"/>
      <c r="AZ109"/>
      <c r="BA109"/>
      <c r="BB109"/>
      <c r="BC109"/>
      <c r="BD109"/>
      <c r="BE109"/>
      <c r="BF109"/>
      <c r="BG109"/>
      <c r="BH109"/>
      <c r="BI109"/>
      <c r="BJ109"/>
      <c r="BK109"/>
      <c r="BL109"/>
    </row>
    <row r="110" spans="1:65" ht="13">
      <c r="AL110"/>
      <c r="AM110"/>
      <c r="AN110"/>
      <c r="AO110"/>
      <c r="AP110"/>
      <c r="AQ110"/>
      <c r="AR110"/>
      <c r="AS110"/>
      <c r="AT110"/>
      <c r="AU110"/>
      <c r="AV110"/>
      <c r="AW110"/>
      <c r="AX110"/>
      <c r="AY110"/>
      <c r="AZ110"/>
      <c r="BA110"/>
      <c r="BB110"/>
      <c r="BC110"/>
      <c r="BD110"/>
      <c r="BE110"/>
      <c r="BF110"/>
      <c r="BG110"/>
      <c r="BH110"/>
      <c r="BI110"/>
      <c r="BJ110"/>
      <c r="BK110"/>
      <c r="BL110"/>
    </row>
    <row r="111" spans="1:65" ht="13">
      <c r="AL111"/>
      <c r="AM111"/>
      <c r="AN111"/>
      <c r="AO111"/>
      <c r="AP111"/>
      <c r="AQ111"/>
      <c r="AR111"/>
      <c r="AS111"/>
      <c r="AT111"/>
      <c r="AU111"/>
      <c r="AV111"/>
      <c r="AW111"/>
      <c r="AX111"/>
      <c r="AY111"/>
      <c r="AZ111"/>
      <c r="BA111"/>
      <c r="BB111"/>
      <c r="BC111"/>
      <c r="BD111"/>
      <c r="BE111"/>
      <c r="BF111"/>
      <c r="BG111"/>
      <c r="BH111"/>
      <c r="BI111"/>
      <c r="BJ111"/>
      <c r="BK111"/>
      <c r="BL111"/>
    </row>
    <row r="112" spans="1:65" ht="13">
      <c r="AL112"/>
      <c r="AM112"/>
      <c r="AN112"/>
      <c r="AO112"/>
      <c r="AP112"/>
      <c r="AQ112"/>
      <c r="AR112"/>
      <c r="AS112"/>
      <c r="AT112"/>
      <c r="AU112"/>
      <c r="AV112"/>
      <c r="AW112"/>
      <c r="AX112"/>
      <c r="AY112"/>
      <c r="AZ112"/>
      <c r="BA112"/>
      <c r="BB112"/>
      <c r="BC112"/>
      <c r="BD112"/>
      <c r="BE112"/>
      <c r="BF112"/>
      <c r="BG112"/>
      <c r="BH112"/>
      <c r="BI112"/>
      <c r="BJ112"/>
      <c r="BK112"/>
      <c r="BL112"/>
    </row>
    <row r="113" spans="38:64" ht="13">
      <c r="AL113"/>
      <c r="AM113"/>
      <c r="AN113"/>
      <c r="AO113"/>
      <c r="AP113"/>
      <c r="AQ113"/>
      <c r="AR113"/>
      <c r="AS113"/>
      <c r="AT113"/>
      <c r="AU113"/>
      <c r="AV113"/>
      <c r="AW113"/>
      <c r="AX113"/>
      <c r="AY113"/>
      <c r="AZ113"/>
      <c r="BA113"/>
      <c r="BB113"/>
      <c r="BC113"/>
      <c r="BD113"/>
      <c r="BE113"/>
      <c r="BF113"/>
      <c r="BG113"/>
      <c r="BH113"/>
      <c r="BI113"/>
      <c r="BJ113"/>
      <c r="BK113"/>
      <c r="BL113"/>
    </row>
    <row r="114" spans="38:64" ht="13">
      <c r="AL114"/>
      <c r="AM114"/>
      <c r="AN114"/>
      <c r="AO114"/>
      <c r="AP114"/>
      <c r="AQ114"/>
      <c r="AR114"/>
      <c r="AS114"/>
      <c r="AT114"/>
      <c r="AU114"/>
      <c r="AV114"/>
      <c r="AW114"/>
      <c r="AX114"/>
      <c r="AY114"/>
      <c r="AZ114"/>
      <c r="BA114"/>
      <c r="BB114"/>
      <c r="BC114"/>
      <c r="BD114"/>
      <c r="BE114"/>
      <c r="BF114"/>
      <c r="BG114"/>
      <c r="BH114"/>
      <c r="BI114"/>
      <c r="BJ114"/>
      <c r="BK114"/>
      <c r="BL114"/>
    </row>
    <row r="115" spans="38:64" ht="13">
      <c r="AL115"/>
      <c r="AM115"/>
      <c r="AN115"/>
      <c r="AO115"/>
      <c r="AP115"/>
      <c r="AQ115"/>
      <c r="AR115"/>
      <c r="AS115"/>
      <c r="AT115"/>
      <c r="AU115"/>
      <c r="AV115"/>
      <c r="AW115"/>
      <c r="AX115"/>
      <c r="AY115"/>
      <c r="AZ115"/>
      <c r="BA115"/>
      <c r="BB115"/>
      <c r="BC115"/>
      <c r="BD115"/>
      <c r="BE115"/>
      <c r="BF115"/>
      <c r="BG115"/>
      <c r="BH115"/>
      <c r="BI115"/>
      <c r="BJ115"/>
      <c r="BK115"/>
      <c r="BL115"/>
    </row>
    <row r="116" spans="38:64" ht="13">
      <c r="AL116"/>
      <c r="AM116"/>
      <c r="AN116"/>
      <c r="AO116"/>
      <c r="AP116"/>
      <c r="AQ116"/>
      <c r="AR116"/>
      <c r="AS116"/>
      <c r="AT116"/>
      <c r="AU116"/>
      <c r="AV116"/>
      <c r="AW116"/>
      <c r="AX116"/>
      <c r="AY116"/>
      <c r="AZ116"/>
      <c r="BA116"/>
      <c r="BB116"/>
      <c r="BC116"/>
      <c r="BD116"/>
      <c r="BE116"/>
      <c r="BF116"/>
      <c r="BG116"/>
      <c r="BH116"/>
      <c r="BI116"/>
      <c r="BJ116"/>
      <c r="BK116"/>
      <c r="BL116"/>
    </row>
  </sheetData>
  <mergeCells count="95">
    <mergeCell ref="AL96:BL108"/>
    <mergeCell ref="G97:U100"/>
    <mergeCell ref="B68:H68"/>
    <mergeCell ref="I68:P68"/>
    <mergeCell ref="Q68:U68"/>
    <mergeCell ref="V68:AJ68"/>
    <mergeCell ref="V97:AJ100"/>
    <mergeCell ref="W93:AC93"/>
    <mergeCell ref="W91:AC91"/>
    <mergeCell ref="W92:AC92"/>
    <mergeCell ref="W89:AC89"/>
    <mergeCell ref="W90:AC90"/>
    <mergeCell ref="Q72:U72"/>
    <mergeCell ref="Q75:U75"/>
    <mergeCell ref="Q71:U71"/>
    <mergeCell ref="Q73:U73"/>
    <mergeCell ref="I66:P66"/>
    <mergeCell ref="Q66:U66"/>
    <mergeCell ref="B67:H67"/>
    <mergeCell ref="I67:P67"/>
    <mergeCell ref="V67:AJ67"/>
    <mergeCell ref="Q67:U67"/>
    <mergeCell ref="I64:P64"/>
    <mergeCell ref="Q64:U64"/>
    <mergeCell ref="V64:AJ64"/>
    <mergeCell ref="B65:H65"/>
    <mergeCell ref="I65:P65"/>
    <mergeCell ref="Q65:U65"/>
    <mergeCell ref="V65:AJ65"/>
    <mergeCell ref="AD27:AE27"/>
    <mergeCell ref="AD28:AE28"/>
    <mergeCell ref="AE89:AI89"/>
    <mergeCell ref="AE90:AI90"/>
    <mergeCell ref="AL87:BL95"/>
    <mergeCell ref="AE92:AI92"/>
    <mergeCell ref="AE93:AI93"/>
    <mergeCell ref="AE51:AI51"/>
    <mergeCell ref="AE91:AI91"/>
    <mergeCell ref="V70:AJ70"/>
    <mergeCell ref="V74:AJ74"/>
    <mergeCell ref="V71:AJ71"/>
    <mergeCell ref="V66:AJ66"/>
    <mergeCell ref="D48:Z49"/>
    <mergeCell ref="I63:P63"/>
    <mergeCell ref="R93:V93"/>
    <mergeCell ref="Q74:U74"/>
    <mergeCell ref="V73:AJ73"/>
    <mergeCell ref="V75:AJ75"/>
    <mergeCell ref="Q69:U69"/>
    <mergeCell ref="Q70:U70"/>
    <mergeCell ref="Q63:U63"/>
    <mergeCell ref="B59:B62"/>
    <mergeCell ref="Q60:U60"/>
    <mergeCell ref="B15:B43"/>
    <mergeCell ref="N15:N19"/>
    <mergeCell ref="Q58:U58"/>
    <mergeCell ref="A44:B44"/>
    <mergeCell ref="B63:H63"/>
    <mergeCell ref="B69:H69"/>
    <mergeCell ref="B5:B14"/>
    <mergeCell ref="B3:B4"/>
    <mergeCell ref="C62:H62"/>
    <mergeCell ref="B64:H64"/>
    <mergeCell ref="B73:H73"/>
    <mergeCell ref="B101:C101"/>
    <mergeCell ref="N4:V4"/>
    <mergeCell ref="V63:AJ63"/>
    <mergeCell ref="AE48:AI48"/>
    <mergeCell ref="AE50:AI50"/>
    <mergeCell ref="AE88:AI88"/>
    <mergeCell ref="AE83:AI83"/>
    <mergeCell ref="AE82:AI82"/>
    <mergeCell ref="AE80:AI80"/>
    <mergeCell ref="W88:AC88"/>
    <mergeCell ref="I75:P75"/>
    <mergeCell ref="C4:K4"/>
    <mergeCell ref="I69:P69"/>
    <mergeCell ref="V69:AJ69"/>
    <mergeCell ref="B66:H66"/>
    <mergeCell ref="R92:U92"/>
    <mergeCell ref="I70:P70"/>
    <mergeCell ref="B70:H70"/>
    <mergeCell ref="B71:H71"/>
    <mergeCell ref="B97:F100"/>
    <mergeCell ref="B94:C94"/>
    <mergeCell ref="I73:P73"/>
    <mergeCell ref="D80:AA81"/>
    <mergeCell ref="I71:P71"/>
    <mergeCell ref="B72:H72"/>
    <mergeCell ref="V72:AJ72"/>
    <mergeCell ref="A76:B76"/>
    <mergeCell ref="B74:H74"/>
    <mergeCell ref="B75:H75"/>
    <mergeCell ref="I74:P74"/>
    <mergeCell ref="I72:P72"/>
  </mergeCells>
  <phoneticPr fontId="2"/>
  <dataValidations count="7">
    <dataValidation imeMode="hiragana" allowBlank="1" showInputMessage="1" showErrorMessage="1" sqref="Q63:V75 C64:H75 J64:P75 AL87 R88:U91 B88:Q93 V88:V92 I63:I75 B63:B75 H101:U101 V97:AJ101 G97 G101" xr:uid="{00000000-0002-0000-0600-000000000000}"/>
    <dataValidation type="list" allowBlank="1" showInputMessage="1" showErrorMessage="1" sqref="AJ88:AJ93 AE88:AE93" xr:uid="{00000000-0002-0000-0600-000001000000}">
      <formula1>"有・無,有,無"</formula1>
    </dataValidation>
    <dataValidation type="list" allowBlank="1" showInputMessage="1" showErrorMessage="1" sqref="AE48 AE82:AI83 AE80" xr:uid="{00000000-0002-0000-0600-000002000000}">
      <formula1>"い　る　・　いない,い な い,い　　る"</formula1>
    </dataValidation>
    <dataValidation type="list" allowBlank="1" showInputMessage="1" showErrorMessage="1" sqref="L5:M43 AH5:AI43 W5:X43" xr:uid="{00000000-0002-0000-0600-000003000000}">
      <formula1>"○"</formula1>
    </dataValidation>
    <dataValidation type="list" allowBlank="1" showInputMessage="1" showErrorMessage="1" sqref="R93" xr:uid="{00000000-0002-0000-0600-000004000000}">
      <formula1>"同意書・協定書,同意書,協定書"</formula1>
    </dataValidation>
    <dataValidation type="list" imeMode="hiragana" allowBlank="1" showInputMessage="1" showErrorMessage="1" sqref="R92:U92" xr:uid="{00000000-0002-0000-0600-000005000000}">
      <formula1>"有・無,有,無"</formula1>
    </dataValidation>
    <dataValidation type="list" allowBlank="1" showInputMessage="1" showErrorMessage="1" sqref="AE50:AI51" xr:uid="{00000000-0002-0000-0600-000006000000}">
      <formula1>"は　い　・　いいえ,い い え,は　　い"</formula1>
    </dataValidation>
  </dataValidations>
  <printOptions horizontalCentered="1"/>
  <pageMargins left="0.78740157480314965" right="0.78740157480314965" top="0.78740157480314965" bottom="0.78740157480314965" header="0.51181102362204722" footer="0.51181102362204722"/>
  <pageSetup paperSize="9" scale="89" firstPageNumber="16" pageOrder="overThenDown" orientation="portrait" r:id="rId1"/>
  <headerFooter alignWithMargins="0">
    <oddFooter>&amp;C&amp;A　－&amp;P</oddFooter>
  </headerFooter>
  <rowBreaks count="2" manualBreakCount="2">
    <brk id="55" max="35" man="1"/>
    <brk id="84" max="35" man="1"/>
  </rowBreaks>
  <colBreaks count="1" manualBreakCount="1">
    <brk id="36" max="1048575" man="1"/>
  </colBreak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XFB654"/>
  <sheetViews>
    <sheetView showOutlineSymbols="0" view="pageBreakPreview" zoomScale="110" zoomScaleNormal="110" zoomScaleSheetLayoutView="110" workbookViewId="0">
      <selection activeCell="V10" sqref="V10"/>
    </sheetView>
  </sheetViews>
  <sheetFormatPr defaultColWidth="0" defaultRowHeight="12"/>
  <cols>
    <col min="1" max="1" width="3.81640625" style="330" customWidth="1"/>
    <col min="2" max="20" width="2.6328125" style="309" customWidth="1"/>
    <col min="21" max="21" width="2.453125" style="309" customWidth="1"/>
    <col min="22" max="36" width="2.6328125" style="309" customWidth="1"/>
    <col min="37" max="37" width="6.08984375" style="309" customWidth="1"/>
    <col min="38" max="38" width="16.90625" style="318" customWidth="1"/>
    <col min="39" max="39" width="28.36328125" style="318" customWidth="1"/>
    <col min="40" max="64" width="8.90625" style="310" customWidth="1"/>
    <col min="65" max="16381" width="0.453125" style="310" hidden="1"/>
    <col min="16382" max="16382" width="1.54296875" style="310" customWidth="1"/>
    <col min="16383" max="16384" width="3" style="310" customWidth="1"/>
  </cols>
  <sheetData>
    <row r="1" spans="1:39" s="291" customFormat="1" ht="20.149999999999999" customHeight="1">
      <c r="K1" s="289"/>
      <c r="L1" s="289"/>
      <c r="M1" s="289"/>
      <c r="N1" s="289"/>
      <c r="O1" s="289"/>
      <c r="P1" s="289"/>
      <c r="Q1" s="289"/>
      <c r="R1" s="289"/>
      <c r="S1" s="289"/>
      <c r="T1" s="289"/>
      <c r="U1" s="289"/>
      <c r="V1" s="289"/>
      <c r="W1" s="289"/>
      <c r="X1" s="289"/>
      <c r="Y1" s="289"/>
      <c r="Z1" s="289"/>
      <c r="AA1" s="289"/>
      <c r="AB1" s="289" t="str">
        <f>表紙!D28</f>
        <v>　　　　　　保育所（園）　   　</v>
      </c>
      <c r="AC1" s="289"/>
      <c r="AD1" s="289"/>
      <c r="AE1" s="289"/>
      <c r="AF1" s="289"/>
      <c r="AG1" s="289"/>
      <c r="AH1" s="289"/>
      <c r="AI1" s="289"/>
      <c r="AJ1" s="289"/>
      <c r="AK1" s="290"/>
      <c r="AL1" s="318"/>
      <c r="AM1" s="318"/>
    </row>
    <row r="2" spans="1:39" s="291" customFormat="1" ht="20.149999999999999" customHeight="1">
      <c r="A2" s="646">
        <v>13</v>
      </c>
      <c r="B2" s="289" t="s">
        <v>1966</v>
      </c>
      <c r="C2" s="289"/>
      <c r="D2" s="289"/>
      <c r="E2" s="289"/>
      <c r="F2" s="289"/>
      <c r="G2" s="289"/>
      <c r="H2" s="289"/>
      <c r="I2" s="289"/>
      <c r="J2" s="289"/>
      <c r="K2" s="289"/>
      <c r="L2" s="289"/>
      <c r="M2" s="289"/>
      <c r="N2" s="289"/>
      <c r="O2" s="289"/>
      <c r="P2" s="289"/>
      <c r="Q2" s="289"/>
      <c r="R2" s="289"/>
      <c r="S2" s="289"/>
      <c r="T2" s="289"/>
      <c r="U2" s="289"/>
      <c r="V2" s="289"/>
      <c r="W2" s="289"/>
      <c r="X2" s="289"/>
      <c r="Y2" s="289"/>
      <c r="Z2" s="289"/>
      <c r="AA2" s="289"/>
      <c r="AB2" s="289"/>
      <c r="AC2" s="289"/>
      <c r="AD2" s="289"/>
      <c r="AE2" s="289"/>
      <c r="AF2" s="289"/>
      <c r="AG2" s="289"/>
      <c r="AH2" s="289"/>
      <c r="AI2" s="289"/>
      <c r="AJ2" s="289"/>
      <c r="AK2" s="290"/>
      <c r="AL2" s="318"/>
      <c r="AM2" s="318"/>
    </row>
    <row r="3" spans="1:39" s="291" customFormat="1" ht="20.149999999999999" customHeight="1">
      <c r="A3" s="646" t="s">
        <v>276</v>
      </c>
      <c r="B3" s="289" t="s">
        <v>1967</v>
      </c>
      <c r="C3" s="289"/>
      <c r="D3" s="289"/>
      <c r="E3" s="289"/>
      <c r="F3" s="289"/>
      <c r="G3" s="289"/>
      <c r="H3" s="289"/>
      <c r="I3" s="289"/>
      <c r="J3" s="289"/>
      <c r="K3" s="289"/>
      <c r="L3" s="289"/>
      <c r="M3" s="289"/>
      <c r="N3" s="289"/>
      <c r="O3" s="289"/>
      <c r="P3" s="289"/>
      <c r="Q3" s="289"/>
      <c r="R3" s="289"/>
      <c r="S3" s="289"/>
      <c r="T3" s="289"/>
      <c r="U3" s="289"/>
      <c r="V3" s="289"/>
      <c r="W3" s="289"/>
      <c r="X3" s="289"/>
      <c r="Y3" s="289"/>
      <c r="Z3" s="289"/>
      <c r="AA3" s="289"/>
      <c r="AB3" s="289"/>
      <c r="AC3" s="289"/>
      <c r="AD3" s="289"/>
      <c r="AE3" s="289"/>
      <c r="AF3" s="289"/>
      <c r="AG3" s="289"/>
      <c r="AH3" s="289"/>
      <c r="AI3" s="289"/>
      <c r="AJ3" s="289"/>
      <c r="AK3" s="289"/>
      <c r="AL3" s="318"/>
      <c r="AM3" s="318"/>
    </row>
    <row r="4" spans="1:39" s="300" customFormat="1" ht="26.15" customHeight="1">
      <c r="A4" s="646"/>
      <c r="B4" s="293" t="s">
        <v>723</v>
      </c>
      <c r="C4" s="294"/>
      <c r="D4" s="294"/>
      <c r="E4" s="294"/>
      <c r="F4" s="294"/>
      <c r="G4" s="295" t="s">
        <v>724</v>
      </c>
      <c r="H4" s="296"/>
      <c r="I4" s="297" t="s">
        <v>725</v>
      </c>
      <c r="J4" s="297"/>
      <c r="K4" s="297"/>
      <c r="L4" s="298"/>
      <c r="M4" s="297"/>
      <c r="N4" s="297"/>
      <c r="O4" s="297"/>
      <c r="P4" s="297"/>
      <c r="Q4" s="297"/>
      <c r="R4" s="297"/>
      <c r="S4" s="297"/>
      <c r="T4" s="297"/>
      <c r="U4" s="297"/>
      <c r="V4" s="297"/>
      <c r="W4" s="297"/>
      <c r="X4" s="297"/>
      <c r="Y4" s="297"/>
      <c r="Z4" s="297"/>
      <c r="AA4" s="297"/>
      <c r="AB4" s="297"/>
      <c r="AC4" s="297"/>
      <c r="AD4" s="297"/>
      <c r="AE4" s="297"/>
      <c r="AF4" s="299"/>
      <c r="AG4" s="1791" t="s">
        <v>726</v>
      </c>
      <c r="AH4" s="1792"/>
      <c r="AI4" s="1792"/>
      <c r="AJ4" s="1793"/>
      <c r="AK4" s="292"/>
      <c r="AL4" s="318"/>
      <c r="AM4" s="318"/>
    </row>
    <row r="5" spans="1:39" s="300" customFormat="1" ht="20.149999999999999" customHeight="1">
      <c r="A5" s="646"/>
      <c r="B5" s="301" t="s">
        <v>727</v>
      </c>
      <c r="C5" s="302"/>
      <c r="D5" s="302"/>
      <c r="E5" s="302"/>
      <c r="F5" s="302"/>
      <c r="G5" s="1782" t="s">
        <v>528</v>
      </c>
      <c r="H5" s="1783"/>
      <c r="I5" s="303"/>
      <c r="J5" s="304" t="s">
        <v>728</v>
      </c>
      <c r="K5" s="304"/>
      <c r="L5" s="304"/>
      <c r="M5" s="797"/>
      <c r="N5" s="304" t="s">
        <v>729</v>
      </c>
      <c r="O5" s="304"/>
      <c r="P5" s="304"/>
      <c r="Q5" s="305"/>
      <c r="R5" s="797"/>
      <c r="S5" s="304" t="s">
        <v>730</v>
      </c>
      <c r="T5" s="304"/>
      <c r="U5" s="304"/>
      <c r="V5" s="797"/>
      <c r="W5" s="304" t="s">
        <v>731</v>
      </c>
      <c r="X5" s="304"/>
      <c r="Y5" s="304" t="s">
        <v>732</v>
      </c>
      <c r="Z5" s="1784"/>
      <c r="AA5" s="1784"/>
      <c r="AB5" s="1784"/>
      <c r="AC5" s="1784"/>
      <c r="AD5" s="1784"/>
      <c r="AE5" s="1784"/>
      <c r="AF5" s="306" t="s">
        <v>733</v>
      </c>
      <c r="AG5" s="1785" t="s">
        <v>528</v>
      </c>
      <c r="AH5" s="1786"/>
      <c r="AI5" s="1786"/>
      <c r="AJ5" s="1787"/>
      <c r="AK5" s="292"/>
      <c r="AL5" s="318"/>
      <c r="AM5" s="318"/>
    </row>
    <row r="6" spans="1:39" s="300" customFormat="1" ht="20.149999999999999" customHeight="1">
      <c r="A6" s="646"/>
      <c r="B6" s="307" t="s">
        <v>734</v>
      </c>
      <c r="C6" s="308"/>
      <c r="D6" s="308"/>
      <c r="E6" s="308"/>
      <c r="F6" s="308"/>
      <c r="G6" s="1782" t="s">
        <v>528</v>
      </c>
      <c r="H6" s="1783"/>
      <c r="I6" s="303"/>
      <c r="J6" s="304" t="s">
        <v>728</v>
      </c>
      <c r="K6" s="304"/>
      <c r="L6" s="304"/>
      <c r="M6" s="797"/>
      <c r="N6" s="304" t="s">
        <v>729</v>
      </c>
      <c r="O6" s="304"/>
      <c r="P6" s="304"/>
      <c r="Q6" s="305"/>
      <c r="R6" s="797"/>
      <c r="S6" s="304" t="s">
        <v>730</v>
      </c>
      <c r="T6" s="304"/>
      <c r="U6" s="304"/>
      <c r="V6" s="797"/>
      <c r="W6" s="304" t="s">
        <v>731</v>
      </c>
      <c r="X6" s="304"/>
      <c r="Y6" s="304" t="s">
        <v>732</v>
      </c>
      <c r="Z6" s="1784"/>
      <c r="AA6" s="1784"/>
      <c r="AB6" s="1784"/>
      <c r="AC6" s="1784"/>
      <c r="AD6" s="1784"/>
      <c r="AE6" s="1784"/>
      <c r="AF6" s="306" t="s">
        <v>733</v>
      </c>
      <c r="AG6" s="1785" t="s">
        <v>528</v>
      </c>
      <c r="AH6" s="1786"/>
      <c r="AI6" s="1786"/>
      <c r="AJ6" s="1787"/>
      <c r="AK6" s="292"/>
      <c r="AL6" s="318"/>
      <c r="AM6" s="318"/>
    </row>
    <row r="7" spans="1:39" s="300" customFormat="1" ht="20.149999999999999" customHeight="1">
      <c r="A7" s="646"/>
      <c r="B7" s="790" t="s">
        <v>735</v>
      </c>
      <c r="C7" s="784"/>
      <c r="D7" s="784"/>
      <c r="E7" s="784"/>
      <c r="F7" s="784"/>
      <c r="G7" s="1782" t="s">
        <v>528</v>
      </c>
      <c r="H7" s="1783"/>
      <c r="I7" s="303"/>
      <c r="J7" s="304" t="s">
        <v>730</v>
      </c>
      <c r="K7" s="304"/>
      <c r="L7" s="304"/>
      <c r="M7" s="797"/>
      <c r="N7" s="304" t="s">
        <v>731</v>
      </c>
      <c r="O7" s="304"/>
      <c r="P7" s="304" t="s">
        <v>732</v>
      </c>
      <c r="Q7" s="1784"/>
      <c r="R7" s="1784"/>
      <c r="S7" s="1784"/>
      <c r="T7" s="1784"/>
      <c r="U7" s="1784"/>
      <c r="V7" s="1784"/>
      <c r="W7" s="1784"/>
      <c r="X7" s="1784"/>
      <c r="Y7" s="1784"/>
      <c r="Z7" s="1784"/>
      <c r="AA7" s="1784"/>
      <c r="AB7" s="1784"/>
      <c r="AC7" s="1784"/>
      <c r="AD7" s="1784"/>
      <c r="AE7" s="1784"/>
      <c r="AF7" s="306" t="s">
        <v>733</v>
      </c>
      <c r="AG7" s="1785" t="s">
        <v>528</v>
      </c>
      <c r="AH7" s="1786"/>
      <c r="AI7" s="1786"/>
      <c r="AJ7" s="1787"/>
      <c r="AK7" s="292"/>
      <c r="AL7" s="318"/>
      <c r="AM7" s="318"/>
    </row>
    <row r="8" spans="1:39" ht="20.149999999999999" customHeight="1">
      <c r="A8" s="646"/>
    </row>
    <row r="9" spans="1:39" s="291" customFormat="1" ht="20.149999999999999" customHeight="1">
      <c r="A9" s="646" t="s">
        <v>278</v>
      </c>
      <c r="B9" s="354" t="s">
        <v>1968</v>
      </c>
      <c r="C9" s="354"/>
      <c r="D9" s="354"/>
      <c r="E9" s="354"/>
      <c r="F9" s="354"/>
      <c r="G9" s="354"/>
      <c r="H9" s="354"/>
      <c r="I9" s="354"/>
      <c r="J9" s="354"/>
      <c r="K9" s="354"/>
      <c r="L9" s="354" t="s">
        <v>1451</v>
      </c>
      <c r="M9" s="354"/>
      <c r="N9" s="354"/>
      <c r="O9" s="354"/>
      <c r="P9" s="354"/>
      <c r="Q9" s="354"/>
      <c r="R9" s="354"/>
      <c r="S9" s="354"/>
      <c r="T9" s="354"/>
      <c r="U9" s="354"/>
      <c r="V9" s="354"/>
      <c r="W9" s="354"/>
      <c r="X9" s="354"/>
      <c r="Y9" s="354"/>
      <c r="Z9" s="354"/>
      <c r="AA9" s="354"/>
      <c r="AB9" s="354"/>
      <c r="AC9" s="354"/>
      <c r="AD9" s="354"/>
      <c r="AE9" s="354"/>
      <c r="AF9" s="354"/>
      <c r="AG9" s="354"/>
      <c r="AH9" s="354"/>
      <c r="AI9" s="354"/>
      <c r="AJ9" s="354"/>
      <c r="AK9" s="289"/>
      <c r="AL9" s="318"/>
      <c r="AM9" s="318"/>
    </row>
    <row r="10" spans="1:39" s="291" customFormat="1" ht="20.149999999999999" customHeight="1">
      <c r="A10" s="646"/>
      <c r="B10" s="616" t="s">
        <v>723</v>
      </c>
      <c r="C10" s="617"/>
      <c r="D10" s="617"/>
      <c r="E10" s="617"/>
      <c r="F10" s="617"/>
      <c r="G10" s="617"/>
      <c r="H10" s="617"/>
      <c r="I10" s="617"/>
      <c r="J10" s="617"/>
      <c r="K10" s="617"/>
      <c r="L10" s="617"/>
      <c r="M10" s="617"/>
      <c r="N10" s="1788" t="s">
        <v>736</v>
      </c>
      <c r="O10" s="1789"/>
      <c r="P10" s="616" t="s">
        <v>737</v>
      </c>
      <c r="Q10" s="618"/>
      <c r="R10" s="618"/>
      <c r="S10" s="619"/>
      <c r="T10" s="620"/>
      <c r="U10" s="620"/>
      <c r="V10" s="620"/>
      <c r="W10" s="620"/>
      <c r="X10" s="620"/>
      <c r="Y10" s="620"/>
      <c r="Z10" s="620"/>
      <c r="AA10" s="620"/>
      <c r="AB10" s="620"/>
      <c r="AC10" s="620"/>
      <c r="AD10" s="620"/>
      <c r="AE10" s="620"/>
      <c r="AF10" s="620"/>
      <c r="AG10" s="620"/>
      <c r="AH10" s="620"/>
      <c r="AI10" s="620"/>
      <c r="AJ10" s="621"/>
      <c r="AK10" s="289"/>
      <c r="AL10" s="318"/>
      <c r="AM10" s="318"/>
    </row>
    <row r="11" spans="1:39" s="300" customFormat="1" ht="20.149999999999999" customHeight="1">
      <c r="A11" s="646"/>
      <c r="B11" s="494" t="s">
        <v>1429</v>
      </c>
      <c r="C11" s="495"/>
      <c r="D11" s="495"/>
      <c r="E11" s="495"/>
      <c r="F11" s="495"/>
      <c r="G11" s="495"/>
      <c r="H11" s="495"/>
      <c r="I11" s="495"/>
      <c r="J11" s="495"/>
      <c r="K11" s="495"/>
      <c r="L11" s="495"/>
      <c r="M11" s="495"/>
      <c r="N11" s="1785" t="s">
        <v>528</v>
      </c>
      <c r="O11" s="1787"/>
      <c r="P11" s="494" t="s">
        <v>1432</v>
      </c>
      <c r="Q11" s="304"/>
      <c r="R11" s="304"/>
      <c r="S11" s="622"/>
      <c r="T11" s="622"/>
      <c r="U11" s="622"/>
      <c r="V11" s="622"/>
      <c r="W11" s="622"/>
      <c r="X11" s="622"/>
      <c r="Y11" s="622"/>
      <c r="Z11" s="622"/>
      <c r="AA11" s="622"/>
      <c r="AB11" s="622"/>
      <c r="AC11" s="622"/>
      <c r="AD11" s="622"/>
      <c r="AE11" s="622"/>
      <c r="AF11" s="622"/>
      <c r="AG11" s="622"/>
      <c r="AH11" s="622"/>
      <c r="AI11" s="622"/>
      <c r="AJ11" s="623"/>
      <c r="AK11" s="292"/>
      <c r="AL11" s="318"/>
      <c r="AM11" s="318"/>
    </row>
    <row r="12" spans="1:39" s="300" customFormat="1" ht="20.149999999999999" customHeight="1">
      <c r="A12" s="646"/>
      <c r="B12" s="494" t="s">
        <v>1430</v>
      </c>
      <c r="C12" s="495"/>
      <c r="D12" s="495"/>
      <c r="E12" s="495"/>
      <c r="F12" s="495"/>
      <c r="G12" s="495"/>
      <c r="H12" s="495"/>
      <c r="I12" s="495"/>
      <c r="J12" s="495"/>
      <c r="K12" s="495"/>
      <c r="L12" s="495"/>
      <c r="M12" s="495"/>
      <c r="N12" s="1790" t="s">
        <v>528</v>
      </c>
      <c r="O12" s="1790"/>
      <c r="P12" s="494" t="s">
        <v>1431</v>
      </c>
      <c r="Q12" s="304"/>
      <c r="R12" s="304"/>
      <c r="S12" s="622"/>
      <c r="T12" s="622"/>
      <c r="U12" s="622"/>
      <c r="V12" s="622"/>
      <c r="W12" s="622"/>
      <c r="X12" s="622"/>
      <c r="Y12" s="622"/>
      <c r="Z12" s="622"/>
      <c r="AA12" s="622"/>
      <c r="AB12" s="622"/>
      <c r="AC12" s="622"/>
      <c r="AD12" s="622"/>
      <c r="AE12" s="622"/>
      <c r="AF12" s="622"/>
      <c r="AG12" s="622"/>
      <c r="AH12" s="622"/>
      <c r="AI12" s="622"/>
      <c r="AJ12" s="623"/>
      <c r="AK12" s="292"/>
      <c r="AL12" s="318"/>
      <c r="AM12" s="318"/>
    </row>
    <row r="13" spans="1:39" s="300" customFormat="1" ht="20.149999999999999" customHeight="1">
      <c r="A13" s="646"/>
      <c r="B13" s="494" t="s">
        <v>738</v>
      </c>
      <c r="C13" s="495"/>
      <c r="D13" s="495"/>
      <c r="E13" s="495"/>
      <c r="F13" s="495"/>
      <c r="G13" s="495"/>
      <c r="H13" s="495"/>
      <c r="I13" s="495"/>
      <c r="J13" s="495"/>
      <c r="K13" s="495"/>
      <c r="L13" s="495"/>
      <c r="M13" s="495"/>
      <c r="N13" s="1790" t="s">
        <v>528</v>
      </c>
      <c r="O13" s="1790"/>
      <c r="P13" s="624" t="s">
        <v>739</v>
      </c>
      <c r="Q13" s="625"/>
      <c r="R13" s="625"/>
      <c r="S13" s="1810"/>
      <c r="T13" s="1811"/>
      <c r="U13" s="1811"/>
      <c r="V13" s="1811"/>
      <c r="W13" s="1811"/>
      <c r="X13" s="1812"/>
      <c r="Y13" s="625" t="s">
        <v>740</v>
      </c>
      <c r="Z13" s="625"/>
      <c r="AA13" s="625"/>
      <c r="AB13" s="1813"/>
      <c r="AC13" s="1814"/>
      <c r="AD13" s="1814"/>
      <c r="AE13" s="1814"/>
      <c r="AF13" s="1814"/>
      <c r="AG13" s="1814"/>
      <c r="AH13" s="1814"/>
      <c r="AI13" s="1814"/>
      <c r="AJ13" s="1815"/>
      <c r="AK13" s="292"/>
      <c r="AL13" s="318"/>
      <c r="AM13" s="318"/>
    </row>
    <row r="14" spans="1:39" s="300" customFormat="1" ht="20.149999999999999" customHeight="1">
      <c r="A14" s="646"/>
      <c r="B14" s="1816" t="s">
        <v>741</v>
      </c>
      <c r="C14" s="312" t="s">
        <v>742</v>
      </c>
      <c r="N14" s="1782" t="s">
        <v>528</v>
      </c>
      <c r="O14" s="1783"/>
      <c r="P14" s="311" t="s">
        <v>743</v>
      </c>
      <c r="Q14" s="313"/>
      <c r="R14" s="313"/>
      <c r="S14" s="314"/>
      <c r="T14" s="314"/>
      <c r="U14" s="314"/>
      <c r="V14" s="314"/>
      <c r="W14" s="314"/>
      <c r="X14" s="314"/>
      <c r="Y14" s="314"/>
      <c r="Z14" s="314"/>
      <c r="AA14" s="314"/>
      <c r="AB14" s="314"/>
      <c r="AC14" s="314"/>
      <c r="AD14" s="314"/>
      <c r="AE14" s="314"/>
      <c r="AF14" s="314"/>
      <c r="AG14" s="314"/>
      <c r="AH14" s="314"/>
      <c r="AI14" s="314"/>
      <c r="AJ14" s="315"/>
      <c r="AK14" s="292"/>
      <c r="AL14" s="318"/>
      <c r="AM14" s="318"/>
    </row>
    <row r="15" spans="1:39" s="319" customFormat="1" ht="20.149999999999999" customHeight="1">
      <c r="A15" s="646"/>
      <c r="B15" s="1817"/>
      <c r="C15" s="1819" t="s">
        <v>744</v>
      </c>
      <c r="D15" s="1820"/>
      <c r="E15" s="1820"/>
      <c r="F15" s="1820"/>
      <c r="G15" s="1820"/>
      <c r="H15" s="1820"/>
      <c r="I15" s="1820"/>
      <c r="J15" s="1820"/>
      <c r="K15" s="1820"/>
      <c r="L15" s="1820"/>
      <c r="M15" s="1821"/>
      <c r="N15" s="1782" t="s">
        <v>528</v>
      </c>
      <c r="O15" s="1783"/>
      <c r="P15" s="311" t="s">
        <v>745</v>
      </c>
      <c r="Q15" s="312"/>
      <c r="R15" s="312"/>
      <c r="S15" s="1782" t="s">
        <v>528</v>
      </c>
      <c r="T15" s="1783"/>
      <c r="U15" s="312" t="s">
        <v>746</v>
      </c>
      <c r="V15" s="312"/>
      <c r="W15" s="312"/>
      <c r="X15" s="312"/>
      <c r="Y15" s="312"/>
      <c r="AA15" s="1782" t="s">
        <v>528</v>
      </c>
      <c r="AB15" s="1783"/>
      <c r="AC15" s="312" t="s">
        <v>747</v>
      </c>
      <c r="AD15" s="312"/>
      <c r="AE15" s="312"/>
      <c r="AF15" s="312"/>
      <c r="AG15" s="312"/>
      <c r="AH15" s="312"/>
      <c r="AI15" s="1782" t="s">
        <v>528</v>
      </c>
      <c r="AJ15" s="1783"/>
      <c r="AK15" s="318"/>
      <c r="AL15" s="318"/>
      <c r="AM15" s="318"/>
    </row>
    <row r="16" spans="1:39" s="291" customFormat="1" ht="20.149999999999999" customHeight="1">
      <c r="A16" s="646"/>
      <c r="B16" s="1817"/>
      <c r="C16" s="312" t="s">
        <v>748</v>
      </c>
      <c r="D16" s="320"/>
      <c r="E16" s="320"/>
      <c r="F16" s="320"/>
      <c r="G16" s="320"/>
      <c r="H16" s="320"/>
      <c r="I16" s="320"/>
      <c r="J16" s="320"/>
      <c r="K16" s="320"/>
      <c r="L16" s="320"/>
      <c r="M16" s="320"/>
      <c r="N16" s="1782" t="s">
        <v>528</v>
      </c>
      <c r="O16" s="1783"/>
      <c r="P16" s="311" t="s">
        <v>749</v>
      </c>
      <c r="Q16" s="320"/>
      <c r="R16" s="320"/>
      <c r="S16" s="320"/>
      <c r="T16" s="320"/>
      <c r="U16" s="320"/>
      <c r="V16" s="320"/>
      <c r="W16" s="320"/>
      <c r="X16" s="320"/>
      <c r="Y16" s="320"/>
      <c r="Z16" s="320"/>
      <c r="AA16" s="320"/>
      <c r="AB16" s="320"/>
      <c r="AC16" s="320"/>
      <c r="AD16" s="320"/>
      <c r="AE16" s="320"/>
      <c r="AF16" s="320"/>
      <c r="AG16" s="320"/>
      <c r="AH16" s="320"/>
      <c r="AI16" s="320"/>
      <c r="AJ16" s="321"/>
      <c r="AK16" s="289"/>
      <c r="AL16" s="318"/>
      <c r="AM16" s="318"/>
    </row>
    <row r="17" spans="1:39" s="300" customFormat="1" ht="20.149999999999999" customHeight="1">
      <c r="A17" s="647"/>
      <c r="B17" s="1817"/>
      <c r="C17" s="322" t="s">
        <v>750</v>
      </c>
      <c r="D17" s="801"/>
      <c r="E17" s="801"/>
      <c r="F17" s="801"/>
      <c r="G17" s="801"/>
      <c r="H17" s="801"/>
      <c r="I17" s="801"/>
      <c r="J17" s="801"/>
      <c r="K17" s="801"/>
      <c r="L17" s="801"/>
      <c r="M17" s="801"/>
      <c r="N17" s="1797" t="s">
        <v>528</v>
      </c>
      <c r="O17" s="1798"/>
      <c r="P17" s="311" t="s">
        <v>751</v>
      </c>
      <c r="Q17" s="313"/>
      <c r="R17" s="313"/>
      <c r="S17" s="313"/>
      <c r="T17" s="313"/>
      <c r="U17" s="313"/>
      <c r="V17" s="313"/>
      <c r="W17" s="313"/>
      <c r="X17" s="313"/>
      <c r="Y17" s="313"/>
      <c r="Z17" s="313"/>
      <c r="AA17" s="313"/>
      <c r="AB17" s="313"/>
      <c r="AC17" s="313"/>
      <c r="AD17" s="313"/>
      <c r="AE17" s="313"/>
      <c r="AF17" s="313"/>
      <c r="AG17" s="313"/>
      <c r="AH17" s="313"/>
      <c r="AI17" s="313"/>
      <c r="AJ17" s="323"/>
      <c r="AK17" s="292"/>
      <c r="AL17" s="318"/>
      <c r="AM17" s="318"/>
    </row>
    <row r="18" spans="1:39" s="300" customFormat="1" ht="20.149999999999999" customHeight="1">
      <c r="A18" s="647"/>
      <c r="B18" s="1818"/>
      <c r="C18" s="322" t="s">
        <v>752</v>
      </c>
      <c r="D18" s="324"/>
      <c r="E18" s="324"/>
      <c r="F18" s="324"/>
      <c r="G18" s="324"/>
      <c r="H18" s="324"/>
      <c r="I18" s="324"/>
      <c r="J18" s="324"/>
      <c r="K18" s="324"/>
      <c r="L18" s="324"/>
      <c r="M18" s="324"/>
      <c r="N18" s="1797" t="s">
        <v>528</v>
      </c>
      <c r="O18" s="1798"/>
      <c r="P18" s="322" t="s">
        <v>753</v>
      </c>
      <c r="AJ18" s="325"/>
      <c r="AK18" s="292"/>
      <c r="AL18" s="318"/>
      <c r="AM18" s="318"/>
    </row>
    <row r="19" spans="1:39" s="300" customFormat="1" ht="14.15" customHeight="1">
      <c r="A19" s="646"/>
      <c r="B19" s="1799" t="s">
        <v>754</v>
      </c>
      <c r="C19" s="1800"/>
      <c r="D19" s="1800"/>
      <c r="E19" s="1800"/>
      <c r="F19" s="1800"/>
      <c r="G19" s="1800"/>
      <c r="H19" s="1800"/>
      <c r="I19" s="1800"/>
      <c r="J19" s="1800"/>
      <c r="K19" s="1800"/>
      <c r="L19" s="1800"/>
      <c r="M19" s="1801"/>
      <c r="N19" s="1805" t="s">
        <v>528</v>
      </c>
      <c r="O19" s="1806"/>
      <c r="P19" s="301" t="s">
        <v>755</v>
      </c>
      <c r="Q19" s="326"/>
      <c r="R19" s="326"/>
      <c r="S19" s="327"/>
      <c r="T19" s="327"/>
      <c r="U19" s="327"/>
      <c r="V19" s="327"/>
      <c r="W19" s="327"/>
      <c r="X19" s="327"/>
      <c r="Y19" s="327"/>
      <c r="Z19" s="327"/>
      <c r="AA19" s="327"/>
      <c r="AB19" s="327"/>
      <c r="AC19" s="327"/>
      <c r="AD19" s="327"/>
      <c r="AE19" s="327"/>
      <c r="AF19" s="327"/>
      <c r="AG19" s="327"/>
      <c r="AH19" s="327"/>
      <c r="AI19" s="327"/>
      <c r="AJ19" s="328"/>
      <c r="AK19" s="292"/>
      <c r="AL19" s="318"/>
      <c r="AM19" s="318"/>
    </row>
    <row r="20" spans="1:39" s="300" customFormat="1" ht="36" customHeight="1">
      <c r="A20" s="646"/>
      <c r="B20" s="1802"/>
      <c r="C20" s="1803"/>
      <c r="D20" s="1803"/>
      <c r="E20" s="1803"/>
      <c r="F20" s="1803"/>
      <c r="G20" s="1803"/>
      <c r="H20" s="1803"/>
      <c r="I20" s="1803"/>
      <c r="J20" s="1803"/>
      <c r="K20" s="1803"/>
      <c r="L20" s="1803"/>
      <c r="M20" s="1804"/>
      <c r="N20" s="1797"/>
      <c r="O20" s="1798"/>
      <c r="P20" s="1807"/>
      <c r="Q20" s="1808"/>
      <c r="R20" s="1808"/>
      <c r="S20" s="1808"/>
      <c r="T20" s="1808"/>
      <c r="U20" s="1808"/>
      <c r="V20" s="1808"/>
      <c r="W20" s="1808"/>
      <c r="X20" s="1808"/>
      <c r="Y20" s="1808"/>
      <c r="Z20" s="1808"/>
      <c r="AA20" s="1808"/>
      <c r="AB20" s="1808"/>
      <c r="AC20" s="1808"/>
      <c r="AD20" s="1808"/>
      <c r="AE20" s="1808"/>
      <c r="AF20" s="1808"/>
      <c r="AG20" s="1808"/>
      <c r="AH20" s="1808"/>
      <c r="AI20" s="1808"/>
      <c r="AJ20" s="1809"/>
      <c r="AK20" s="292"/>
      <c r="AL20" s="318"/>
      <c r="AM20" s="318"/>
    </row>
    <row r="21" spans="1:39" s="300" customFormat="1" ht="14.15" customHeight="1">
      <c r="A21" s="647"/>
      <c r="B21" s="329"/>
      <c r="AK21" s="292"/>
      <c r="AL21" s="318"/>
      <c r="AM21" s="318"/>
    </row>
    <row r="22" spans="1:39" s="300" customFormat="1" ht="20.149999999999999" customHeight="1">
      <c r="A22" s="646"/>
      <c r="B22" s="292" t="s">
        <v>766</v>
      </c>
      <c r="C22" s="292"/>
      <c r="D22" s="292"/>
      <c r="E22" s="292"/>
      <c r="F22" s="292"/>
      <c r="G22" s="292"/>
      <c r="H22" s="292"/>
      <c r="I22" s="292"/>
      <c r="J22" s="292"/>
      <c r="K22" s="292"/>
      <c r="L22" s="292"/>
      <c r="M22" s="292"/>
      <c r="N22" s="292"/>
      <c r="O22" s="292"/>
      <c r="P22" s="292"/>
      <c r="Q22" s="292"/>
      <c r="R22" s="292"/>
      <c r="S22" s="292"/>
      <c r="T22" s="292"/>
      <c r="U22" s="292"/>
      <c r="V22" s="292"/>
      <c r="W22" s="292"/>
      <c r="X22" s="292"/>
      <c r="Y22" s="292"/>
      <c r="Z22" s="292"/>
      <c r="AA22" s="292"/>
      <c r="AB22" s="292"/>
      <c r="AC22" s="292"/>
      <c r="AD22" s="292"/>
      <c r="AE22" s="292"/>
      <c r="AF22" s="292"/>
      <c r="AG22" s="292"/>
      <c r="AH22" s="292"/>
      <c r="AI22" s="292"/>
      <c r="AJ22" s="292"/>
      <c r="AK22" s="292"/>
      <c r="AL22" s="318"/>
      <c r="AM22" s="318"/>
    </row>
    <row r="23" spans="1:39" s="300" customFormat="1" ht="20.149999999999999" customHeight="1">
      <c r="A23" s="646"/>
      <c r="B23" s="292"/>
      <c r="C23" s="331" t="s">
        <v>1622</v>
      </c>
      <c r="D23" s="365" t="s">
        <v>2069</v>
      </c>
      <c r="E23" s="365"/>
      <c r="F23" s="365"/>
      <c r="G23" s="365"/>
      <c r="H23" s="365"/>
      <c r="I23" s="365"/>
      <c r="J23" s="365"/>
      <c r="K23" s="365"/>
      <c r="L23" s="365"/>
      <c r="M23" s="365"/>
      <c r="N23" s="365"/>
      <c r="O23" s="365"/>
      <c r="P23" s="365"/>
      <c r="Q23" s="365"/>
      <c r="R23" s="365"/>
      <c r="S23" s="365"/>
      <c r="T23" s="365"/>
      <c r="U23" s="365"/>
      <c r="V23" s="365"/>
      <c r="W23" s="365"/>
      <c r="X23" s="365"/>
      <c r="Y23" s="292"/>
      <c r="Z23" s="292"/>
      <c r="AA23" s="292"/>
      <c r="AB23" s="292"/>
      <c r="AC23" s="292"/>
      <c r="AD23" s="353" t="s">
        <v>732</v>
      </c>
      <c r="AE23" s="1794" t="s">
        <v>556</v>
      </c>
      <c r="AF23" s="1794"/>
      <c r="AG23" s="1794"/>
      <c r="AH23" s="1794"/>
      <c r="AI23" s="1794"/>
      <c r="AJ23" s="353" t="s">
        <v>733</v>
      </c>
      <c r="AK23" s="292"/>
      <c r="AL23" s="318"/>
      <c r="AM23" s="318"/>
    </row>
    <row r="24" spans="1:39" s="300" customFormat="1" ht="20.149999999999999" customHeight="1">
      <c r="A24" s="646"/>
      <c r="B24" s="292"/>
      <c r="C24" s="331" t="s">
        <v>1483</v>
      </c>
      <c r="D24" s="365" t="s">
        <v>2070</v>
      </c>
      <c r="E24" s="365"/>
      <c r="F24" s="365"/>
      <c r="G24" s="365"/>
      <c r="H24" s="365"/>
      <c r="I24" s="365"/>
      <c r="J24" s="365"/>
      <c r="K24" s="365"/>
      <c r="L24" s="365"/>
      <c r="M24" s="365"/>
      <c r="N24" s="365"/>
      <c r="O24" s="365"/>
      <c r="P24" s="365"/>
      <c r="Q24" s="365"/>
      <c r="R24" s="365"/>
      <c r="S24" s="365"/>
      <c r="T24" s="365"/>
      <c r="U24" s="365"/>
      <c r="V24" s="365"/>
      <c r="W24" s="365"/>
      <c r="X24" s="365"/>
      <c r="Y24" s="292"/>
      <c r="Z24" s="292"/>
      <c r="AA24" s="292"/>
      <c r="AB24" s="292"/>
      <c r="AC24" s="292"/>
      <c r="AD24" s="353" t="s">
        <v>732</v>
      </c>
      <c r="AE24" s="1794" t="s">
        <v>556</v>
      </c>
      <c r="AF24" s="1794"/>
      <c r="AG24" s="1794"/>
      <c r="AH24" s="1794"/>
      <c r="AI24" s="1794"/>
      <c r="AJ24" s="353" t="s">
        <v>733</v>
      </c>
      <c r="AK24" s="292"/>
      <c r="AL24" s="318"/>
      <c r="AM24" s="318"/>
    </row>
    <row r="25" spans="1:39" s="300" customFormat="1" ht="20.149999999999999" customHeight="1">
      <c r="A25" s="646"/>
      <c r="B25" s="292"/>
      <c r="C25" s="331" t="s">
        <v>1592</v>
      </c>
      <c r="D25" s="365" t="s">
        <v>2071</v>
      </c>
      <c r="E25" s="365"/>
      <c r="F25" s="365"/>
      <c r="G25" s="365"/>
      <c r="H25" s="365"/>
      <c r="I25" s="365"/>
      <c r="J25" s="365"/>
      <c r="K25" s="365"/>
      <c r="L25" s="365"/>
      <c r="M25" s="365"/>
      <c r="N25" s="365"/>
      <c r="O25" s="365"/>
      <c r="P25" s="365"/>
      <c r="Q25" s="365"/>
      <c r="R25" s="365"/>
      <c r="S25" s="365"/>
      <c r="T25" s="365"/>
      <c r="U25" s="365"/>
      <c r="V25" s="365"/>
      <c r="W25" s="365"/>
      <c r="X25" s="365"/>
      <c r="Y25" s="292"/>
      <c r="Z25" s="292"/>
      <c r="AA25" s="292"/>
      <c r="AB25" s="292"/>
      <c r="AC25" s="292"/>
      <c r="AD25" s="353" t="s">
        <v>732</v>
      </c>
      <c r="AE25" s="1794" t="s">
        <v>556</v>
      </c>
      <c r="AF25" s="1794"/>
      <c r="AG25" s="1794"/>
      <c r="AH25" s="1794"/>
      <c r="AI25" s="1794"/>
      <c r="AJ25" s="353" t="s">
        <v>733</v>
      </c>
      <c r="AK25" s="292"/>
      <c r="AL25" s="318"/>
      <c r="AM25" s="318"/>
    </row>
    <row r="26" spans="1:39" ht="20.149999999999999" customHeight="1">
      <c r="A26" s="646"/>
      <c r="B26" s="318"/>
    </row>
    <row r="27" spans="1:39" ht="20.149999999999999" customHeight="1">
      <c r="A27" s="646"/>
      <c r="B27" s="318"/>
      <c r="AB27" s="309" t="str">
        <f>表紙!D28</f>
        <v>　　　　　　保育所（園）　   　</v>
      </c>
    </row>
    <row r="28" spans="1:39" ht="20.149999999999999" customHeight="1">
      <c r="A28" s="646" t="s">
        <v>1970</v>
      </c>
      <c r="B28" s="309" t="s">
        <v>1969</v>
      </c>
      <c r="C28" s="292"/>
      <c r="D28" s="292"/>
      <c r="Q28" s="330"/>
      <c r="R28" s="331"/>
      <c r="S28" s="331"/>
      <c r="T28" s="292"/>
      <c r="U28" s="292"/>
      <c r="V28" s="292"/>
      <c r="W28" s="292"/>
      <c r="X28" s="292"/>
      <c r="Y28" s="292"/>
      <c r="Z28" s="292"/>
      <c r="AA28" s="292"/>
      <c r="AB28" s="292"/>
      <c r="AC28" s="292"/>
      <c r="AD28" s="292"/>
      <c r="AE28" s="292"/>
      <c r="AF28" s="292"/>
      <c r="AG28" s="292"/>
      <c r="AH28" s="292"/>
      <c r="AI28" s="292"/>
      <c r="AJ28" s="292"/>
    </row>
    <row r="29" spans="1:39" s="291" customFormat="1" ht="20.149999999999999" customHeight="1">
      <c r="A29" s="646" t="s">
        <v>276</v>
      </c>
      <c r="B29" s="289" t="s">
        <v>1971</v>
      </c>
      <c r="C29" s="289"/>
      <c r="D29" s="289"/>
      <c r="E29" s="289"/>
      <c r="F29" s="289"/>
      <c r="G29" s="289"/>
      <c r="H29" s="289"/>
      <c r="I29" s="289"/>
      <c r="J29" s="289"/>
      <c r="K29" s="289"/>
      <c r="L29" s="289"/>
      <c r="M29" s="289"/>
      <c r="N29" s="289"/>
      <c r="O29" s="289"/>
      <c r="P29" s="289"/>
      <c r="Q29" s="289"/>
      <c r="R29" s="289"/>
      <c r="S29" s="289"/>
      <c r="T29" s="289"/>
      <c r="U29" s="289"/>
      <c r="V29" s="289"/>
      <c r="W29" s="289"/>
      <c r="X29" s="289"/>
      <c r="Y29" s="289"/>
      <c r="Z29" s="289"/>
      <c r="AA29" s="289"/>
      <c r="AB29" s="289"/>
      <c r="AC29" s="289"/>
      <c r="AD29" s="289"/>
      <c r="AE29" s="289"/>
      <c r="AF29" s="289"/>
      <c r="AG29" s="289"/>
      <c r="AH29" s="289"/>
      <c r="AI29" s="289"/>
      <c r="AJ29" s="289"/>
      <c r="AK29" s="290"/>
      <c r="AL29" s="318"/>
      <c r="AM29" s="318"/>
    </row>
    <row r="30" spans="1:39" s="291" customFormat="1" ht="20.149999999999999" customHeight="1">
      <c r="A30" s="646"/>
      <c r="B30" s="1795" t="s">
        <v>756</v>
      </c>
      <c r="C30" s="1795"/>
      <c r="D30" s="1795"/>
      <c r="E30" s="1795"/>
      <c r="F30" s="1795"/>
      <c r="G30" s="1795" t="s">
        <v>757</v>
      </c>
      <c r="H30" s="1795"/>
      <c r="I30" s="1795"/>
      <c r="J30" s="1795"/>
      <c r="K30" s="1795" t="s">
        <v>758</v>
      </c>
      <c r="L30" s="1795"/>
      <c r="M30" s="1795"/>
      <c r="N30" s="1795"/>
      <c r="O30" s="1795" t="s">
        <v>759</v>
      </c>
      <c r="P30" s="1795"/>
      <c r="Q30" s="1795"/>
      <c r="R30" s="1795"/>
      <c r="S30" s="1796" t="s">
        <v>760</v>
      </c>
      <c r="T30" s="1796"/>
      <c r="U30" s="1796"/>
      <c r="V30" s="1796"/>
      <c r="W30" s="1796"/>
      <c r="X30" s="1796"/>
      <c r="Y30" s="1796"/>
      <c r="Z30" s="1796"/>
      <c r="AA30" s="1796"/>
      <c r="AB30" s="1795" t="s">
        <v>761</v>
      </c>
      <c r="AC30" s="1795"/>
      <c r="AD30" s="1795"/>
      <c r="AE30" s="1795"/>
      <c r="AF30" s="1795"/>
      <c r="AG30" s="1795"/>
      <c r="AH30" s="1795"/>
      <c r="AI30" s="1795"/>
      <c r="AJ30" s="1795"/>
      <c r="AK30" s="289"/>
      <c r="AL30" s="318"/>
      <c r="AM30" s="318"/>
    </row>
    <row r="31" spans="1:39" s="300" customFormat="1" ht="20.149999999999999" customHeight="1">
      <c r="A31" s="646"/>
      <c r="B31" s="1795"/>
      <c r="C31" s="1795"/>
      <c r="D31" s="1795"/>
      <c r="E31" s="1795"/>
      <c r="F31" s="1795"/>
      <c r="G31" s="1795"/>
      <c r="H31" s="1795"/>
      <c r="I31" s="1795"/>
      <c r="J31" s="1795"/>
      <c r="K31" s="1795"/>
      <c r="L31" s="1795"/>
      <c r="M31" s="1795"/>
      <c r="N31" s="1795"/>
      <c r="O31" s="1795"/>
      <c r="P31" s="1795"/>
      <c r="Q31" s="1795"/>
      <c r="R31" s="1795"/>
      <c r="S31" s="1796"/>
      <c r="T31" s="1796"/>
      <c r="U31" s="1796"/>
      <c r="V31" s="1796"/>
      <c r="W31" s="1796"/>
      <c r="X31" s="1796"/>
      <c r="Y31" s="1796"/>
      <c r="Z31" s="1796"/>
      <c r="AA31" s="1796"/>
      <c r="AB31" s="1795"/>
      <c r="AC31" s="1795"/>
      <c r="AD31" s="1795"/>
      <c r="AE31" s="1795"/>
      <c r="AF31" s="1795"/>
      <c r="AG31" s="1795"/>
      <c r="AH31" s="1795"/>
      <c r="AI31" s="1795"/>
      <c r="AJ31" s="1795"/>
      <c r="AK31" s="292"/>
      <c r="AL31" s="318"/>
      <c r="AM31" s="318"/>
    </row>
    <row r="32" spans="1:39" s="300" customFormat="1" ht="26.15" customHeight="1">
      <c r="A32" s="646"/>
      <c r="B32" s="1833" t="s">
        <v>762</v>
      </c>
      <c r="C32" s="1834"/>
      <c r="D32" s="1834"/>
      <c r="E32" s="1834"/>
      <c r="F32" s="1830"/>
      <c r="G32" s="333" t="s">
        <v>763</v>
      </c>
      <c r="H32" s="334"/>
      <c r="I32" s="334"/>
      <c r="J32" s="335"/>
      <c r="K32" s="1837"/>
      <c r="L32" s="1838"/>
      <c r="M32" s="1838"/>
      <c r="N32" s="779" t="s">
        <v>764</v>
      </c>
      <c r="O32" s="1837"/>
      <c r="P32" s="1838"/>
      <c r="Q32" s="1838"/>
      <c r="R32" s="779" t="s">
        <v>764</v>
      </c>
      <c r="S32" s="1839"/>
      <c r="T32" s="1839"/>
      <c r="U32" s="1839"/>
      <c r="V32" s="1839"/>
      <c r="W32" s="1839"/>
      <c r="X32" s="1839"/>
      <c r="Y32" s="1839"/>
      <c r="Z32" s="1839"/>
      <c r="AA32" s="1839"/>
      <c r="AB32" s="1840"/>
      <c r="AC32" s="1840"/>
      <c r="AD32" s="1840"/>
      <c r="AE32" s="1840"/>
      <c r="AF32" s="1840"/>
      <c r="AG32" s="1840"/>
      <c r="AH32" s="1840"/>
      <c r="AI32" s="1840"/>
      <c r="AJ32" s="1840"/>
      <c r="AK32" s="292"/>
      <c r="AL32" s="318"/>
      <c r="AM32" s="318"/>
    </row>
    <row r="33" spans="1:39" s="300" customFormat="1" ht="26.15" customHeight="1">
      <c r="A33" s="646"/>
      <c r="B33" s="1835"/>
      <c r="C33" s="1836"/>
      <c r="D33" s="1836"/>
      <c r="E33" s="1836"/>
      <c r="F33" s="1832"/>
      <c r="G33" s="316" t="s">
        <v>765</v>
      </c>
      <c r="H33" s="317"/>
      <c r="I33" s="317"/>
      <c r="J33" s="336"/>
      <c r="K33" s="1837"/>
      <c r="L33" s="1838"/>
      <c r="M33" s="1838"/>
      <c r="N33" s="779" t="s">
        <v>764</v>
      </c>
      <c r="O33" s="1837"/>
      <c r="P33" s="1838"/>
      <c r="Q33" s="1838"/>
      <c r="R33" s="779" t="s">
        <v>764</v>
      </c>
      <c r="S33" s="1839"/>
      <c r="T33" s="1839"/>
      <c r="U33" s="1839"/>
      <c r="V33" s="1839"/>
      <c r="W33" s="1839"/>
      <c r="X33" s="1839"/>
      <c r="Y33" s="1839"/>
      <c r="Z33" s="1839"/>
      <c r="AA33" s="1839"/>
      <c r="AB33" s="1840"/>
      <c r="AC33" s="1840"/>
      <c r="AD33" s="1840"/>
      <c r="AE33" s="1840"/>
      <c r="AF33" s="1840"/>
      <c r="AG33" s="1840"/>
      <c r="AH33" s="1840"/>
      <c r="AI33" s="1840"/>
      <c r="AJ33" s="1840"/>
      <c r="AK33" s="292"/>
      <c r="AL33" s="318"/>
      <c r="AM33" s="318"/>
    </row>
    <row r="34" spans="1:39" s="300" customFormat="1" ht="20.149999999999999" customHeight="1">
      <c r="A34" s="646"/>
      <c r="B34" s="1822" t="s">
        <v>2219</v>
      </c>
      <c r="C34" s="1825"/>
      <c r="D34" s="1826"/>
      <c r="E34" s="1826"/>
      <c r="F34" s="1827"/>
      <c r="G34" s="1825"/>
      <c r="H34" s="1826"/>
      <c r="I34" s="1826"/>
      <c r="J34" s="1827"/>
      <c r="K34" s="1828"/>
      <c r="L34" s="1829"/>
      <c r="M34" s="1829"/>
      <c r="N34" s="1830" t="s">
        <v>764</v>
      </c>
      <c r="O34" s="1828"/>
      <c r="P34" s="1829"/>
      <c r="Q34" s="1829"/>
      <c r="R34" s="1830" t="s">
        <v>764</v>
      </c>
      <c r="S34" s="301"/>
      <c r="T34" s="302"/>
      <c r="U34" s="302"/>
      <c r="V34" s="302"/>
      <c r="W34" s="302"/>
      <c r="X34" s="302"/>
      <c r="Y34" s="326"/>
      <c r="Z34" s="326"/>
      <c r="AA34" s="339"/>
      <c r="AB34" s="340"/>
      <c r="AC34" s="326"/>
      <c r="AD34" s="326"/>
      <c r="AE34" s="302"/>
      <c r="AF34" s="302"/>
      <c r="AG34" s="302"/>
      <c r="AH34" s="302"/>
      <c r="AI34" s="302"/>
      <c r="AJ34" s="337"/>
      <c r="AK34" s="292"/>
      <c r="AL34" s="318"/>
      <c r="AM34" s="318"/>
    </row>
    <row r="35" spans="1:39" s="300" customFormat="1" ht="20.149999999999999" customHeight="1">
      <c r="A35" s="646"/>
      <c r="B35" s="1823"/>
      <c r="C35" s="1841"/>
      <c r="D35" s="1842"/>
      <c r="E35" s="1842"/>
      <c r="F35" s="1843"/>
      <c r="G35" s="1841"/>
      <c r="H35" s="1842"/>
      <c r="I35" s="1842"/>
      <c r="J35" s="1843"/>
      <c r="K35" s="1844"/>
      <c r="L35" s="1845"/>
      <c r="M35" s="1845"/>
      <c r="N35" s="1831"/>
      <c r="O35" s="1844"/>
      <c r="P35" s="1845"/>
      <c r="Q35" s="1845"/>
      <c r="R35" s="1831"/>
      <c r="S35" s="341"/>
      <c r="T35" s="342"/>
      <c r="U35" s="342"/>
      <c r="V35" s="342"/>
      <c r="W35" s="342"/>
      <c r="X35" s="342"/>
      <c r="AA35" s="325"/>
      <c r="AB35" s="344"/>
      <c r="AE35" s="342"/>
      <c r="AF35" s="342"/>
      <c r="AG35" s="342"/>
      <c r="AH35" s="342"/>
      <c r="AI35" s="342"/>
      <c r="AJ35" s="343"/>
      <c r="AK35" s="292"/>
      <c r="AL35" s="318"/>
      <c r="AM35" s="318"/>
    </row>
    <row r="36" spans="1:39" s="300" customFormat="1" ht="20.149999999999999" customHeight="1">
      <c r="A36" s="646"/>
      <c r="B36" s="1823"/>
      <c r="C36" s="1841"/>
      <c r="D36" s="1842"/>
      <c r="E36" s="1842"/>
      <c r="F36" s="1843"/>
      <c r="G36" s="1841"/>
      <c r="H36" s="1842"/>
      <c r="I36" s="1842"/>
      <c r="J36" s="1843"/>
      <c r="K36" s="1844"/>
      <c r="L36" s="1845"/>
      <c r="M36" s="1845"/>
      <c r="N36" s="1832"/>
      <c r="O36" s="1844"/>
      <c r="P36" s="1845"/>
      <c r="Q36" s="1845"/>
      <c r="R36" s="1832"/>
      <c r="S36" s="341"/>
      <c r="T36" s="342"/>
      <c r="U36" s="342"/>
      <c r="V36" s="342"/>
      <c r="W36" s="342"/>
      <c r="X36" s="342"/>
      <c r="AA36" s="325"/>
      <c r="AB36" s="344"/>
      <c r="AE36" s="342"/>
      <c r="AF36" s="342"/>
      <c r="AG36" s="342"/>
      <c r="AH36" s="342"/>
      <c r="AI36" s="342"/>
      <c r="AJ36" s="343"/>
      <c r="AK36" s="292"/>
      <c r="AL36" s="318"/>
      <c r="AM36" s="318"/>
    </row>
    <row r="37" spans="1:39" s="300" customFormat="1" ht="20.149999999999999" customHeight="1">
      <c r="A37" s="646"/>
      <c r="B37" s="1823"/>
      <c r="C37" s="1825"/>
      <c r="D37" s="1826"/>
      <c r="E37" s="1826"/>
      <c r="F37" s="1827"/>
      <c r="G37" s="1825"/>
      <c r="H37" s="1826"/>
      <c r="I37" s="1826"/>
      <c r="J37" s="1827"/>
      <c r="K37" s="1828"/>
      <c r="L37" s="1829"/>
      <c r="M37" s="1829"/>
      <c r="N37" s="1830" t="s">
        <v>764</v>
      </c>
      <c r="O37" s="1828"/>
      <c r="P37" s="1829"/>
      <c r="Q37" s="1829"/>
      <c r="R37" s="1830" t="s">
        <v>764</v>
      </c>
      <c r="S37" s="301"/>
      <c r="T37" s="302"/>
      <c r="U37" s="302"/>
      <c r="V37" s="302"/>
      <c r="W37" s="302"/>
      <c r="X37" s="302"/>
      <c r="Y37" s="326"/>
      <c r="Z37" s="326"/>
      <c r="AA37" s="339"/>
      <c r="AB37" s="340"/>
      <c r="AC37" s="326"/>
      <c r="AD37" s="326"/>
      <c r="AE37" s="302"/>
      <c r="AF37" s="302"/>
      <c r="AG37" s="302"/>
      <c r="AH37" s="302"/>
      <c r="AI37" s="302"/>
      <c r="AJ37" s="337"/>
      <c r="AK37" s="292"/>
      <c r="AL37" s="318"/>
      <c r="AM37" s="318"/>
    </row>
    <row r="38" spans="1:39" s="300" customFormat="1" ht="20.149999999999999" customHeight="1">
      <c r="A38" s="646"/>
      <c r="B38" s="1823"/>
      <c r="C38" s="1841"/>
      <c r="D38" s="1842"/>
      <c r="E38" s="1842"/>
      <c r="F38" s="1843"/>
      <c r="G38" s="1841"/>
      <c r="H38" s="1842"/>
      <c r="I38" s="1842"/>
      <c r="J38" s="1843"/>
      <c r="K38" s="1844"/>
      <c r="L38" s="1845"/>
      <c r="M38" s="1845"/>
      <c r="N38" s="1831"/>
      <c r="O38" s="1844"/>
      <c r="P38" s="1845"/>
      <c r="Q38" s="1845"/>
      <c r="R38" s="1831"/>
      <c r="S38" s="345"/>
      <c r="T38" s="346"/>
      <c r="U38" s="346"/>
      <c r="V38" s="346"/>
      <c r="W38" s="346"/>
      <c r="X38" s="346"/>
      <c r="AA38" s="325"/>
      <c r="AB38" s="344"/>
      <c r="AE38" s="342"/>
      <c r="AF38" s="342"/>
      <c r="AG38" s="342"/>
      <c r="AH38" s="342"/>
      <c r="AI38" s="342"/>
      <c r="AJ38" s="343"/>
      <c r="AK38" s="292"/>
      <c r="AL38" s="318"/>
      <c r="AM38" s="318"/>
    </row>
    <row r="39" spans="1:39" s="300" customFormat="1" ht="20.149999999999999" customHeight="1">
      <c r="A39" s="646"/>
      <c r="B39" s="1824"/>
      <c r="C39" s="1807"/>
      <c r="D39" s="1808"/>
      <c r="E39" s="1808"/>
      <c r="F39" s="1809"/>
      <c r="G39" s="1807"/>
      <c r="H39" s="1808"/>
      <c r="I39" s="1808"/>
      <c r="J39" s="1809"/>
      <c r="K39" s="1846"/>
      <c r="L39" s="1847"/>
      <c r="M39" s="1847"/>
      <c r="N39" s="1832"/>
      <c r="O39" s="1846"/>
      <c r="P39" s="1847"/>
      <c r="Q39" s="1847"/>
      <c r="R39" s="1832"/>
      <c r="S39" s="347"/>
      <c r="T39" s="348"/>
      <c r="U39" s="348"/>
      <c r="V39" s="348"/>
      <c r="W39" s="348"/>
      <c r="X39" s="348"/>
      <c r="Y39" s="349"/>
      <c r="Z39" s="349"/>
      <c r="AA39" s="350"/>
      <c r="AB39" s="351"/>
      <c r="AC39" s="349"/>
      <c r="AD39" s="349"/>
      <c r="AE39" s="784"/>
      <c r="AF39" s="784"/>
      <c r="AG39" s="784"/>
      <c r="AH39" s="784"/>
      <c r="AI39" s="784"/>
      <c r="AJ39" s="785"/>
      <c r="AK39" s="292"/>
      <c r="AL39" s="318"/>
      <c r="AM39" s="318"/>
    </row>
    <row r="40" spans="1:39" s="319" customFormat="1" ht="14.15" customHeight="1">
      <c r="A40" s="646"/>
      <c r="B40" s="1861" t="s">
        <v>1529</v>
      </c>
      <c r="C40" s="1861"/>
      <c r="D40" s="318" t="s">
        <v>1530</v>
      </c>
      <c r="E40" s="318"/>
      <c r="F40" s="318"/>
      <c r="G40" s="318"/>
      <c r="H40" s="318"/>
      <c r="I40" s="318"/>
      <c r="J40" s="318"/>
      <c r="K40" s="318"/>
      <c r="L40" s="318"/>
      <c r="M40" s="318"/>
      <c r="N40" s="318"/>
      <c r="O40" s="318"/>
      <c r="P40" s="318"/>
      <c r="Q40" s="318"/>
      <c r="R40" s="318"/>
      <c r="S40" s="318"/>
      <c r="T40" s="318"/>
      <c r="U40" s="318"/>
      <c r="V40" s="318"/>
      <c r="W40" s="318"/>
      <c r="X40" s="318"/>
      <c r="Y40" s="318"/>
      <c r="Z40" s="318"/>
      <c r="AA40" s="318"/>
      <c r="AB40" s="318"/>
      <c r="AC40" s="318"/>
      <c r="AD40" s="318"/>
      <c r="AE40" s="318"/>
      <c r="AF40" s="318"/>
      <c r="AG40" s="318"/>
      <c r="AH40" s="318"/>
      <c r="AI40" s="318"/>
      <c r="AJ40" s="318"/>
      <c r="AK40" s="318"/>
      <c r="AL40" s="318"/>
      <c r="AM40" s="318"/>
    </row>
    <row r="41" spans="1:39" s="319" customFormat="1" ht="9.65" customHeight="1">
      <c r="A41" s="646"/>
      <c r="B41" s="329"/>
      <c r="C41" s="318"/>
      <c r="D41" s="318"/>
      <c r="E41" s="318"/>
      <c r="F41" s="318"/>
      <c r="G41" s="318"/>
      <c r="H41" s="318"/>
      <c r="I41" s="318"/>
      <c r="J41" s="318"/>
      <c r="K41" s="318"/>
      <c r="L41" s="318"/>
      <c r="M41" s="318"/>
      <c r="N41" s="318"/>
      <c r="O41" s="318"/>
      <c r="P41" s="318"/>
      <c r="Q41" s="318"/>
      <c r="R41" s="318"/>
      <c r="S41" s="318"/>
      <c r="T41" s="318"/>
      <c r="U41" s="318"/>
      <c r="V41" s="318"/>
      <c r="W41" s="318"/>
      <c r="X41" s="318"/>
      <c r="Y41" s="318"/>
      <c r="Z41" s="318"/>
      <c r="AA41" s="318"/>
      <c r="AB41" s="318"/>
      <c r="AC41" s="318"/>
      <c r="AD41" s="318"/>
      <c r="AE41" s="318"/>
      <c r="AF41" s="318"/>
      <c r="AG41" s="318"/>
      <c r="AH41" s="318"/>
      <c r="AI41" s="318"/>
      <c r="AJ41" s="318"/>
      <c r="AK41" s="318"/>
      <c r="AL41" s="318"/>
      <c r="AM41" s="318"/>
    </row>
    <row r="42" spans="1:39" s="300" customFormat="1" ht="20.149999999999999" customHeight="1">
      <c r="A42" s="646"/>
      <c r="B42" s="292" t="s">
        <v>766</v>
      </c>
      <c r="C42" s="292"/>
      <c r="D42" s="292"/>
      <c r="E42" s="292"/>
      <c r="F42" s="292"/>
      <c r="G42" s="292"/>
      <c r="H42" s="292"/>
      <c r="I42" s="292"/>
      <c r="J42" s="292"/>
      <c r="K42" s="292"/>
      <c r="L42" s="292"/>
      <c r="M42" s="292"/>
      <c r="N42" s="292"/>
      <c r="O42" s="292"/>
      <c r="P42" s="292"/>
      <c r="Q42" s="292"/>
      <c r="R42" s="292"/>
      <c r="S42" s="292"/>
      <c r="T42" s="292"/>
      <c r="U42" s="292"/>
      <c r="V42" s="292"/>
      <c r="W42" s="292"/>
      <c r="X42" s="292"/>
      <c r="Y42" s="292"/>
      <c r="Z42" s="292"/>
      <c r="AA42" s="292"/>
      <c r="AB42" s="292"/>
      <c r="AC42" s="292"/>
      <c r="AD42" s="292"/>
      <c r="AE42" s="292"/>
      <c r="AF42" s="292"/>
      <c r="AG42" s="292"/>
      <c r="AH42" s="292"/>
      <c r="AI42" s="292"/>
      <c r="AJ42" s="292"/>
      <c r="AK42" s="292"/>
      <c r="AL42" s="318"/>
      <c r="AM42" s="318"/>
    </row>
    <row r="43" spans="1:39" s="300" customFormat="1" ht="21.9" customHeight="1">
      <c r="A43" s="646"/>
      <c r="B43" s="292"/>
      <c r="C43" s="352" t="s">
        <v>767</v>
      </c>
      <c r="D43" s="1862" t="s">
        <v>768</v>
      </c>
      <c r="E43" s="1862"/>
      <c r="F43" s="1862"/>
      <c r="G43" s="1862"/>
      <c r="H43" s="1862"/>
      <c r="I43" s="1862"/>
      <c r="J43" s="1862"/>
      <c r="K43" s="1862"/>
      <c r="L43" s="1862"/>
      <c r="M43" s="1862"/>
      <c r="N43" s="1862"/>
      <c r="O43" s="1862"/>
      <c r="P43" s="1862"/>
      <c r="Q43" s="1862"/>
      <c r="R43" s="1862"/>
      <c r="S43" s="1862"/>
      <c r="T43" s="1862"/>
      <c r="U43" s="1862"/>
      <c r="V43" s="1862"/>
      <c r="W43" s="1862"/>
      <c r="X43" s="1862"/>
      <c r="Y43" s="1862"/>
      <c r="Z43" s="1862"/>
      <c r="AA43" s="793"/>
      <c r="AB43" s="1863" t="s">
        <v>769</v>
      </c>
      <c r="AC43" s="1863"/>
      <c r="AD43" s="353" t="s">
        <v>732</v>
      </c>
      <c r="AE43" s="1794" t="s">
        <v>556</v>
      </c>
      <c r="AF43" s="1794"/>
      <c r="AG43" s="1794"/>
      <c r="AH43" s="1794"/>
      <c r="AI43" s="1794"/>
      <c r="AJ43" s="353" t="s">
        <v>733</v>
      </c>
      <c r="AK43" s="292"/>
      <c r="AL43" s="318"/>
      <c r="AM43" s="318"/>
    </row>
    <row r="44" spans="1:39" s="300" customFormat="1" ht="21.9" customHeight="1">
      <c r="A44" s="646"/>
      <c r="B44" s="292"/>
      <c r="C44" s="353"/>
      <c r="D44" s="1862"/>
      <c r="E44" s="1862"/>
      <c r="F44" s="1862"/>
      <c r="G44" s="1862"/>
      <c r="H44" s="1862"/>
      <c r="I44" s="1862"/>
      <c r="J44" s="1862"/>
      <c r="K44" s="1862"/>
      <c r="L44" s="1862"/>
      <c r="M44" s="1862"/>
      <c r="N44" s="1862"/>
      <c r="O44" s="1862"/>
      <c r="P44" s="1862"/>
      <c r="Q44" s="1862"/>
      <c r="R44" s="1862"/>
      <c r="S44" s="1862"/>
      <c r="T44" s="1862"/>
      <c r="U44" s="1862"/>
      <c r="V44" s="1862"/>
      <c r="W44" s="1862"/>
      <c r="X44" s="1862"/>
      <c r="Y44" s="1862"/>
      <c r="Z44" s="1862"/>
      <c r="AA44" s="793"/>
      <c r="AB44" s="1863" t="s">
        <v>770</v>
      </c>
      <c r="AC44" s="1863"/>
      <c r="AD44" s="353" t="s">
        <v>732</v>
      </c>
      <c r="AE44" s="1794" t="s">
        <v>556</v>
      </c>
      <c r="AF44" s="1794"/>
      <c r="AG44" s="1794"/>
      <c r="AH44" s="1794"/>
      <c r="AI44" s="1794"/>
      <c r="AJ44" s="353" t="s">
        <v>733</v>
      </c>
      <c r="AK44" s="292"/>
      <c r="AL44" s="318"/>
      <c r="AM44" s="318"/>
    </row>
    <row r="45" spans="1:39" s="300" customFormat="1" ht="15" customHeight="1">
      <c r="A45" s="646"/>
      <c r="B45" s="292"/>
      <c r="C45" s="353" t="s">
        <v>771</v>
      </c>
      <c r="D45" s="1860" t="s">
        <v>1866</v>
      </c>
      <c r="E45" s="1860"/>
      <c r="F45" s="1860"/>
      <c r="G45" s="1860"/>
      <c r="H45" s="1860"/>
      <c r="I45" s="1860"/>
      <c r="J45" s="1860"/>
      <c r="K45" s="1860"/>
      <c r="L45" s="1860"/>
      <c r="M45" s="1860"/>
      <c r="N45" s="1860"/>
      <c r="O45" s="1860"/>
      <c r="P45" s="1860"/>
      <c r="Q45" s="1860"/>
      <c r="R45" s="1860"/>
      <c r="S45" s="1860"/>
      <c r="T45" s="1860"/>
      <c r="U45" s="1860"/>
      <c r="V45" s="1860"/>
      <c r="W45" s="1860"/>
      <c r="X45" s="1860"/>
      <c r="Y45" s="1860"/>
      <c r="Z45" s="1860"/>
      <c r="AA45" s="793"/>
      <c r="AB45" s="610"/>
      <c r="AC45" s="610"/>
      <c r="AD45" s="353" t="s">
        <v>732</v>
      </c>
      <c r="AE45" s="1794" t="s">
        <v>556</v>
      </c>
      <c r="AF45" s="1794"/>
      <c r="AG45" s="1794"/>
      <c r="AH45" s="1794"/>
      <c r="AI45" s="1794"/>
      <c r="AJ45" s="353" t="s">
        <v>733</v>
      </c>
      <c r="AK45" s="292"/>
      <c r="AL45" s="318"/>
      <c r="AM45" s="318"/>
    </row>
    <row r="46" spans="1:39" s="300" customFormat="1" ht="15" customHeight="1">
      <c r="A46" s="646"/>
      <c r="B46" s="292"/>
      <c r="C46" s="353"/>
      <c r="D46" s="1860"/>
      <c r="E46" s="1860"/>
      <c r="F46" s="1860"/>
      <c r="G46" s="1860"/>
      <c r="H46" s="1860"/>
      <c r="I46" s="1860"/>
      <c r="J46" s="1860"/>
      <c r="K46" s="1860"/>
      <c r="L46" s="1860"/>
      <c r="M46" s="1860"/>
      <c r="N46" s="1860"/>
      <c r="O46" s="1860"/>
      <c r="P46" s="1860"/>
      <c r="Q46" s="1860"/>
      <c r="R46" s="1860"/>
      <c r="S46" s="1860"/>
      <c r="T46" s="1860"/>
      <c r="U46" s="1860"/>
      <c r="V46" s="1860"/>
      <c r="W46" s="1860"/>
      <c r="X46" s="1860"/>
      <c r="Y46" s="1860"/>
      <c r="Z46" s="1860"/>
      <c r="AA46" s="793"/>
      <c r="AB46" s="610"/>
      <c r="AC46" s="610"/>
      <c r="AD46" s="353"/>
      <c r="AE46" s="331"/>
      <c r="AF46" s="331"/>
      <c r="AG46" s="331"/>
      <c r="AH46" s="331"/>
      <c r="AI46" s="331"/>
      <c r="AJ46" s="353"/>
      <c r="AK46" s="292"/>
      <c r="AL46" s="318"/>
      <c r="AM46" s="318"/>
    </row>
    <row r="47" spans="1:39" s="300" customFormat="1" ht="15" customHeight="1">
      <c r="A47" s="646"/>
      <c r="B47" s="292"/>
      <c r="C47" s="331" t="s">
        <v>772</v>
      </c>
      <c r="D47" s="1842" t="s">
        <v>773</v>
      </c>
      <c r="E47" s="1842"/>
      <c r="F47" s="1842"/>
      <c r="G47" s="1842"/>
      <c r="H47" s="1842"/>
      <c r="I47" s="1842"/>
      <c r="J47" s="1842"/>
      <c r="K47" s="1842"/>
      <c r="L47" s="1842"/>
      <c r="M47" s="1842"/>
      <c r="N47" s="1842"/>
      <c r="O47" s="1842"/>
      <c r="P47" s="1842"/>
      <c r="Q47" s="1842"/>
      <c r="R47" s="1842"/>
      <c r="S47" s="1842"/>
      <c r="T47" s="1842"/>
      <c r="U47" s="1842"/>
      <c r="V47" s="1842"/>
      <c r="W47" s="1842"/>
      <c r="X47" s="1842"/>
      <c r="Y47" s="1842"/>
      <c r="Z47" s="1842"/>
      <c r="AA47" s="1842"/>
      <c r="AB47" s="396"/>
      <c r="AC47" s="396"/>
      <c r="AD47" s="353" t="s">
        <v>732</v>
      </c>
      <c r="AE47" s="1794" t="s">
        <v>556</v>
      </c>
      <c r="AF47" s="1794"/>
      <c r="AG47" s="1794"/>
      <c r="AH47" s="1794"/>
      <c r="AI47" s="1794"/>
      <c r="AJ47" s="353" t="s">
        <v>733</v>
      </c>
      <c r="AK47" s="292"/>
      <c r="AL47" s="318"/>
      <c r="AM47" s="318"/>
    </row>
    <row r="48" spans="1:39" s="300" customFormat="1" ht="15" customHeight="1">
      <c r="A48" s="646"/>
      <c r="B48" s="292"/>
      <c r="C48" s="331" t="s">
        <v>774</v>
      </c>
      <c r="D48" s="1842" t="s">
        <v>775</v>
      </c>
      <c r="E48" s="1842"/>
      <c r="F48" s="1842"/>
      <c r="G48" s="1842"/>
      <c r="H48" s="1842"/>
      <c r="I48" s="1842"/>
      <c r="J48" s="1842"/>
      <c r="K48" s="1842"/>
      <c r="L48" s="1842"/>
      <c r="M48" s="1842"/>
      <c r="N48" s="1842"/>
      <c r="O48" s="1842"/>
      <c r="P48" s="1842"/>
      <c r="Q48" s="1842"/>
      <c r="R48" s="1842"/>
      <c r="S48" s="1842"/>
      <c r="T48" s="1842"/>
      <c r="U48" s="1842"/>
      <c r="V48" s="1842"/>
      <c r="W48" s="1842"/>
      <c r="X48" s="1842"/>
      <c r="Y48" s="1842"/>
      <c r="Z48" s="1842"/>
      <c r="AA48" s="1842"/>
      <c r="AB48" s="396"/>
      <c r="AC48" s="396"/>
      <c r="AD48" s="353" t="s">
        <v>732</v>
      </c>
      <c r="AE48" s="1794" t="s">
        <v>556</v>
      </c>
      <c r="AF48" s="1794"/>
      <c r="AG48" s="1794"/>
      <c r="AH48" s="1794"/>
      <c r="AI48" s="1794"/>
      <c r="AJ48" s="353" t="s">
        <v>733</v>
      </c>
      <c r="AK48" s="292"/>
      <c r="AL48" s="318"/>
      <c r="AM48" s="318"/>
    </row>
    <row r="49" spans="1:39" s="300" customFormat="1" ht="15" customHeight="1">
      <c r="A49" s="646"/>
      <c r="B49" s="292"/>
      <c r="C49" s="331" t="s">
        <v>1584</v>
      </c>
      <c r="D49" s="342" t="s">
        <v>1755</v>
      </c>
      <c r="E49" s="342"/>
      <c r="F49" s="342"/>
      <c r="G49" s="342"/>
      <c r="H49" s="342"/>
      <c r="I49" s="342"/>
      <c r="J49" s="342"/>
      <c r="K49" s="342"/>
      <c r="L49" s="342"/>
      <c r="M49" s="342"/>
      <c r="N49" s="342"/>
      <c r="O49" s="342"/>
      <c r="P49" s="342"/>
      <c r="Q49" s="342"/>
      <c r="R49" s="342"/>
      <c r="S49" s="342"/>
      <c r="T49" s="342"/>
      <c r="U49" s="342"/>
      <c r="V49" s="342"/>
      <c r="W49" s="342"/>
      <c r="X49" s="342"/>
      <c r="Y49" s="342"/>
      <c r="Z49" s="342"/>
      <c r="AA49" s="342"/>
      <c r="AB49" s="396"/>
      <c r="AC49" s="396"/>
      <c r="AD49" s="353" t="s">
        <v>732</v>
      </c>
      <c r="AE49" s="1794" t="s">
        <v>556</v>
      </c>
      <c r="AF49" s="1794"/>
      <c r="AG49" s="1794"/>
      <c r="AH49" s="1794"/>
      <c r="AI49" s="1794"/>
      <c r="AJ49" s="353" t="s">
        <v>733</v>
      </c>
      <c r="AK49" s="292"/>
      <c r="AL49" s="318"/>
      <c r="AM49" s="318"/>
    </row>
    <row r="50" spans="1:39" s="291" customFormat="1" ht="12.65" customHeight="1">
      <c r="A50" s="646"/>
      <c r="B50" s="292"/>
      <c r="C50" s="396"/>
      <c r="D50" s="396"/>
      <c r="E50" s="396"/>
      <c r="F50" s="396"/>
      <c r="G50" s="396"/>
      <c r="H50" s="396"/>
      <c r="I50" s="396"/>
      <c r="J50" s="396"/>
      <c r="K50" s="396"/>
      <c r="L50" s="396"/>
      <c r="M50" s="396"/>
      <c r="N50" s="396"/>
      <c r="O50" s="396"/>
      <c r="P50" s="396"/>
      <c r="Q50" s="396"/>
      <c r="R50" s="396"/>
      <c r="S50" s="396"/>
      <c r="T50" s="396"/>
      <c r="U50" s="396"/>
      <c r="V50" s="396"/>
      <c r="W50" s="396"/>
      <c r="X50" s="396"/>
      <c r="Y50" s="396"/>
      <c r="Z50" s="396"/>
      <c r="AA50" s="396"/>
      <c r="AB50" s="396"/>
      <c r="AC50" s="396"/>
      <c r="AD50" s="353"/>
      <c r="AE50" s="331"/>
      <c r="AF50" s="331"/>
      <c r="AG50" s="331"/>
      <c r="AH50" s="331"/>
      <c r="AI50" s="331"/>
      <c r="AJ50" s="353"/>
      <c r="AK50" s="289"/>
      <c r="AL50" s="318"/>
      <c r="AM50" s="318"/>
    </row>
    <row r="51" spans="1:39" s="300" customFormat="1" ht="18" customHeight="1">
      <c r="A51" s="646" t="s">
        <v>278</v>
      </c>
      <c r="B51" s="354" t="s">
        <v>1972</v>
      </c>
      <c r="C51" s="289"/>
      <c r="D51" s="289"/>
      <c r="E51" s="289"/>
      <c r="F51" s="289"/>
      <c r="G51" s="289"/>
      <c r="H51" s="289"/>
      <c r="I51" s="289"/>
      <c r="J51" s="289"/>
      <c r="L51" s="289"/>
      <c r="M51" s="289"/>
      <c r="N51" s="354" t="s">
        <v>776</v>
      </c>
      <c r="O51" s="289"/>
      <c r="P51" s="289"/>
      <c r="Q51" s="289"/>
      <c r="R51" s="289"/>
      <c r="S51" s="289"/>
      <c r="T51" s="289"/>
      <c r="U51" s="289"/>
      <c r="V51" s="289"/>
      <c r="W51" s="289"/>
      <c r="X51" s="289"/>
      <c r="Y51" s="289"/>
      <c r="Z51" s="289"/>
      <c r="AA51" s="289"/>
      <c r="AB51" s="289"/>
      <c r="AC51" s="289"/>
      <c r="AD51" s="289"/>
      <c r="AE51" s="289"/>
      <c r="AF51" s="289"/>
      <c r="AG51" s="289"/>
      <c r="AH51" s="289"/>
      <c r="AI51" s="289"/>
      <c r="AJ51" s="289"/>
      <c r="AK51" s="292"/>
      <c r="AL51" s="318"/>
      <c r="AM51" s="318"/>
    </row>
    <row r="52" spans="1:39" s="300" customFormat="1" ht="18" customHeight="1">
      <c r="A52" s="646"/>
      <c r="B52" s="1795" t="s">
        <v>777</v>
      </c>
      <c r="C52" s="355" t="s">
        <v>758</v>
      </c>
      <c r="D52" s="355"/>
      <c r="E52" s="355"/>
      <c r="F52" s="355"/>
      <c r="G52" s="355"/>
      <c r="H52" s="355"/>
      <c r="I52" s="355"/>
      <c r="J52" s="355"/>
      <c r="K52" s="355" t="s">
        <v>759</v>
      </c>
      <c r="L52" s="355"/>
      <c r="M52" s="355"/>
      <c r="N52" s="355"/>
      <c r="O52" s="355"/>
      <c r="P52" s="355"/>
      <c r="Q52" s="355"/>
      <c r="R52" s="355"/>
      <c r="S52" s="1796" t="s">
        <v>778</v>
      </c>
      <c r="T52" s="1796"/>
      <c r="U52" s="1795"/>
      <c r="V52" s="1795"/>
      <c r="W52" s="1848" t="s">
        <v>761</v>
      </c>
      <c r="X52" s="1849"/>
      <c r="Y52" s="1849"/>
      <c r="Z52" s="1849"/>
      <c r="AA52" s="1849"/>
      <c r="AB52" s="1849"/>
      <c r="AC52" s="1850"/>
      <c r="AD52" s="292"/>
      <c r="AE52" s="342" t="s">
        <v>779</v>
      </c>
      <c r="AF52" s="292"/>
      <c r="AG52" s="292"/>
      <c r="AH52" s="292"/>
      <c r="AI52" s="292"/>
      <c r="AJ52" s="292"/>
      <c r="AK52" s="292"/>
      <c r="AL52" s="318"/>
      <c r="AM52" s="318"/>
    </row>
    <row r="53" spans="1:39" s="300" customFormat="1" ht="18" customHeight="1">
      <c r="A53" s="646"/>
      <c r="B53" s="1795"/>
      <c r="C53" s="355" t="s">
        <v>780</v>
      </c>
      <c r="D53" s="355"/>
      <c r="E53" s="355"/>
      <c r="F53" s="355"/>
      <c r="G53" s="355" t="s">
        <v>781</v>
      </c>
      <c r="H53" s="355"/>
      <c r="I53" s="355"/>
      <c r="J53" s="355"/>
      <c r="K53" s="355" t="s">
        <v>780</v>
      </c>
      <c r="L53" s="355"/>
      <c r="M53" s="355"/>
      <c r="N53" s="355"/>
      <c r="O53" s="355" t="s">
        <v>781</v>
      </c>
      <c r="P53" s="355"/>
      <c r="Q53" s="355"/>
      <c r="R53" s="355"/>
      <c r="S53" s="1795"/>
      <c r="T53" s="1795"/>
      <c r="U53" s="1795"/>
      <c r="V53" s="1795"/>
      <c r="W53" s="1851"/>
      <c r="X53" s="1852"/>
      <c r="Y53" s="1852"/>
      <c r="Z53" s="1852"/>
      <c r="AA53" s="1852"/>
      <c r="AB53" s="1852"/>
      <c r="AC53" s="1853"/>
      <c r="AD53" s="292"/>
      <c r="AE53" s="355" t="s">
        <v>782</v>
      </c>
      <c r="AF53" s="355"/>
      <c r="AG53" s="355"/>
      <c r="AH53" s="355"/>
      <c r="AI53" s="355"/>
      <c r="AJ53" s="355"/>
      <c r="AK53" s="292"/>
      <c r="AL53" s="318"/>
      <c r="AM53" s="318"/>
    </row>
    <row r="54" spans="1:39" s="300" customFormat="1" ht="18" customHeight="1">
      <c r="A54" s="646"/>
      <c r="B54" s="787"/>
      <c r="C54" s="1854"/>
      <c r="D54" s="1855"/>
      <c r="E54" s="1855"/>
      <c r="F54" s="356" t="s">
        <v>764</v>
      </c>
      <c r="G54" s="1854"/>
      <c r="H54" s="1855"/>
      <c r="I54" s="1855"/>
      <c r="J54" s="356" t="s">
        <v>764</v>
      </c>
      <c r="K54" s="1854"/>
      <c r="L54" s="1855"/>
      <c r="M54" s="1855"/>
      <c r="N54" s="356" t="s">
        <v>764</v>
      </c>
      <c r="O54" s="1854"/>
      <c r="P54" s="1855"/>
      <c r="Q54" s="1855"/>
      <c r="R54" s="356" t="s">
        <v>764</v>
      </c>
      <c r="S54" s="1856" t="s">
        <v>783</v>
      </c>
      <c r="T54" s="1856"/>
      <c r="U54" s="1856"/>
      <c r="V54" s="1856"/>
      <c r="W54" s="1857"/>
      <c r="X54" s="1858"/>
      <c r="Y54" s="1858"/>
      <c r="Z54" s="1858"/>
      <c r="AA54" s="1858"/>
      <c r="AB54" s="1858"/>
      <c r="AC54" s="1859"/>
      <c r="AD54" s="292"/>
      <c r="AE54" s="303"/>
      <c r="AF54" s="307" t="s">
        <v>784</v>
      </c>
      <c r="AG54" s="308"/>
      <c r="AH54" s="308"/>
      <c r="AI54" s="308"/>
      <c r="AJ54" s="357"/>
      <c r="AK54" s="292"/>
      <c r="AL54" s="318"/>
      <c r="AM54" s="318"/>
    </row>
    <row r="55" spans="1:39" s="300" customFormat="1" ht="18" customHeight="1">
      <c r="A55" s="646"/>
      <c r="B55" s="787"/>
      <c r="C55" s="1854"/>
      <c r="D55" s="1855"/>
      <c r="E55" s="1855"/>
      <c r="F55" s="356" t="s">
        <v>764</v>
      </c>
      <c r="G55" s="1854"/>
      <c r="H55" s="1855"/>
      <c r="I55" s="1855"/>
      <c r="J55" s="356" t="s">
        <v>764</v>
      </c>
      <c r="K55" s="1854"/>
      <c r="L55" s="1855"/>
      <c r="M55" s="1855"/>
      <c r="N55" s="356" t="s">
        <v>764</v>
      </c>
      <c r="O55" s="1854"/>
      <c r="P55" s="1855"/>
      <c r="Q55" s="1855"/>
      <c r="R55" s="356" t="s">
        <v>764</v>
      </c>
      <c r="S55" s="1856" t="s">
        <v>783</v>
      </c>
      <c r="T55" s="1856"/>
      <c r="U55" s="1856"/>
      <c r="V55" s="1856"/>
      <c r="W55" s="1857"/>
      <c r="X55" s="1858"/>
      <c r="Y55" s="1858"/>
      <c r="Z55" s="1858"/>
      <c r="AA55" s="1858"/>
      <c r="AB55" s="1858"/>
      <c r="AC55" s="1859"/>
      <c r="AD55" s="292"/>
      <c r="AE55" s="303"/>
      <c r="AF55" s="307" t="s">
        <v>785</v>
      </c>
      <c r="AG55" s="308"/>
      <c r="AH55" s="308"/>
      <c r="AI55" s="308"/>
      <c r="AJ55" s="357"/>
      <c r="AK55" s="292"/>
      <c r="AL55" s="318"/>
      <c r="AM55" s="318"/>
    </row>
    <row r="56" spans="1:39" s="300" customFormat="1" ht="18" customHeight="1">
      <c r="A56" s="646"/>
      <c r="B56" s="787"/>
      <c r="C56" s="1854"/>
      <c r="D56" s="1855"/>
      <c r="E56" s="1855"/>
      <c r="F56" s="356" t="s">
        <v>764</v>
      </c>
      <c r="G56" s="1854"/>
      <c r="H56" s="1855"/>
      <c r="I56" s="1855"/>
      <c r="J56" s="356" t="s">
        <v>764</v>
      </c>
      <c r="K56" s="1854"/>
      <c r="L56" s="1855"/>
      <c r="M56" s="1855"/>
      <c r="N56" s="356" t="s">
        <v>764</v>
      </c>
      <c r="O56" s="1854"/>
      <c r="P56" s="1855"/>
      <c r="Q56" s="1855"/>
      <c r="R56" s="356" t="s">
        <v>764</v>
      </c>
      <c r="S56" s="1856" t="s">
        <v>783</v>
      </c>
      <c r="T56" s="1856"/>
      <c r="U56" s="1856"/>
      <c r="V56" s="1856"/>
      <c r="W56" s="1857"/>
      <c r="X56" s="1858"/>
      <c r="Y56" s="1858"/>
      <c r="Z56" s="1858"/>
      <c r="AA56" s="1858"/>
      <c r="AB56" s="1858"/>
      <c r="AC56" s="1859"/>
      <c r="AD56" s="292"/>
      <c r="AE56" s="1770"/>
      <c r="AF56" s="831"/>
      <c r="AG56" s="308" t="s">
        <v>2289</v>
      </c>
      <c r="AH56" s="308"/>
      <c r="AI56" s="308"/>
      <c r="AJ56" s="357"/>
      <c r="AK56" s="292"/>
      <c r="AL56" s="318"/>
      <c r="AM56" s="318"/>
    </row>
    <row r="57" spans="1:39" s="300" customFormat="1" ht="18" customHeight="1">
      <c r="A57" s="646"/>
      <c r="B57" s="787"/>
      <c r="C57" s="1854"/>
      <c r="D57" s="1855"/>
      <c r="E57" s="1855"/>
      <c r="F57" s="356" t="s">
        <v>764</v>
      </c>
      <c r="G57" s="1854"/>
      <c r="H57" s="1855"/>
      <c r="I57" s="1855"/>
      <c r="J57" s="356" t="s">
        <v>764</v>
      </c>
      <c r="K57" s="1854"/>
      <c r="L57" s="1855"/>
      <c r="M57" s="1855"/>
      <c r="N57" s="356" t="s">
        <v>764</v>
      </c>
      <c r="O57" s="1854"/>
      <c r="P57" s="1855"/>
      <c r="Q57" s="1855"/>
      <c r="R57" s="356" t="s">
        <v>764</v>
      </c>
      <c r="S57" s="1856" t="s">
        <v>783</v>
      </c>
      <c r="T57" s="1856"/>
      <c r="U57" s="1856"/>
      <c r="V57" s="1856"/>
      <c r="W57" s="1857"/>
      <c r="X57" s="1858"/>
      <c r="Y57" s="1858"/>
      <c r="Z57" s="1858"/>
      <c r="AA57" s="1858"/>
      <c r="AB57" s="1858"/>
      <c r="AC57" s="1859"/>
      <c r="AD57" s="292"/>
      <c r="AE57" s="1771"/>
      <c r="AF57" s="831"/>
      <c r="AG57" s="308" t="s">
        <v>2290</v>
      </c>
      <c r="AH57" s="308"/>
      <c r="AI57" s="308"/>
      <c r="AJ57" s="357"/>
      <c r="AK57" s="292"/>
      <c r="AL57" s="318"/>
      <c r="AM57" s="318"/>
    </row>
    <row r="58" spans="1:39" s="300" customFormat="1" ht="18" customHeight="1">
      <c r="A58" s="646"/>
      <c r="B58" s="787"/>
      <c r="C58" s="1854"/>
      <c r="D58" s="1855"/>
      <c r="E58" s="1855"/>
      <c r="F58" s="356" t="s">
        <v>764</v>
      </c>
      <c r="G58" s="1854"/>
      <c r="H58" s="1855"/>
      <c r="I58" s="1855"/>
      <c r="J58" s="356" t="s">
        <v>764</v>
      </c>
      <c r="K58" s="1854"/>
      <c r="L58" s="1855"/>
      <c r="M58" s="1855"/>
      <c r="N58" s="356" t="s">
        <v>764</v>
      </c>
      <c r="O58" s="1854"/>
      <c r="P58" s="1855"/>
      <c r="Q58" s="1855"/>
      <c r="R58" s="356" t="s">
        <v>764</v>
      </c>
      <c r="S58" s="1856" t="s">
        <v>783</v>
      </c>
      <c r="T58" s="1856"/>
      <c r="U58" s="1856"/>
      <c r="V58" s="1856"/>
      <c r="W58" s="1857"/>
      <c r="X58" s="1858"/>
      <c r="Y58" s="1858"/>
      <c r="Z58" s="1858"/>
      <c r="AA58" s="1858"/>
      <c r="AB58" s="1858"/>
      <c r="AC58" s="1859"/>
      <c r="AD58" s="292"/>
      <c r="AE58" s="303"/>
      <c r="AF58" s="1857" t="s">
        <v>786</v>
      </c>
      <c r="AG58" s="1864"/>
      <c r="AH58" s="1864"/>
      <c r="AI58" s="1864"/>
      <c r="AJ58" s="1865"/>
      <c r="AK58" s="292"/>
      <c r="AL58" s="318"/>
      <c r="AM58" s="318"/>
    </row>
    <row r="59" spans="1:39" s="300" customFormat="1" ht="18" customHeight="1">
      <c r="A59" s="646"/>
      <c r="B59" s="787"/>
      <c r="C59" s="1854"/>
      <c r="D59" s="1855"/>
      <c r="E59" s="1855"/>
      <c r="F59" s="356" t="s">
        <v>764</v>
      </c>
      <c r="G59" s="1854"/>
      <c r="H59" s="1855"/>
      <c r="I59" s="1855"/>
      <c r="J59" s="356" t="s">
        <v>764</v>
      </c>
      <c r="K59" s="1854"/>
      <c r="L59" s="1855"/>
      <c r="M59" s="1855"/>
      <c r="N59" s="356" t="s">
        <v>764</v>
      </c>
      <c r="O59" s="1854"/>
      <c r="P59" s="1855"/>
      <c r="Q59" s="1855"/>
      <c r="R59" s="356" t="s">
        <v>764</v>
      </c>
      <c r="S59" s="1856" t="s">
        <v>783</v>
      </c>
      <c r="T59" s="1856"/>
      <c r="U59" s="1856"/>
      <c r="V59" s="1856"/>
      <c r="W59" s="1857"/>
      <c r="X59" s="1858"/>
      <c r="Y59" s="1858"/>
      <c r="Z59" s="1858"/>
      <c r="AA59" s="1858"/>
      <c r="AB59" s="1858"/>
      <c r="AC59" s="1859"/>
      <c r="AD59" s="292"/>
      <c r="AE59" s="1778"/>
      <c r="AF59" s="1772" t="s">
        <v>2291</v>
      </c>
      <c r="AG59" s="1773"/>
      <c r="AH59" s="1773"/>
      <c r="AI59" s="1773"/>
      <c r="AJ59" s="1774"/>
      <c r="AK59" s="292"/>
      <c r="AL59" s="318"/>
      <c r="AM59" s="318"/>
    </row>
    <row r="60" spans="1:39" s="300" customFormat="1" ht="18" customHeight="1">
      <c r="A60" s="646"/>
      <c r="B60" s="787"/>
      <c r="C60" s="1854"/>
      <c r="D60" s="1855"/>
      <c r="E60" s="1855"/>
      <c r="F60" s="356" t="s">
        <v>764</v>
      </c>
      <c r="G60" s="1854"/>
      <c r="H60" s="1855"/>
      <c r="I60" s="1855"/>
      <c r="J60" s="356" t="s">
        <v>764</v>
      </c>
      <c r="K60" s="1854"/>
      <c r="L60" s="1855"/>
      <c r="M60" s="1855"/>
      <c r="N60" s="356" t="s">
        <v>764</v>
      </c>
      <c r="O60" s="1854"/>
      <c r="P60" s="1855"/>
      <c r="Q60" s="1855"/>
      <c r="R60" s="356" t="s">
        <v>764</v>
      </c>
      <c r="S60" s="1856" t="s">
        <v>783</v>
      </c>
      <c r="T60" s="1856"/>
      <c r="U60" s="1856"/>
      <c r="V60" s="1856"/>
      <c r="W60" s="1857"/>
      <c r="X60" s="1858"/>
      <c r="Y60" s="1858"/>
      <c r="Z60" s="1858"/>
      <c r="AA60" s="1858"/>
      <c r="AB60" s="1858"/>
      <c r="AC60" s="1859"/>
      <c r="AD60" s="292"/>
      <c r="AE60" s="1779"/>
      <c r="AF60" s="1775"/>
      <c r="AG60" s="1776"/>
      <c r="AH60" s="1776"/>
      <c r="AI60" s="1776"/>
      <c r="AJ60" s="1777"/>
      <c r="AK60" s="292"/>
      <c r="AL60" s="318"/>
      <c r="AM60" s="318"/>
    </row>
    <row r="61" spans="1:39" s="300" customFormat="1" ht="18" customHeight="1">
      <c r="A61" s="646"/>
      <c r="B61" s="787"/>
      <c r="C61" s="1854"/>
      <c r="D61" s="1855"/>
      <c r="E61" s="1855"/>
      <c r="F61" s="356" t="s">
        <v>764</v>
      </c>
      <c r="G61" s="1854"/>
      <c r="H61" s="1855"/>
      <c r="I61" s="1855"/>
      <c r="J61" s="356" t="s">
        <v>764</v>
      </c>
      <c r="K61" s="1854"/>
      <c r="L61" s="1855"/>
      <c r="M61" s="1855"/>
      <c r="N61" s="356" t="s">
        <v>764</v>
      </c>
      <c r="O61" s="1854"/>
      <c r="P61" s="1855"/>
      <c r="Q61" s="1855"/>
      <c r="R61" s="356" t="s">
        <v>764</v>
      </c>
      <c r="S61" s="1856" t="s">
        <v>783</v>
      </c>
      <c r="T61" s="1856"/>
      <c r="U61" s="1856"/>
      <c r="V61" s="1856"/>
      <c r="W61" s="1857"/>
      <c r="X61" s="1858"/>
      <c r="Y61" s="1858"/>
      <c r="Z61" s="1858"/>
      <c r="AA61" s="1858"/>
      <c r="AB61" s="1858"/>
      <c r="AC61" s="1859"/>
      <c r="AD61" s="292"/>
      <c r="AE61" s="303"/>
      <c r="AF61" s="307"/>
      <c r="AG61" s="308"/>
      <c r="AH61" s="308"/>
      <c r="AI61" s="308"/>
      <c r="AJ61" s="357"/>
      <c r="AK61" s="292"/>
      <c r="AL61" s="318"/>
      <c r="AM61" s="318"/>
    </row>
    <row r="62" spans="1:39" s="300" customFormat="1" ht="18" customHeight="1">
      <c r="A62" s="646"/>
      <c r="B62" s="787"/>
      <c r="C62" s="1854"/>
      <c r="D62" s="1855"/>
      <c r="E62" s="1855"/>
      <c r="F62" s="356" t="s">
        <v>764</v>
      </c>
      <c r="G62" s="1854"/>
      <c r="H62" s="1855"/>
      <c r="I62" s="1855"/>
      <c r="J62" s="356" t="s">
        <v>764</v>
      </c>
      <c r="K62" s="1854"/>
      <c r="L62" s="1855"/>
      <c r="M62" s="1855"/>
      <c r="N62" s="356" t="s">
        <v>764</v>
      </c>
      <c r="O62" s="1854"/>
      <c r="P62" s="1855"/>
      <c r="Q62" s="1855"/>
      <c r="R62" s="356" t="s">
        <v>764</v>
      </c>
      <c r="S62" s="1856" t="s">
        <v>783</v>
      </c>
      <c r="T62" s="1856"/>
      <c r="U62" s="1856"/>
      <c r="V62" s="1856"/>
      <c r="W62" s="1857"/>
      <c r="X62" s="1858"/>
      <c r="Y62" s="1858"/>
      <c r="Z62" s="1858"/>
      <c r="AA62" s="1858"/>
      <c r="AB62" s="1858"/>
      <c r="AC62" s="1859"/>
      <c r="AD62" s="292"/>
      <c r="AE62" s="360"/>
      <c r="AF62" s="360"/>
      <c r="AG62" s="360"/>
      <c r="AH62" s="360"/>
      <c r="AI62" s="360"/>
      <c r="AJ62" s="360"/>
      <c r="AK62" s="292"/>
      <c r="AL62" s="318"/>
      <c r="AM62" s="318"/>
    </row>
    <row r="63" spans="1:39" s="300" customFormat="1" ht="18" customHeight="1">
      <c r="A63" s="646"/>
      <c r="B63" s="787"/>
      <c r="C63" s="1854"/>
      <c r="D63" s="1855"/>
      <c r="E63" s="1855"/>
      <c r="F63" s="356" t="s">
        <v>764</v>
      </c>
      <c r="G63" s="1854"/>
      <c r="H63" s="1855"/>
      <c r="I63" s="1855"/>
      <c r="J63" s="356" t="s">
        <v>764</v>
      </c>
      <c r="K63" s="1854"/>
      <c r="L63" s="1855"/>
      <c r="M63" s="1855"/>
      <c r="N63" s="356" t="s">
        <v>764</v>
      </c>
      <c r="O63" s="1854"/>
      <c r="P63" s="1855"/>
      <c r="Q63" s="1855"/>
      <c r="R63" s="356" t="s">
        <v>764</v>
      </c>
      <c r="S63" s="1856" t="s">
        <v>783</v>
      </c>
      <c r="T63" s="1856"/>
      <c r="U63" s="1856"/>
      <c r="V63" s="1856"/>
      <c r="W63" s="1857"/>
      <c r="X63" s="1858"/>
      <c r="Y63" s="1858"/>
      <c r="Z63" s="1858"/>
      <c r="AA63" s="1858"/>
      <c r="AB63" s="1858"/>
      <c r="AC63" s="1859"/>
      <c r="AD63" s="292"/>
      <c r="AE63" s="292"/>
      <c r="AF63" s="292"/>
      <c r="AG63" s="292"/>
      <c r="AH63" s="292"/>
      <c r="AI63" s="292"/>
      <c r="AJ63" s="292"/>
      <c r="AK63" s="292"/>
      <c r="AL63" s="318"/>
      <c r="AM63" s="318"/>
    </row>
    <row r="64" spans="1:39" s="300" customFormat="1" ht="18" customHeight="1">
      <c r="A64" s="646"/>
      <c r="B64" s="787"/>
      <c r="C64" s="1854"/>
      <c r="D64" s="1855"/>
      <c r="E64" s="1855"/>
      <c r="F64" s="356" t="s">
        <v>764</v>
      </c>
      <c r="G64" s="1854"/>
      <c r="H64" s="1855"/>
      <c r="I64" s="1855"/>
      <c r="J64" s="356" t="s">
        <v>764</v>
      </c>
      <c r="K64" s="1854"/>
      <c r="L64" s="1855"/>
      <c r="M64" s="1855"/>
      <c r="N64" s="356" t="s">
        <v>764</v>
      </c>
      <c r="O64" s="1854"/>
      <c r="P64" s="1855"/>
      <c r="Q64" s="1855"/>
      <c r="R64" s="356" t="s">
        <v>764</v>
      </c>
      <c r="S64" s="1856" t="s">
        <v>783</v>
      </c>
      <c r="T64" s="1856"/>
      <c r="U64" s="1856"/>
      <c r="V64" s="1856"/>
      <c r="W64" s="1857"/>
      <c r="X64" s="1858"/>
      <c r="Y64" s="1858"/>
      <c r="Z64" s="1858"/>
      <c r="AA64" s="1858"/>
      <c r="AB64" s="1858"/>
      <c r="AC64" s="1859"/>
      <c r="AD64" s="292"/>
      <c r="AE64" s="292"/>
      <c r="AF64" s="292"/>
      <c r="AG64" s="292"/>
      <c r="AH64" s="292"/>
      <c r="AI64" s="292"/>
      <c r="AJ64" s="292"/>
      <c r="AK64" s="292"/>
      <c r="AL64" s="318"/>
      <c r="AM64" s="318"/>
    </row>
    <row r="65" spans="1:39" s="300" customFormat="1" ht="18" customHeight="1">
      <c r="A65" s="646"/>
      <c r="B65" s="787"/>
      <c r="C65" s="1854"/>
      <c r="D65" s="1855"/>
      <c r="E65" s="1855"/>
      <c r="F65" s="356" t="s">
        <v>764</v>
      </c>
      <c r="G65" s="1854"/>
      <c r="H65" s="1855"/>
      <c r="I65" s="1855"/>
      <c r="J65" s="356" t="s">
        <v>764</v>
      </c>
      <c r="K65" s="1854"/>
      <c r="L65" s="1855"/>
      <c r="M65" s="1855"/>
      <c r="N65" s="356" t="s">
        <v>764</v>
      </c>
      <c r="O65" s="1854"/>
      <c r="P65" s="1855"/>
      <c r="Q65" s="1855"/>
      <c r="R65" s="356" t="s">
        <v>764</v>
      </c>
      <c r="S65" s="1856" t="s">
        <v>783</v>
      </c>
      <c r="T65" s="1856"/>
      <c r="U65" s="1856"/>
      <c r="V65" s="1856"/>
      <c r="W65" s="1857"/>
      <c r="X65" s="1858"/>
      <c r="Y65" s="1858"/>
      <c r="Z65" s="1858"/>
      <c r="AA65" s="1858"/>
      <c r="AB65" s="1858"/>
      <c r="AC65" s="1859"/>
      <c r="AD65" s="292"/>
      <c r="AE65" s="292"/>
      <c r="AF65" s="292"/>
      <c r="AG65" s="292"/>
      <c r="AH65" s="292"/>
      <c r="AI65" s="292"/>
      <c r="AJ65" s="292"/>
      <c r="AK65" s="292"/>
      <c r="AL65" s="318"/>
      <c r="AM65" s="318"/>
    </row>
    <row r="66" spans="1:39">
      <c r="A66" s="646"/>
      <c r="B66" s="1861" t="s">
        <v>1531</v>
      </c>
      <c r="C66" s="1861"/>
      <c r="D66" s="292" t="s">
        <v>1532</v>
      </c>
      <c r="E66" s="331"/>
      <c r="F66" s="331"/>
      <c r="G66" s="331"/>
      <c r="H66" s="331"/>
      <c r="I66" s="331"/>
      <c r="J66" s="331"/>
      <c r="K66" s="331"/>
      <c r="L66" s="331"/>
      <c r="M66" s="331"/>
      <c r="N66" s="331"/>
      <c r="O66" s="331"/>
      <c r="P66" s="331"/>
      <c r="Q66" s="331"/>
      <c r="R66" s="361"/>
      <c r="S66" s="361"/>
      <c r="T66" s="361"/>
      <c r="U66" s="361"/>
      <c r="V66" s="361"/>
      <c r="W66" s="361"/>
      <c r="X66" s="361"/>
      <c r="Y66" s="361"/>
      <c r="Z66" s="361"/>
      <c r="AA66" s="361"/>
      <c r="AB66" s="361"/>
      <c r="AC66" s="331"/>
      <c r="AD66" s="331"/>
      <c r="AE66" s="331"/>
      <c r="AF66" s="331"/>
      <c r="AG66" s="331"/>
      <c r="AH66" s="331"/>
      <c r="AI66" s="331"/>
      <c r="AJ66" s="331"/>
    </row>
    <row r="67" spans="1:39" ht="19.5" customHeight="1">
      <c r="A67" s="646"/>
      <c r="B67" s="329"/>
      <c r="C67" s="331"/>
      <c r="D67" s="331"/>
      <c r="E67" s="331"/>
      <c r="F67" s="331"/>
      <c r="G67" s="331"/>
      <c r="H67" s="331"/>
      <c r="I67" s="331"/>
      <c r="J67" s="331"/>
      <c r="K67" s="331"/>
      <c r="L67" s="331"/>
      <c r="M67" s="331"/>
      <c r="N67" s="331"/>
      <c r="O67" s="331"/>
      <c r="P67" s="331"/>
      <c r="Q67" s="331"/>
      <c r="R67" s="361"/>
      <c r="S67" s="361"/>
      <c r="T67" s="361"/>
      <c r="U67" s="361"/>
      <c r="V67" s="361"/>
      <c r="W67" s="361"/>
      <c r="X67" s="361"/>
      <c r="Y67" s="361"/>
      <c r="Z67" s="361"/>
      <c r="AA67" s="361"/>
      <c r="AB67" s="361"/>
      <c r="AC67" s="331"/>
      <c r="AD67" s="331"/>
      <c r="AE67" s="331"/>
      <c r="AF67" s="331"/>
      <c r="AG67" s="331"/>
      <c r="AH67" s="331"/>
      <c r="AI67" s="331"/>
      <c r="AJ67" s="331"/>
    </row>
    <row r="68" spans="1:39" s="291" customFormat="1" ht="20.149999999999999" customHeight="1">
      <c r="G68" s="289"/>
      <c r="H68" s="289"/>
      <c r="I68" s="289"/>
      <c r="J68" s="289"/>
      <c r="K68" s="289"/>
      <c r="L68" s="289"/>
      <c r="M68" s="289"/>
      <c r="N68" s="289"/>
      <c r="O68" s="289"/>
      <c r="P68" s="289"/>
      <c r="Q68" s="289"/>
      <c r="R68" s="289"/>
      <c r="S68" s="289"/>
      <c r="T68" s="289"/>
      <c r="U68" s="289"/>
      <c r="V68" s="289"/>
      <c r="W68" s="289"/>
      <c r="X68" s="289"/>
      <c r="Y68" s="289"/>
      <c r="Z68" s="289"/>
      <c r="AA68" s="289"/>
      <c r="AB68" s="289" t="str">
        <f>表紙!D28</f>
        <v>　　　　　　保育所（園）　   　</v>
      </c>
      <c r="AC68" s="289"/>
      <c r="AD68" s="289"/>
      <c r="AE68" s="289"/>
      <c r="AF68" s="289"/>
      <c r="AG68" s="289"/>
      <c r="AH68" s="289"/>
      <c r="AI68" s="289"/>
      <c r="AJ68" s="289"/>
      <c r="AK68" s="290"/>
      <c r="AL68" s="318"/>
      <c r="AM68" s="318"/>
    </row>
    <row r="69" spans="1:39" s="291" customFormat="1" ht="20.149999999999999" customHeight="1">
      <c r="A69" s="646" t="s">
        <v>1973</v>
      </c>
      <c r="B69" s="289" t="s">
        <v>1974</v>
      </c>
      <c r="C69" s="289"/>
      <c r="D69" s="289"/>
      <c r="E69" s="289"/>
      <c r="F69" s="289"/>
      <c r="G69" s="289"/>
      <c r="H69" s="289"/>
      <c r="I69" s="289"/>
      <c r="J69" s="289"/>
      <c r="K69" s="289"/>
      <c r="L69" s="289"/>
      <c r="M69" s="289"/>
      <c r="N69" s="289"/>
      <c r="O69" s="289"/>
      <c r="P69" s="289"/>
      <c r="Q69" s="289"/>
      <c r="R69" s="289"/>
      <c r="S69" s="289"/>
      <c r="T69" s="289"/>
      <c r="U69" s="289"/>
      <c r="V69" s="289"/>
      <c r="W69" s="289"/>
      <c r="X69" s="289"/>
      <c r="Y69" s="289"/>
      <c r="Z69" s="289"/>
      <c r="AA69" s="289"/>
      <c r="AB69" s="289"/>
      <c r="AC69" s="289"/>
      <c r="AD69" s="289"/>
      <c r="AE69" s="289"/>
      <c r="AF69" s="289"/>
      <c r="AG69" s="289"/>
      <c r="AH69" s="289"/>
      <c r="AI69" s="289"/>
      <c r="AJ69" s="289"/>
      <c r="AK69" s="290"/>
      <c r="AL69" s="318"/>
      <c r="AM69" s="318"/>
    </row>
    <row r="70" spans="1:39" s="291" customFormat="1" ht="20.149999999999999" customHeight="1">
      <c r="A70" s="646" t="s">
        <v>276</v>
      </c>
      <c r="B70" s="289" t="s">
        <v>1975</v>
      </c>
      <c r="C70" s="289"/>
      <c r="D70" s="289"/>
      <c r="E70" s="289"/>
      <c r="F70" s="289"/>
      <c r="G70" s="289"/>
      <c r="H70" s="289"/>
      <c r="I70" s="289"/>
      <c r="J70" s="289"/>
      <c r="K70" s="289"/>
      <c r="L70" s="289"/>
      <c r="M70" s="289"/>
      <c r="N70" s="289"/>
      <c r="O70" s="289"/>
      <c r="P70" s="289"/>
      <c r="Q70" s="289"/>
      <c r="R70" s="289"/>
      <c r="S70" s="289"/>
      <c r="T70" s="289"/>
      <c r="U70" s="289"/>
      <c r="V70" s="289"/>
      <c r="W70" s="289"/>
      <c r="X70" s="289"/>
      <c r="Y70" s="289"/>
      <c r="Z70" s="289"/>
      <c r="AA70" s="289"/>
      <c r="AB70" s="289"/>
      <c r="AC70" s="289"/>
      <c r="AD70" s="289"/>
      <c r="AE70" s="289"/>
      <c r="AF70" s="289"/>
      <c r="AG70" s="289"/>
      <c r="AH70" s="289"/>
      <c r="AI70" s="289"/>
      <c r="AJ70" s="289"/>
      <c r="AK70" s="289"/>
      <c r="AL70" s="318"/>
      <c r="AM70" s="318"/>
    </row>
    <row r="71" spans="1:39" s="300" customFormat="1" ht="20.149999999999999" customHeight="1">
      <c r="A71" s="646"/>
      <c r="B71" s="293" t="s">
        <v>787</v>
      </c>
      <c r="C71" s="294"/>
      <c r="D71" s="294"/>
      <c r="E71" s="299"/>
      <c r="F71" s="293" t="s">
        <v>788</v>
      </c>
      <c r="G71" s="294"/>
      <c r="H71" s="294"/>
      <c r="I71" s="294"/>
      <c r="J71" s="294"/>
      <c r="K71" s="294"/>
      <c r="L71" s="294"/>
      <c r="M71" s="294"/>
      <c r="N71" s="299"/>
      <c r="O71" s="293" t="s">
        <v>789</v>
      </c>
      <c r="P71" s="294"/>
      <c r="Q71" s="294"/>
      <c r="R71" s="294"/>
      <c r="S71" s="294"/>
      <c r="T71" s="294"/>
      <c r="U71" s="294"/>
      <c r="V71" s="294"/>
      <c r="W71" s="294"/>
      <c r="X71" s="294"/>
      <c r="Y71" s="299"/>
      <c r="Z71" s="293" t="s">
        <v>790</v>
      </c>
      <c r="AA71" s="294"/>
      <c r="AB71" s="294"/>
      <c r="AC71" s="294"/>
      <c r="AD71" s="299"/>
      <c r="AE71" s="293" t="s">
        <v>791</v>
      </c>
      <c r="AF71" s="294"/>
      <c r="AG71" s="294"/>
      <c r="AH71" s="294"/>
      <c r="AI71" s="294"/>
      <c r="AJ71" s="299"/>
      <c r="AK71" s="292"/>
      <c r="AL71" s="318"/>
      <c r="AM71" s="318"/>
    </row>
    <row r="72" spans="1:39" s="300" customFormat="1" ht="20.149999999999999" customHeight="1">
      <c r="A72" s="646"/>
      <c r="B72" s="1866"/>
      <c r="C72" s="1867"/>
      <c r="D72" s="1867"/>
      <c r="E72" s="1868"/>
      <c r="F72" s="1869"/>
      <c r="G72" s="1870"/>
      <c r="H72" s="1870"/>
      <c r="I72" s="1870"/>
      <c r="J72" s="1870"/>
      <c r="K72" s="1870"/>
      <c r="L72" s="1870"/>
      <c r="M72" s="1870"/>
      <c r="N72" s="1871"/>
      <c r="O72" s="1869"/>
      <c r="P72" s="1870"/>
      <c r="Q72" s="1870"/>
      <c r="R72" s="1870"/>
      <c r="S72" s="1870"/>
      <c r="T72" s="1870"/>
      <c r="U72" s="1870"/>
      <c r="V72" s="1870"/>
      <c r="W72" s="1870"/>
      <c r="X72" s="1870"/>
      <c r="Y72" s="1871"/>
      <c r="Z72" s="1869"/>
      <c r="AA72" s="1870"/>
      <c r="AB72" s="1870"/>
      <c r="AC72" s="1870"/>
      <c r="AD72" s="1871"/>
      <c r="AE72" s="1869"/>
      <c r="AF72" s="1870"/>
      <c r="AG72" s="1870"/>
      <c r="AH72" s="1870"/>
      <c r="AI72" s="1870"/>
      <c r="AJ72" s="1871"/>
      <c r="AK72" s="292"/>
      <c r="AL72" s="318"/>
      <c r="AM72" s="318"/>
    </row>
    <row r="73" spans="1:39" s="300" customFormat="1" ht="20.149999999999999" customHeight="1">
      <c r="A73" s="646"/>
      <c r="B73" s="1866"/>
      <c r="C73" s="1867"/>
      <c r="D73" s="1867"/>
      <c r="E73" s="1868"/>
      <c r="F73" s="1869"/>
      <c r="G73" s="1870"/>
      <c r="H73" s="1870"/>
      <c r="I73" s="1870"/>
      <c r="J73" s="1870"/>
      <c r="K73" s="1870"/>
      <c r="L73" s="1870"/>
      <c r="M73" s="1870"/>
      <c r="N73" s="1871"/>
      <c r="O73" s="1869"/>
      <c r="P73" s="1870"/>
      <c r="Q73" s="1870"/>
      <c r="R73" s="1870"/>
      <c r="S73" s="1870"/>
      <c r="T73" s="1870"/>
      <c r="U73" s="1870"/>
      <c r="V73" s="1870"/>
      <c r="W73" s="1870"/>
      <c r="X73" s="1870"/>
      <c r="Y73" s="1871"/>
      <c r="Z73" s="1869"/>
      <c r="AA73" s="1870"/>
      <c r="AB73" s="1870"/>
      <c r="AC73" s="1870"/>
      <c r="AD73" s="1871"/>
      <c r="AE73" s="1869"/>
      <c r="AF73" s="1870"/>
      <c r="AG73" s="1870"/>
      <c r="AH73" s="1870"/>
      <c r="AI73" s="1870"/>
      <c r="AJ73" s="1871"/>
      <c r="AK73" s="292"/>
      <c r="AL73" s="318"/>
      <c r="AM73" s="318"/>
    </row>
    <row r="74" spans="1:39" s="300" customFormat="1" ht="20.149999999999999" customHeight="1">
      <c r="A74" s="646"/>
      <c r="B74" s="1866"/>
      <c r="C74" s="1867"/>
      <c r="D74" s="1867"/>
      <c r="E74" s="1868"/>
      <c r="F74" s="1869"/>
      <c r="G74" s="1870"/>
      <c r="H74" s="1870"/>
      <c r="I74" s="1870"/>
      <c r="J74" s="1870"/>
      <c r="K74" s="1870"/>
      <c r="L74" s="1870"/>
      <c r="M74" s="1870"/>
      <c r="N74" s="1871"/>
      <c r="O74" s="1869"/>
      <c r="P74" s="1870"/>
      <c r="Q74" s="1870"/>
      <c r="R74" s="1870"/>
      <c r="S74" s="1870"/>
      <c r="T74" s="1870"/>
      <c r="U74" s="1870"/>
      <c r="V74" s="1870"/>
      <c r="W74" s="1870"/>
      <c r="X74" s="1870"/>
      <c r="Y74" s="1871"/>
      <c r="Z74" s="1869"/>
      <c r="AA74" s="1870"/>
      <c r="AB74" s="1870"/>
      <c r="AC74" s="1870"/>
      <c r="AD74" s="1871"/>
      <c r="AE74" s="1869"/>
      <c r="AF74" s="1870"/>
      <c r="AG74" s="1870"/>
      <c r="AH74" s="1870"/>
      <c r="AI74" s="1870"/>
      <c r="AJ74" s="1871"/>
      <c r="AK74" s="292"/>
      <c r="AL74" s="318"/>
      <c r="AM74" s="318"/>
    </row>
    <row r="75" spans="1:39" s="300" customFormat="1" ht="20.149999999999999" customHeight="1">
      <c r="A75" s="646"/>
      <c r="B75" s="1866"/>
      <c r="C75" s="1867"/>
      <c r="D75" s="1867"/>
      <c r="E75" s="1868"/>
      <c r="F75" s="1869"/>
      <c r="G75" s="1870"/>
      <c r="H75" s="1870"/>
      <c r="I75" s="1870"/>
      <c r="J75" s="1870"/>
      <c r="K75" s="1870"/>
      <c r="L75" s="1870"/>
      <c r="M75" s="1870"/>
      <c r="N75" s="1871"/>
      <c r="O75" s="1869"/>
      <c r="P75" s="1870"/>
      <c r="Q75" s="1870"/>
      <c r="R75" s="1870"/>
      <c r="S75" s="1870"/>
      <c r="T75" s="1870"/>
      <c r="U75" s="1870"/>
      <c r="V75" s="1870"/>
      <c r="W75" s="1870"/>
      <c r="X75" s="1870"/>
      <c r="Y75" s="1871"/>
      <c r="Z75" s="1869"/>
      <c r="AA75" s="1870"/>
      <c r="AB75" s="1870"/>
      <c r="AC75" s="1870"/>
      <c r="AD75" s="1871"/>
      <c r="AE75" s="1869"/>
      <c r="AF75" s="1870"/>
      <c r="AG75" s="1870"/>
      <c r="AH75" s="1870"/>
      <c r="AI75" s="1870"/>
      <c r="AJ75" s="1871"/>
      <c r="AK75" s="292"/>
      <c r="AL75" s="318"/>
      <c r="AM75" s="318"/>
    </row>
    <row r="76" spans="1:39" s="300" customFormat="1" ht="20.149999999999999" customHeight="1">
      <c r="A76" s="646"/>
      <c r="B76" s="1866"/>
      <c r="C76" s="1867"/>
      <c r="D76" s="1867"/>
      <c r="E76" s="1868"/>
      <c r="F76" s="1869"/>
      <c r="G76" s="1870"/>
      <c r="H76" s="1870"/>
      <c r="I76" s="1870"/>
      <c r="J76" s="1870"/>
      <c r="K76" s="1870"/>
      <c r="L76" s="1870"/>
      <c r="M76" s="1870"/>
      <c r="N76" s="1871"/>
      <c r="O76" s="1869"/>
      <c r="P76" s="1870"/>
      <c r="Q76" s="1870"/>
      <c r="R76" s="1870"/>
      <c r="S76" s="1870"/>
      <c r="T76" s="1870"/>
      <c r="U76" s="1870"/>
      <c r="V76" s="1870"/>
      <c r="W76" s="1870"/>
      <c r="X76" s="1870"/>
      <c r="Y76" s="1871"/>
      <c r="Z76" s="1869"/>
      <c r="AA76" s="1870"/>
      <c r="AB76" s="1870"/>
      <c r="AC76" s="1870"/>
      <c r="AD76" s="1871"/>
      <c r="AE76" s="1869"/>
      <c r="AF76" s="1870"/>
      <c r="AG76" s="1870"/>
      <c r="AH76" s="1870"/>
      <c r="AI76" s="1870"/>
      <c r="AJ76" s="1871"/>
      <c r="AK76" s="292"/>
      <c r="AL76" s="318"/>
      <c r="AM76" s="318"/>
    </row>
    <row r="77" spans="1:39" s="300" customFormat="1" ht="20.149999999999999" customHeight="1">
      <c r="A77" s="646"/>
      <c r="B77" s="1866"/>
      <c r="C77" s="1867"/>
      <c r="D77" s="1867"/>
      <c r="E77" s="1868"/>
      <c r="F77" s="1869"/>
      <c r="G77" s="1870"/>
      <c r="H77" s="1870"/>
      <c r="I77" s="1870"/>
      <c r="J77" s="1870"/>
      <c r="K77" s="1870"/>
      <c r="L77" s="1870"/>
      <c r="M77" s="1870"/>
      <c r="N77" s="1871"/>
      <c r="O77" s="1869"/>
      <c r="P77" s="1870"/>
      <c r="Q77" s="1870"/>
      <c r="R77" s="1870"/>
      <c r="S77" s="1870"/>
      <c r="T77" s="1870"/>
      <c r="U77" s="1870"/>
      <c r="V77" s="1870"/>
      <c r="W77" s="1870"/>
      <c r="X77" s="1870"/>
      <c r="Y77" s="1871"/>
      <c r="Z77" s="1869"/>
      <c r="AA77" s="1870"/>
      <c r="AB77" s="1870"/>
      <c r="AC77" s="1870"/>
      <c r="AD77" s="1871"/>
      <c r="AE77" s="1869"/>
      <c r="AF77" s="1870"/>
      <c r="AG77" s="1870"/>
      <c r="AH77" s="1870"/>
      <c r="AI77" s="1870"/>
      <c r="AJ77" s="1871"/>
      <c r="AK77" s="292"/>
      <c r="AL77" s="318"/>
      <c r="AM77" s="318"/>
    </row>
    <row r="78" spans="1:39" s="300" customFormat="1" ht="20.149999999999999" customHeight="1">
      <c r="A78" s="646"/>
      <c r="B78" s="1866"/>
      <c r="C78" s="1867"/>
      <c r="D78" s="1867"/>
      <c r="E78" s="1868"/>
      <c r="F78" s="1869"/>
      <c r="G78" s="1870"/>
      <c r="H78" s="1870"/>
      <c r="I78" s="1870"/>
      <c r="J78" s="1870"/>
      <c r="K78" s="1870"/>
      <c r="L78" s="1870"/>
      <c r="M78" s="1870"/>
      <c r="N78" s="1871"/>
      <c r="O78" s="1869"/>
      <c r="P78" s="1870"/>
      <c r="Q78" s="1870"/>
      <c r="R78" s="1870"/>
      <c r="S78" s="1870"/>
      <c r="T78" s="1870"/>
      <c r="U78" s="1870"/>
      <c r="V78" s="1870"/>
      <c r="W78" s="1870"/>
      <c r="X78" s="1870"/>
      <c r="Y78" s="1871"/>
      <c r="Z78" s="1869"/>
      <c r="AA78" s="1870"/>
      <c r="AB78" s="1870"/>
      <c r="AC78" s="1870"/>
      <c r="AD78" s="1871"/>
      <c r="AE78" s="1869"/>
      <c r="AF78" s="1870"/>
      <c r="AG78" s="1870"/>
      <c r="AH78" s="1870"/>
      <c r="AI78" s="1870"/>
      <c r="AJ78" s="1871"/>
      <c r="AK78" s="292"/>
      <c r="AL78" s="318"/>
      <c r="AM78" s="318"/>
    </row>
    <row r="79" spans="1:39" s="300" customFormat="1" ht="20.149999999999999" customHeight="1">
      <c r="A79" s="646"/>
      <c r="B79" s="1872"/>
      <c r="C79" s="1873"/>
      <c r="D79" s="1873"/>
      <c r="E79" s="1874"/>
      <c r="F79" s="1857"/>
      <c r="G79" s="1858"/>
      <c r="H79" s="1858"/>
      <c r="I79" s="1858"/>
      <c r="J79" s="1858"/>
      <c r="K79" s="1858"/>
      <c r="L79" s="1858"/>
      <c r="M79" s="1858"/>
      <c r="N79" s="1859"/>
      <c r="O79" s="1857"/>
      <c r="P79" s="1858"/>
      <c r="Q79" s="1858"/>
      <c r="R79" s="1858"/>
      <c r="S79" s="1858"/>
      <c r="T79" s="1858"/>
      <c r="U79" s="1858"/>
      <c r="V79" s="1858"/>
      <c r="W79" s="1858"/>
      <c r="X79" s="1858"/>
      <c r="Y79" s="1859"/>
      <c r="Z79" s="1857"/>
      <c r="AA79" s="1858"/>
      <c r="AB79" s="1858"/>
      <c r="AC79" s="1858"/>
      <c r="AD79" s="1859"/>
      <c r="AE79" s="1857"/>
      <c r="AF79" s="1858"/>
      <c r="AG79" s="1858"/>
      <c r="AH79" s="1858"/>
      <c r="AI79" s="1858"/>
      <c r="AJ79" s="1859"/>
      <c r="AK79" s="292"/>
      <c r="AL79" s="318"/>
      <c r="AM79" s="318"/>
    </row>
    <row r="80" spans="1:39" s="319" customFormat="1" ht="16" customHeight="1">
      <c r="A80" s="646"/>
      <c r="B80" s="1861" t="s">
        <v>823</v>
      </c>
      <c r="C80" s="1861"/>
      <c r="D80" s="318" t="s">
        <v>1533</v>
      </c>
      <c r="E80" s="318"/>
      <c r="F80" s="318"/>
      <c r="G80" s="318"/>
      <c r="H80" s="318"/>
      <c r="I80" s="318"/>
      <c r="J80" s="318"/>
      <c r="K80" s="318"/>
      <c r="L80" s="318"/>
      <c r="M80" s="318"/>
      <c r="N80" s="318"/>
      <c r="O80" s="318"/>
      <c r="P80" s="318"/>
      <c r="Q80" s="318"/>
      <c r="R80" s="318"/>
      <c r="S80" s="318"/>
      <c r="T80" s="318"/>
      <c r="U80" s="318"/>
      <c r="V80" s="318"/>
      <c r="W80" s="318"/>
      <c r="X80" s="318"/>
      <c r="Y80" s="318"/>
      <c r="Z80" s="318"/>
      <c r="AA80" s="318"/>
      <c r="AB80" s="318"/>
      <c r="AC80" s="318"/>
      <c r="AD80" s="318"/>
      <c r="AE80" s="318"/>
      <c r="AF80" s="318"/>
      <c r="AG80" s="318"/>
      <c r="AH80" s="318"/>
      <c r="AI80" s="318"/>
      <c r="AJ80" s="318"/>
      <c r="AK80" s="318"/>
      <c r="AL80" s="318"/>
      <c r="AM80" s="318"/>
    </row>
    <row r="81" spans="1:39" s="300" customFormat="1" ht="11.25" customHeight="1">
      <c r="A81" s="646"/>
      <c r="B81" s="292"/>
      <c r="C81" s="292"/>
      <c r="D81" s="292"/>
      <c r="E81" s="292"/>
      <c r="F81" s="292"/>
      <c r="G81" s="292"/>
      <c r="H81" s="292"/>
      <c r="I81" s="292"/>
      <c r="J81" s="292"/>
      <c r="K81" s="292"/>
      <c r="L81" s="292"/>
      <c r="M81" s="292"/>
      <c r="N81" s="292"/>
      <c r="O81" s="292"/>
      <c r="P81" s="292"/>
      <c r="Q81" s="292"/>
      <c r="R81" s="292"/>
      <c r="S81" s="292"/>
      <c r="T81" s="292"/>
      <c r="U81" s="292"/>
      <c r="V81" s="292"/>
      <c r="W81" s="292"/>
      <c r="X81" s="292"/>
      <c r="Y81" s="292"/>
      <c r="Z81" s="292"/>
      <c r="AA81" s="292"/>
      <c r="AB81" s="292"/>
      <c r="AC81" s="292"/>
      <c r="AD81" s="292"/>
      <c r="AE81" s="292"/>
      <c r="AF81" s="292"/>
      <c r="AG81" s="292"/>
      <c r="AH81" s="292"/>
      <c r="AI81" s="292"/>
      <c r="AJ81" s="292"/>
      <c r="AK81" s="292"/>
      <c r="AL81" s="318"/>
      <c r="AM81" s="318"/>
    </row>
    <row r="82" spans="1:39" s="291" customFormat="1" ht="20.149999999999999" customHeight="1">
      <c r="A82" s="646" t="s">
        <v>278</v>
      </c>
      <c r="B82" s="289" t="s">
        <v>1976</v>
      </c>
      <c r="C82" s="289"/>
      <c r="D82" s="289"/>
      <c r="E82" s="289"/>
      <c r="F82" s="289"/>
      <c r="G82" s="289"/>
      <c r="H82" s="289"/>
      <c r="I82" s="289"/>
      <c r="J82" s="289"/>
      <c r="K82" s="289"/>
      <c r="L82" s="289"/>
      <c r="M82" s="289"/>
      <c r="N82" s="289"/>
      <c r="O82" s="289"/>
      <c r="P82" s="289"/>
      <c r="Q82" s="289"/>
      <c r="R82" s="289"/>
      <c r="S82" s="289"/>
      <c r="T82" s="289"/>
      <c r="U82" s="289"/>
      <c r="V82" s="289"/>
      <c r="W82" s="289"/>
      <c r="X82" s="289"/>
      <c r="Y82" s="289"/>
      <c r="Z82" s="289"/>
      <c r="AA82" s="289"/>
      <c r="AB82" s="289"/>
      <c r="AC82" s="289"/>
      <c r="AD82" s="289"/>
      <c r="AE82" s="289"/>
      <c r="AF82" s="289"/>
      <c r="AG82" s="289"/>
      <c r="AH82" s="289"/>
      <c r="AI82" s="289"/>
      <c r="AJ82" s="289"/>
      <c r="AK82" s="289"/>
      <c r="AL82" s="318"/>
      <c r="AM82" s="318"/>
    </row>
    <row r="83" spans="1:39" s="300" customFormat="1" ht="20.149999999999999" customHeight="1">
      <c r="A83" s="646"/>
      <c r="B83" s="293" t="s">
        <v>787</v>
      </c>
      <c r="C83" s="294"/>
      <c r="D83" s="294"/>
      <c r="E83" s="299"/>
      <c r="F83" s="293" t="s">
        <v>788</v>
      </c>
      <c r="G83" s="294"/>
      <c r="H83" s="294"/>
      <c r="I83" s="294"/>
      <c r="J83" s="294"/>
      <c r="K83" s="294"/>
      <c r="L83" s="294"/>
      <c r="M83" s="294"/>
      <c r="N83" s="299"/>
      <c r="O83" s="293" t="s">
        <v>789</v>
      </c>
      <c r="P83" s="294"/>
      <c r="Q83" s="294"/>
      <c r="R83" s="294"/>
      <c r="S83" s="294"/>
      <c r="T83" s="294"/>
      <c r="U83" s="294"/>
      <c r="V83" s="294"/>
      <c r="W83" s="294"/>
      <c r="X83" s="294"/>
      <c r="Y83" s="294"/>
      <c r="Z83" s="299"/>
      <c r="AA83" s="293" t="s">
        <v>792</v>
      </c>
      <c r="AB83" s="294"/>
      <c r="AC83" s="294"/>
      <c r="AD83" s="294"/>
      <c r="AE83" s="294"/>
      <c r="AF83" s="294"/>
      <c r="AG83" s="294"/>
      <c r="AH83" s="294"/>
      <c r="AI83" s="294"/>
      <c r="AJ83" s="299"/>
      <c r="AK83" s="292"/>
      <c r="AL83" s="318"/>
      <c r="AM83" s="318"/>
    </row>
    <row r="84" spans="1:39" s="300" customFormat="1" ht="20.149999999999999" customHeight="1">
      <c r="A84" s="646"/>
      <c r="B84" s="1872"/>
      <c r="C84" s="1873"/>
      <c r="D84" s="1873"/>
      <c r="E84" s="1874"/>
      <c r="F84" s="1857"/>
      <c r="G84" s="1858"/>
      <c r="H84" s="1858"/>
      <c r="I84" s="1858"/>
      <c r="J84" s="1858"/>
      <c r="K84" s="1858"/>
      <c r="L84" s="1858"/>
      <c r="M84" s="1858"/>
      <c r="N84" s="1859"/>
      <c r="O84" s="1857"/>
      <c r="P84" s="1858"/>
      <c r="Q84" s="1858"/>
      <c r="R84" s="1858"/>
      <c r="S84" s="1858"/>
      <c r="T84" s="1858"/>
      <c r="U84" s="1858"/>
      <c r="V84" s="1858"/>
      <c r="W84" s="1858"/>
      <c r="X84" s="1858"/>
      <c r="Y84" s="1858"/>
      <c r="Z84" s="1859"/>
      <c r="AA84" s="1857"/>
      <c r="AB84" s="1858"/>
      <c r="AC84" s="1858"/>
      <c r="AD84" s="1858"/>
      <c r="AE84" s="1859"/>
      <c r="AF84" s="1857"/>
      <c r="AG84" s="1858"/>
      <c r="AH84" s="1858"/>
      <c r="AI84" s="1858"/>
      <c r="AJ84" s="1859"/>
      <c r="AK84" s="292"/>
      <c r="AL84" s="318"/>
      <c r="AM84" s="318"/>
    </row>
    <row r="85" spans="1:39" s="300" customFormat="1" ht="20.149999999999999" customHeight="1">
      <c r="A85" s="646"/>
      <c r="B85" s="1872"/>
      <c r="C85" s="1873"/>
      <c r="D85" s="1873"/>
      <c r="E85" s="1874"/>
      <c r="F85" s="1857"/>
      <c r="G85" s="1858"/>
      <c r="H85" s="1858"/>
      <c r="I85" s="1858"/>
      <c r="J85" s="1858"/>
      <c r="K85" s="1858"/>
      <c r="L85" s="1858"/>
      <c r="M85" s="1858"/>
      <c r="N85" s="1859"/>
      <c r="O85" s="1857"/>
      <c r="P85" s="1858"/>
      <c r="Q85" s="1858"/>
      <c r="R85" s="1858"/>
      <c r="S85" s="1858"/>
      <c r="T85" s="1858"/>
      <c r="U85" s="1858"/>
      <c r="V85" s="1858"/>
      <c r="W85" s="1858"/>
      <c r="X85" s="1858"/>
      <c r="Y85" s="1858"/>
      <c r="Z85" s="1859"/>
      <c r="AA85" s="1857"/>
      <c r="AB85" s="1858"/>
      <c r="AC85" s="1858"/>
      <c r="AD85" s="1858"/>
      <c r="AE85" s="1859"/>
      <c r="AF85" s="1857"/>
      <c r="AG85" s="1858"/>
      <c r="AH85" s="1858"/>
      <c r="AI85" s="1858"/>
      <c r="AJ85" s="1859"/>
      <c r="AK85" s="292"/>
      <c r="AL85" s="318"/>
      <c r="AM85" s="318"/>
    </row>
    <row r="86" spans="1:39" s="300" customFormat="1" ht="20.149999999999999" customHeight="1">
      <c r="A86" s="646"/>
      <c r="B86" s="1872"/>
      <c r="C86" s="1873"/>
      <c r="D86" s="1873"/>
      <c r="E86" s="1874"/>
      <c r="F86" s="1857"/>
      <c r="G86" s="1858"/>
      <c r="H86" s="1858"/>
      <c r="I86" s="1858"/>
      <c r="J86" s="1858"/>
      <c r="K86" s="1858"/>
      <c r="L86" s="1858"/>
      <c r="M86" s="1858"/>
      <c r="N86" s="1859"/>
      <c r="O86" s="1857"/>
      <c r="P86" s="1858"/>
      <c r="Q86" s="1858"/>
      <c r="R86" s="1858"/>
      <c r="S86" s="1858"/>
      <c r="T86" s="1858"/>
      <c r="U86" s="1858"/>
      <c r="V86" s="1858"/>
      <c r="W86" s="1858"/>
      <c r="X86" s="1858"/>
      <c r="Y86" s="1858"/>
      <c r="Z86" s="1859"/>
      <c r="AA86" s="1857"/>
      <c r="AB86" s="1858"/>
      <c r="AC86" s="1858"/>
      <c r="AD86" s="1858"/>
      <c r="AE86" s="1859"/>
      <c r="AF86" s="1857"/>
      <c r="AG86" s="1858"/>
      <c r="AH86" s="1858"/>
      <c r="AI86" s="1858"/>
      <c r="AJ86" s="1859"/>
      <c r="AK86" s="292"/>
      <c r="AL86" s="318"/>
      <c r="AM86" s="318"/>
    </row>
    <row r="87" spans="1:39" s="300" customFormat="1" ht="20.149999999999999" customHeight="1">
      <c r="A87" s="646"/>
      <c r="B87" s="1872"/>
      <c r="C87" s="1873"/>
      <c r="D87" s="1873"/>
      <c r="E87" s="1874"/>
      <c r="F87" s="1857"/>
      <c r="G87" s="1858"/>
      <c r="H87" s="1858"/>
      <c r="I87" s="1858"/>
      <c r="J87" s="1858"/>
      <c r="K87" s="1858"/>
      <c r="L87" s="1858"/>
      <c r="M87" s="1858"/>
      <c r="N87" s="1859"/>
      <c r="O87" s="1857"/>
      <c r="P87" s="1858"/>
      <c r="Q87" s="1858"/>
      <c r="R87" s="1858"/>
      <c r="S87" s="1858"/>
      <c r="T87" s="1858"/>
      <c r="U87" s="1858"/>
      <c r="V87" s="1858"/>
      <c r="W87" s="1858"/>
      <c r="X87" s="1858"/>
      <c r="Y87" s="1858"/>
      <c r="Z87" s="1859"/>
      <c r="AA87" s="1857"/>
      <c r="AB87" s="1858"/>
      <c r="AC87" s="1858"/>
      <c r="AD87" s="1858"/>
      <c r="AE87" s="1859"/>
      <c r="AF87" s="1857"/>
      <c r="AG87" s="1858"/>
      <c r="AH87" s="1858"/>
      <c r="AI87" s="1858"/>
      <c r="AJ87" s="1859"/>
      <c r="AK87" s="292"/>
      <c r="AL87" s="318"/>
      <c r="AM87" s="318"/>
    </row>
    <row r="88" spans="1:39" s="300" customFormat="1" ht="20.149999999999999" customHeight="1">
      <c r="A88" s="646"/>
      <c r="B88" s="1872"/>
      <c r="C88" s="1873"/>
      <c r="D88" s="1873"/>
      <c r="E88" s="1874"/>
      <c r="F88" s="1857"/>
      <c r="G88" s="1858"/>
      <c r="H88" s="1858"/>
      <c r="I88" s="1858"/>
      <c r="J88" s="1858"/>
      <c r="K88" s="1858"/>
      <c r="L88" s="1858"/>
      <c r="M88" s="1858"/>
      <c r="N88" s="1859"/>
      <c r="O88" s="1857"/>
      <c r="P88" s="1858"/>
      <c r="Q88" s="1858"/>
      <c r="R88" s="1858"/>
      <c r="S88" s="1858"/>
      <c r="T88" s="1858"/>
      <c r="U88" s="1858"/>
      <c r="V88" s="1858"/>
      <c r="W88" s="1858"/>
      <c r="X88" s="1858"/>
      <c r="Y88" s="1858"/>
      <c r="Z88" s="1859"/>
      <c r="AA88" s="1857"/>
      <c r="AB88" s="1858"/>
      <c r="AC88" s="1858"/>
      <c r="AD88" s="1858"/>
      <c r="AE88" s="1859"/>
      <c r="AF88" s="1857"/>
      <c r="AG88" s="1858"/>
      <c r="AH88" s="1858"/>
      <c r="AI88" s="1858"/>
      <c r="AJ88" s="1859"/>
      <c r="AK88" s="292"/>
      <c r="AL88" s="318"/>
      <c r="AM88" s="318"/>
    </row>
    <row r="89" spans="1:39" s="300" customFormat="1" ht="20.149999999999999" customHeight="1">
      <c r="A89" s="646"/>
      <c r="B89" s="1872"/>
      <c r="C89" s="1873"/>
      <c r="D89" s="1873"/>
      <c r="E89" s="1874"/>
      <c r="F89" s="1857"/>
      <c r="G89" s="1858"/>
      <c r="H89" s="1858"/>
      <c r="I89" s="1858"/>
      <c r="J89" s="1858"/>
      <c r="K89" s="1858"/>
      <c r="L89" s="1858"/>
      <c r="M89" s="1858"/>
      <c r="N89" s="1859"/>
      <c r="O89" s="1857"/>
      <c r="P89" s="1858"/>
      <c r="Q89" s="1858"/>
      <c r="R89" s="1858"/>
      <c r="S89" s="1858"/>
      <c r="T89" s="1858"/>
      <c r="U89" s="1858"/>
      <c r="V89" s="1858"/>
      <c r="W89" s="1858"/>
      <c r="X89" s="1858"/>
      <c r="Y89" s="1858"/>
      <c r="Z89" s="1859"/>
      <c r="AA89" s="1857"/>
      <c r="AB89" s="1858"/>
      <c r="AC89" s="1858"/>
      <c r="AD89" s="1858"/>
      <c r="AE89" s="1859"/>
      <c r="AF89" s="1857"/>
      <c r="AG89" s="1858"/>
      <c r="AH89" s="1858"/>
      <c r="AI89" s="1858"/>
      <c r="AJ89" s="1859"/>
      <c r="AK89" s="292"/>
      <c r="AL89" s="318"/>
      <c r="AM89" s="318"/>
    </row>
    <row r="90" spans="1:39" s="300" customFormat="1" ht="20.149999999999999" customHeight="1">
      <c r="A90" s="646"/>
      <c r="B90" s="1872"/>
      <c r="C90" s="1873"/>
      <c r="D90" s="1873"/>
      <c r="E90" s="1874"/>
      <c r="F90" s="1857"/>
      <c r="G90" s="1858"/>
      <c r="H90" s="1858"/>
      <c r="I90" s="1858"/>
      <c r="J90" s="1858"/>
      <c r="K90" s="1858"/>
      <c r="L90" s="1858"/>
      <c r="M90" s="1858"/>
      <c r="N90" s="1859"/>
      <c r="O90" s="1857"/>
      <c r="P90" s="1858"/>
      <c r="Q90" s="1858"/>
      <c r="R90" s="1858"/>
      <c r="S90" s="1858"/>
      <c r="T90" s="1858"/>
      <c r="U90" s="1858"/>
      <c r="V90" s="1858"/>
      <c r="W90" s="1858"/>
      <c r="X90" s="1858"/>
      <c r="Y90" s="1858"/>
      <c r="Z90" s="1859"/>
      <c r="AA90" s="1857"/>
      <c r="AB90" s="1858"/>
      <c r="AC90" s="1858"/>
      <c r="AD90" s="1858"/>
      <c r="AE90" s="1859"/>
      <c r="AF90" s="1857"/>
      <c r="AG90" s="1858"/>
      <c r="AH90" s="1858"/>
      <c r="AI90" s="1858"/>
      <c r="AJ90" s="1859"/>
      <c r="AK90" s="292"/>
      <c r="AL90" s="318"/>
      <c r="AM90" s="318"/>
    </row>
    <row r="91" spans="1:39" s="300" customFormat="1" ht="20.149999999999999" customHeight="1">
      <c r="A91" s="646"/>
      <c r="B91" s="1872"/>
      <c r="C91" s="1873"/>
      <c r="D91" s="1873"/>
      <c r="E91" s="1874"/>
      <c r="F91" s="1857"/>
      <c r="G91" s="1858"/>
      <c r="H91" s="1858"/>
      <c r="I91" s="1858"/>
      <c r="J91" s="1858"/>
      <c r="K91" s="1858"/>
      <c r="L91" s="1858"/>
      <c r="M91" s="1858"/>
      <c r="N91" s="1859"/>
      <c r="O91" s="1857"/>
      <c r="P91" s="1858"/>
      <c r="Q91" s="1858"/>
      <c r="R91" s="1858"/>
      <c r="S91" s="1858"/>
      <c r="T91" s="1858"/>
      <c r="U91" s="1858"/>
      <c r="V91" s="1858"/>
      <c r="W91" s="1858"/>
      <c r="X91" s="1858"/>
      <c r="Y91" s="1858"/>
      <c r="Z91" s="1859"/>
      <c r="AA91" s="1857"/>
      <c r="AB91" s="1858"/>
      <c r="AC91" s="1858"/>
      <c r="AD91" s="1858"/>
      <c r="AE91" s="1859"/>
      <c r="AF91" s="1857"/>
      <c r="AG91" s="1858"/>
      <c r="AH91" s="1858"/>
      <c r="AI91" s="1858"/>
      <c r="AJ91" s="1859"/>
      <c r="AK91" s="292"/>
      <c r="AL91" s="318"/>
      <c r="AM91" s="318"/>
    </row>
    <row r="92" spans="1:39" ht="13.25" customHeight="1">
      <c r="A92" s="646"/>
    </row>
    <row r="93" spans="1:39" ht="18" customHeight="1">
      <c r="A93" s="646"/>
      <c r="B93" s="292" t="s">
        <v>766</v>
      </c>
    </row>
    <row r="94" spans="1:39" s="319" customFormat="1" ht="24" customHeight="1">
      <c r="A94" s="646"/>
      <c r="B94" s="318"/>
      <c r="C94" s="587" t="s">
        <v>767</v>
      </c>
      <c r="D94" s="1878" t="s">
        <v>1737</v>
      </c>
      <c r="E94" s="1878"/>
      <c r="F94" s="1878"/>
      <c r="G94" s="1878"/>
      <c r="H94" s="1878"/>
      <c r="I94" s="1878"/>
      <c r="J94" s="1878"/>
      <c r="K94" s="1878"/>
      <c r="L94" s="1878"/>
      <c r="M94" s="1878"/>
      <c r="N94" s="1878"/>
      <c r="O94" s="1878"/>
      <c r="P94" s="1878"/>
      <c r="Q94" s="1878"/>
      <c r="R94" s="1878"/>
      <c r="S94" s="1878"/>
      <c r="T94" s="1878"/>
      <c r="U94" s="1878"/>
      <c r="V94" s="1878"/>
      <c r="W94" s="1878"/>
      <c r="X94" s="1878"/>
      <c r="Y94" s="1878"/>
      <c r="Z94" s="1878"/>
      <c r="AA94" s="1878"/>
      <c r="AB94" s="1878"/>
      <c r="AC94" s="1878"/>
      <c r="AD94" s="353" t="s">
        <v>732</v>
      </c>
      <c r="AE94" s="1879" t="s">
        <v>556</v>
      </c>
      <c r="AF94" s="1879"/>
      <c r="AG94" s="1879"/>
      <c r="AH94" s="1879"/>
      <c r="AI94" s="1879"/>
      <c r="AJ94" s="353" t="s">
        <v>733</v>
      </c>
      <c r="AL94" s="318"/>
      <c r="AM94" s="318"/>
    </row>
    <row r="95" spans="1:39" s="300" customFormat="1" ht="20" customHeight="1">
      <c r="A95" s="646"/>
      <c r="B95" s="292"/>
      <c r="C95" s="331" t="s">
        <v>771</v>
      </c>
      <c r="D95" s="1842" t="s">
        <v>793</v>
      </c>
      <c r="E95" s="1842"/>
      <c r="F95" s="1842"/>
      <c r="G95" s="1842"/>
      <c r="H95" s="1842"/>
      <c r="I95" s="1842"/>
      <c r="J95" s="1842"/>
      <c r="K95" s="1842"/>
      <c r="L95" s="1842"/>
      <c r="M95" s="1842"/>
      <c r="N95" s="1842"/>
      <c r="O95" s="1842"/>
      <c r="P95" s="1842"/>
      <c r="Q95" s="1842"/>
      <c r="R95" s="1842"/>
      <c r="S95" s="1842"/>
      <c r="T95" s="1842"/>
      <c r="U95" s="1842"/>
      <c r="V95" s="1842"/>
      <c r="W95" s="1842"/>
      <c r="X95" s="1842"/>
      <c r="Y95" s="1842"/>
      <c r="Z95" s="1842"/>
      <c r="AA95" s="1842"/>
      <c r="AB95" s="1842"/>
      <c r="AC95" s="1842"/>
      <c r="AD95" s="353" t="s">
        <v>732</v>
      </c>
      <c r="AE95" s="1794" t="s">
        <v>556</v>
      </c>
      <c r="AF95" s="1794"/>
      <c r="AG95" s="1794"/>
      <c r="AH95" s="1794"/>
      <c r="AI95" s="1794"/>
      <c r="AJ95" s="353" t="s">
        <v>733</v>
      </c>
      <c r="AK95" s="292"/>
      <c r="AL95" s="318"/>
      <c r="AM95" s="318"/>
    </row>
    <row r="96" spans="1:39" s="300" customFormat="1" ht="20" customHeight="1">
      <c r="A96" s="646"/>
      <c r="B96" s="292"/>
      <c r="C96" s="331" t="s">
        <v>772</v>
      </c>
      <c r="D96" s="1808" t="s">
        <v>794</v>
      </c>
      <c r="E96" s="1808"/>
      <c r="F96" s="1808"/>
      <c r="G96" s="1808"/>
      <c r="H96" s="1808"/>
      <c r="I96" s="1808"/>
      <c r="J96" s="1808"/>
      <c r="K96" s="1808"/>
      <c r="L96" s="1808"/>
      <c r="M96" s="1808"/>
      <c r="N96" s="1808"/>
      <c r="O96" s="1808"/>
      <c r="P96" s="1808"/>
      <c r="Q96" s="1808"/>
      <c r="R96" s="1808"/>
      <c r="S96" s="1808"/>
      <c r="T96" s="1808"/>
      <c r="U96" s="1808"/>
      <c r="V96" s="1808"/>
      <c r="W96" s="1808"/>
      <c r="X96" s="1808"/>
      <c r="Y96" s="1808"/>
      <c r="Z96" s="1808"/>
      <c r="AA96" s="1808"/>
      <c r="AB96" s="1808"/>
      <c r="AC96" s="1808"/>
      <c r="AD96" s="292"/>
      <c r="AE96" s="292"/>
      <c r="AF96" s="292"/>
      <c r="AG96" s="292"/>
      <c r="AH96" s="292"/>
      <c r="AI96" s="292"/>
      <c r="AJ96" s="292"/>
      <c r="AK96" s="292"/>
      <c r="AL96" s="318"/>
      <c r="AM96" s="318"/>
    </row>
    <row r="97" spans="1:39" s="300" customFormat="1" ht="16" customHeight="1">
      <c r="A97" s="646"/>
      <c r="B97" s="342"/>
      <c r="C97" s="342"/>
      <c r="D97" s="1880"/>
      <c r="E97" s="1881"/>
      <c r="F97" s="1881"/>
      <c r="G97" s="1881"/>
      <c r="H97" s="1881"/>
      <c r="I97" s="1881"/>
      <c r="J97" s="1881"/>
      <c r="K97" s="1881"/>
      <c r="L97" s="1881"/>
      <c r="M97" s="1881"/>
      <c r="N97" s="1881"/>
      <c r="O97" s="1881"/>
      <c r="P97" s="1881"/>
      <c r="Q97" s="1881"/>
      <c r="R97" s="1881"/>
      <c r="S97" s="1881"/>
      <c r="T97" s="1881"/>
      <c r="U97" s="1881"/>
      <c r="V97" s="1881"/>
      <c r="W97" s="1881"/>
      <c r="X97" s="1881"/>
      <c r="Y97" s="1881"/>
      <c r="Z97" s="1881"/>
      <c r="AA97" s="1881"/>
      <c r="AB97" s="1881"/>
      <c r="AC97" s="1881"/>
      <c r="AD97" s="1881"/>
      <c r="AE97" s="1881"/>
      <c r="AF97" s="1881"/>
      <c r="AG97" s="1881"/>
      <c r="AH97" s="1881"/>
      <c r="AI97" s="1881"/>
      <c r="AJ97" s="1882"/>
      <c r="AK97" s="292"/>
      <c r="AL97" s="318"/>
      <c r="AM97" s="318"/>
    </row>
    <row r="98" spans="1:39" s="300" customFormat="1" ht="16" customHeight="1">
      <c r="A98" s="646"/>
      <c r="B98" s="342"/>
      <c r="C98" s="342"/>
      <c r="D98" s="1883"/>
      <c r="E98" s="1884"/>
      <c r="F98" s="1884"/>
      <c r="G98" s="1884"/>
      <c r="H98" s="1884"/>
      <c r="I98" s="1884"/>
      <c r="J98" s="1884"/>
      <c r="K98" s="1884"/>
      <c r="L98" s="1884"/>
      <c r="M98" s="1884"/>
      <c r="N98" s="1884"/>
      <c r="O98" s="1884"/>
      <c r="P98" s="1884"/>
      <c r="Q98" s="1884"/>
      <c r="R98" s="1884"/>
      <c r="S98" s="1884"/>
      <c r="T98" s="1884"/>
      <c r="U98" s="1884"/>
      <c r="V98" s="1884"/>
      <c r="W98" s="1884"/>
      <c r="X98" s="1884"/>
      <c r="Y98" s="1884"/>
      <c r="Z98" s="1884"/>
      <c r="AA98" s="1884"/>
      <c r="AB98" s="1884"/>
      <c r="AC98" s="1884"/>
      <c r="AD98" s="1884"/>
      <c r="AE98" s="1884"/>
      <c r="AF98" s="1884"/>
      <c r="AG98" s="1884"/>
      <c r="AH98" s="1884"/>
      <c r="AI98" s="1884"/>
      <c r="AJ98" s="1885"/>
      <c r="AK98" s="292"/>
      <c r="AL98" s="318"/>
      <c r="AM98" s="318"/>
    </row>
    <row r="99" spans="1:39" s="300" customFormat="1" ht="20.149999999999999" customHeight="1">
      <c r="A99" s="646"/>
      <c r="B99" s="292"/>
      <c r="C99" s="331" t="s">
        <v>774</v>
      </c>
      <c r="D99" s="1826" t="s">
        <v>795</v>
      </c>
      <c r="E99" s="1826"/>
      <c r="F99" s="1826"/>
      <c r="G99" s="1826"/>
      <c r="H99" s="1826"/>
      <c r="I99" s="1826"/>
      <c r="J99" s="1826"/>
      <c r="K99" s="1826"/>
      <c r="L99" s="1826"/>
      <c r="M99" s="1826"/>
      <c r="N99" s="1826"/>
      <c r="O99" s="1826"/>
      <c r="P99" s="1826"/>
      <c r="Q99" s="1826"/>
      <c r="R99" s="1826"/>
      <c r="S99" s="1826"/>
      <c r="T99" s="1826"/>
      <c r="U99" s="1826"/>
      <c r="V99" s="1826"/>
      <c r="W99" s="1826"/>
      <c r="X99" s="1826"/>
      <c r="Y99" s="1826"/>
      <c r="Z99" s="1826"/>
      <c r="AA99" s="353"/>
      <c r="AB99" s="292"/>
      <c r="AC99" s="319"/>
      <c r="AD99" s="353" t="s">
        <v>732</v>
      </c>
      <c r="AE99" s="1794" t="s">
        <v>556</v>
      </c>
      <c r="AF99" s="1794"/>
      <c r="AG99" s="1794"/>
      <c r="AH99" s="1794"/>
      <c r="AI99" s="1794"/>
      <c r="AJ99" s="353" t="s">
        <v>733</v>
      </c>
      <c r="AK99" s="319"/>
      <c r="AL99" s="318"/>
      <c r="AM99" s="318"/>
    </row>
    <row r="100" spans="1:39" s="300" customFormat="1" ht="20.149999999999999" customHeight="1">
      <c r="A100" s="646"/>
      <c r="B100" s="292"/>
      <c r="C100" s="331" t="s">
        <v>1584</v>
      </c>
      <c r="D100" s="342" t="s">
        <v>1738</v>
      </c>
      <c r="E100" s="342"/>
      <c r="F100" s="342"/>
      <c r="G100" s="342"/>
      <c r="H100" s="342"/>
      <c r="I100" s="342"/>
      <c r="J100" s="342"/>
      <c r="K100" s="342"/>
      <c r="L100" s="342"/>
      <c r="M100" s="342"/>
      <c r="N100" s="342"/>
      <c r="O100" s="342"/>
      <c r="P100" s="342"/>
      <c r="Q100" s="342"/>
      <c r="R100" s="342"/>
      <c r="S100" s="342"/>
      <c r="T100" s="342"/>
      <c r="U100" s="342"/>
      <c r="V100" s="342"/>
      <c r="W100" s="342"/>
      <c r="X100" s="342"/>
      <c r="Y100" s="342"/>
      <c r="Z100" s="342"/>
      <c r="AA100" s="353"/>
      <c r="AB100" s="292"/>
      <c r="AC100" s="319"/>
      <c r="AD100" s="353" t="s">
        <v>732</v>
      </c>
      <c r="AE100" s="1794" t="s">
        <v>556</v>
      </c>
      <c r="AF100" s="1794"/>
      <c r="AG100" s="1794"/>
      <c r="AH100" s="1794"/>
      <c r="AI100" s="1794"/>
      <c r="AJ100" s="353" t="s">
        <v>733</v>
      </c>
      <c r="AK100" s="319"/>
      <c r="AL100" s="318"/>
      <c r="AM100" s="318"/>
    </row>
    <row r="101" spans="1:39" s="300" customFormat="1" ht="16" customHeight="1">
      <c r="A101" s="646"/>
      <c r="B101" s="292"/>
      <c r="C101" s="292"/>
      <c r="D101" s="342"/>
      <c r="E101" s="342"/>
      <c r="F101" s="342"/>
      <c r="G101" s="342"/>
      <c r="H101" s="342"/>
      <c r="I101" s="342"/>
      <c r="J101" s="342"/>
      <c r="K101" s="342"/>
      <c r="L101" s="342"/>
      <c r="M101" s="342"/>
      <c r="N101" s="342"/>
      <c r="O101" s="342"/>
      <c r="P101" s="342"/>
      <c r="Q101" s="342"/>
      <c r="R101" s="342"/>
      <c r="S101" s="342"/>
      <c r="T101" s="342"/>
      <c r="U101" s="342"/>
      <c r="V101" s="342"/>
      <c r="W101" s="342"/>
      <c r="X101" s="342"/>
      <c r="Y101" s="342"/>
      <c r="Z101" s="342"/>
      <c r="AA101" s="353"/>
      <c r="AB101" s="292"/>
      <c r="AC101" s="319"/>
      <c r="AD101" s="353"/>
      <c r="AE101" s="331"/>
      <c r="AF101" s="331"/>
      <c r="AG101" s="331"/>
      <c r="AH101" s="331"/>
      <c r="AI101" s="331"/>
      <c r="AJ101" s="353"/>
      <c r="AK101" s="319"/>
      <c r="AL101" s="318"/>
      <c r="AM101" s="318"/>
    </row>
    <row r="102" spans="1:39" s="291" customFormat="1" ht="20.149999999999999" customHeight="1">
      <c r="C102" s="289"/>
      <c r="D102" s="289"/>
      <c r="E102" s="289"/>
      <c r="F102" s="289"/>
      <c r="G102" s="289"/>
      <c r="H102" s="289"/>
      <c r="I102" s="289"/>
      <c r="J102" s="289"/>
      <c r="K102" s="289"/>
      <c r="L102" s="289"/>
      <c r="M102" s="289"/>
      <c r="N102" s="289"/>
      <c r="O102" s="289"/>
      <c r="P102" s="289"/>
      <c r="Q102" s="289"/>
      <c r="R102" s="289"/>
      <c r="S102" s="289"/>
      <c r="T102" s="289"/>
      <c r="U102" s="289"/>
      <c r="V102" s="289"/>
      <c r="W102" s="289"/>
      <c r="X102" s="289"/>
      <c r="Y102" s="289"/>
      <c r="Z102" s="289"/>
      <c r="AA102" s="289"/>
      <c r="AB102" s="289" t="str">
        <f>表紙!D28</f>
        <v>　　　　　　保育所（園）　   　</v>
      </c>
      <c r="AC102" s="289"/>
      <c r="AD102" s="289"/>
      <c r="AE102" s="289"/>
      <c r="AF102" s="289"/>
      <c r="AG102" s="289"/>
      <c r="AH102" s="289"/>
      <c r="AI102" s="289"/>
      <c r="AJ102" s="289"/>
      <c r="AK102" s="290"/>
      <c r="AL102" s="318"/>
      <c r="AM102" s="318"/>
    </row>
    <row r="103" spans="1:39" s="291" customFormat="1" ht="20.149999999999999" customHeight="1">
      <c r="A103" s="646" t="s">
        <v>1978</v>
      </c>
      <c r="B103" s="289" t="s">
        <v>1977</v>
      </c>
      <c r="C103" s="289"/>
      <c r="D103" s="289"/>
      <c r="E103" s="289"/>
      <c r="F103" s="289"/>
      <c r="G103" s="289"/>
      <c r="H103" s="289"/>
      <c r="I103" s="289"/>
      <c r="J103" s="289"/>
      <c r="K103" s="289"/>
      <c r="L103" s="289"/>
      <c r="M103" s="289"/>
      <c r="N103" s="289"/>
      <c r="O103" s="289"/>
      <c r="P103" s="289"/>
      <c r="Q103" s="289"/>
      <c r="R103" s="289"/>
      <c r="S103" s="289"/>
      <c r="T103" s="289"/>
      <c r="U103" s="289"/>
      <c r="V103" s="289"/>
      <c r="W103" s="289"/>
      <c r="X103" s="289"/>
      <c r="Y103" s="289"/>
      <c r="Z103" s="289"/>
      <c r="AA103" s="289"/>
      <c r="AB103" s="289"/>
      <c r="AC103" s="289"/>
      <c r="AD103" s="289"/>
      <c r="AE103" s="289"/>
      <c r="AF103" s="289"/>
      <c r="AG103" s="289"/>
      <c r="AH103" s="289"/>
      <c r="AI103" s="289"/>
      <c r="AJ103" s="289"/>
      <c r="AK103" s="290"/>
      <c r="AL103" s="318"/>
      <c r="AM103" s="318"/>
    </row>
    <row r="104" spans="1:39" s="291" customFormat="1" ht="20.149999999999999" customHeight="1">
      <c r="A104" s="646" t="s">
        <v>276</v>
      </c>
      <c r="B104" s="289" t="s">
        <v>1873</v>
      </c>
      <c r="C104" s="289"/>
      <c r="E104" s="289"/>
      <c r="F104" s="289"/>
      <c r="G104" s="289"/>
      <c r="H104" s="289"/>
      <c r="I104" s="289"/>
      <c r="J104" s="289"/>
      <c r="K104" s="289"/>
      <c r="L104" s="289"/>
      <c r="M104" s="289"/>
      <c r="N104" s="289"/>
      <c r="O104" s="289"/>
      <c r="P104" s="289"/>
      <c r="Q104" s="289"/>
      <c r="R104" s="289"/>
      <c r="S104" s="289"/>
      <c r="T104" s="289"/>
      <c r="U104" s="289"/>
      <c r="V104" s="289"/>
      <c r="W104" s="289"/>
      <c r="X104" s="289"/>
      <c r="Y104" s="289"/>
      <c r="Z104" s="289"/>
      <c r="AA104" s="289"/>
      <c r="AB104" s="289"/>
      <c r="AC104" s="289"/>
      <c r="AD104" s="289"/>
      <c r="AE104" s="289"/>
      <c r="AF104" s="289"/>
      <c r="AG104" s="289"/>
      <c r="AH104" s="289"/>
      <c r="AI104" s="289"/>
      <c r="AJ104" s="289"/>
      <c r="AK104" s="289"/>
      <c r="AL104" s="318"/>
      <c r="AM104" s="318"/>
    </row>
    <row r="105" spans="1:39" s="300" customFormat="1" ht="20.149999999999999" customHeight="1">
      <c r="A105" s="331"/>
      <c r="B105" s="293" t="s">
        <v>723</v>
      </c>
      <c r="C105" s="294"/>
      <c r="D105" s="294"/>
      <c r="E105" s="294"/>
      <c r="F105" s="294"/>
      <c r="G105" s="294"/>
      <c r="H105" s="294"/>
      <c r="I105" s="294"/>
      <c r="J105" s="294"/>
      <c r="K105" s="294"/>
      <c r="L105" s="299"/>
      <c r="M105" s="1791" t="s">
        <v>796</v>
      </c>
      <c r="N105" s="1793"/>
      <c r="O105" s="293" t="s">
        <v>737</v>
      </c>
      <c r="P105" s="294"/>
      <c r="Q105" s="294"/>
      <c r="R105" s="294"/>
      <c r="S105" s="294"/>
      <c r="T105" s="294"/>
      <c r="U105" s="294"/>
      <c r="V105" s="294"/>
      <c r="W105" s="294"/>
      <c r="X105" s="294"/>
      <c r="Y105" s="294"/>
      <c r="Z105" s="294"/>
      <c r="AA105" s="294"/>
      <c r="AB105" s="294"/>
      <c r="AC105" s="294"/>
      <c r="AD105" s="294"/>
      <c r="AE105" s="294"/>
      <c r="AF105" s="294"/>
      <c r="AG105" s="294"/>
      <c r="AH105" s="294"/>
      <c r="AI105" s="294"/>
      <c r="AJ105" s="299"/>
      <c r="AK105" s="292"/>
      <c r="AL105" s="318"/>
      <c r="AM105" s="318"/>
    </row>
    <row r="106" spans="1:39" s="300" customFormat="1" ht="20.149999999999999" customHeight="1">
      <c r="A106" s="331"/>
      <c r="B106" s="1875" t="s">
        <v>798</v>
      </c>
      <c r="C106" s="307" t="s">
        <v>799</v>
      </c>
      <c r="D106" s="308"/>
      <c r="E106" s="308"/>
      <c r="F106" s="308"/>
      <c r="G106" s="308"/>
      <c r="H106" s="308"/>
      <c r="I106" s="308"/>
      <c r="J106" s="308"/>
      <c r="K106" s="308"/>
      <c r="L106" s="357"/>
      <c r="M106" s="1856" t="s">
        <v>528</v>
      </c>
      <c r="N106" s="1856"/>
      <c r="O106" s="363" t="s">
        <v>800</v>
      </c>
      <c r="P106" s="363"/>
      <c r="Q106" s="363"/>
      <c r="R106" s="1877"/>
      <c r="S106" s="1877"/>
      <c r="T106" s="1877"/>
      <c r="U106" s="1877"/>
      <c r="V106" s="1877"/>
      <c r="W106" s="1877"/>
      <c r="X106" s="1877"/>
      <c r="Y106" s="1877"/>
      <c r="Z106" s="1877"/>
      <c r="AA106" s="1877"/>
      <c r="AB106" s="1877"/>
      <c r="AC106" s="1877"/>
      <c r="AD106" s="1877"/>
      <c r="AE106" s="1877"/>
      <c r="AF106" s="1877"/>
      <c r="AG106" s="1877"/>
      <c r="AH106" s="1877"/>
      <c r="AI106" s="1877"/>
      <c r="AJ106" s="1877"/>
      <c r="AK106" s="292"/>
      <c r="AL106" s="318"/>
      <c r="AM106" s="318"/>
    </row>
    <row r="107" spans="1:39" s="300" customFormat="1" ht="20.149999999999999" customHeight="1">
      <c r="A107" s="331"/>
      <c r="B107" s="1876"/>
      <c r="C107" s="307" t="s">
        <v>801</v>
      </c>
      <c r="D107" s="308"/>
      <c r="E107" s="308"/>
      <c r="F107" s="308"/>
      <c r="G107" s="308"/>
      <c r="H107" s="308"/>
      <c r="I107" s="308"/>
      <c r="J107" s="308"/>
      <c r="K107" s="308"/>
      <c r="L107" s="357"/>
      <c r="M107" s="1856" t="s">
        <v>528</v>
      </c>
      <c r="N107" s="1856"/>
      <c r="O107" s="363" t="s">
        <v>739</v>
      </c>
      <c r="P107" s="363"/>
      <c r="Q107" s="363"/>
      <c r="R107" s="1877"/>
      <c r="S107" s="1877"/>
      <c r="T107" s="1877"/>
      <c r="U107" s="1877"/>
      <c r="V107" s="1877"/>
      <c r="W107" s="1877"/>
      <c r="X107" s="363" t="s">
        <v>740</v>
      </c>
      <c r="Y107" s="363"/>
      <c r="Z107" s="363"/>
      <c r="AA107" s="1877"/>
      <c r="AB107" s="1877"/>
      <c r="AC107" s="1877"/>
      <c r="AD107" s="1877"/>
      <c r="AE107" s="1877"/>
      <c r="AF107" s="1877"/>
      <c r="AG107" s="1877"/>
      <c r="AH107" s="1877"/>
      <c r="AI107" s="1877"/>
      <c r="AJ107" s="1877"/>
      <c r="AK107" s="292"/>
      <c r="AL107" s="318"/>
      <c r="AM107" s="318"/>
    </row>
    <row r="108" spans="1:39" s="300" customFormat="1" ht="20.149999999999999" customHeight="1">
      <c r="A108" s="331"/>
      <c r="B108" s="1876"/>
      <c r="C108" s="307" t="s">
        <v>802</v>
      </c>
      <c r="D108" s="308"/>
      <c r="E108" s="308"/>
      <c r="F108" s="308"/>
      <c r="G108" s="308"/>
      <c r="H108" s="308"/>
      <c r="I108" s="308"/>
      <c r="J108" s="308"/>
      <c r="K108" s="308"/>
      <c r="L108" s="357"/>
      <c r="M108" s="1856" t="s">
        <v>528</v>
      </c>
      <c r="N108" s="1856"/>
      <c r="O108" s="363" t="s">
        <v>739</v>
      </c>
      <c r="P108" s="363"/>
      <c r="Q108" s="363"/>
      <c r="R108" s="1877"/>
      <c r="S108" s="1877"/>
      <c r="T108" s="1877"/>
      <c r="U108" s="1877"/>
      <c r="V108" s="1877"/>
      <c r="W108" s="1877"/>
      <c r="X108" s="363" t="s">
        <v>740</v>
      </c>
      <c r="Y108" s="363"/>
      <c r="Z108" s="363"/>
      <c r="AA108" s="1877"/>
      <c r="AB108" s="1877"/>
      <c r="AC108" s="1877"/>
      <c r="AD108" s="1877"/>
      <c r="AE108" s="1877"/>
      <c r="AF108" s="1877"/>
      <c r="AG108" s="1877"/>
      <c r="AH108" s="1877"/>
      <c r="AI108" s="1877"/>
      <c r="AJ108" s="1877"/>
      <c r="AK108" s="292"/>
      <c r="AL108" s="318"/>
      <c r="AM108" s="318"/>
    </row>
    <row r="109" spans="1:39" s="300" customFormat="1" ht="20.149999999999999" customHeight="1">
      <c r="A109" s="331"/>
      <c r="B109" s="1876"/>
      <c r="C109" s="1877" t="s">
        <v>803</v>
      </c>
      <c r="D109" s="1877"/>
      <c r="E109" s="1877"/>
      <c r="F109" s="1877"/>
      <c r="G109" s="1877"/>
      <c r="H109" s="1877"/>
      <c r="I109" s="1877"/>
      <c r="J109" s="1877"/>
      <c r="K109" s="1877"/>
      <c r="L109" s="1877"/>
      <c r="M109" s="1856" t="s">
        <v>528</v>
      </c>
      <c r="N109" s="1856"/>
      <c r="O109" s="363" t="s">
        <v>739</v>
      </c>
      <c r="P109" s="363"/>
      <c r="Q109" s="363"/>
      <c r="R109" s="1877"/>
      <c r="S109" s="1877"/>
      <c r="T109" s="1877"/>
      <c r="U109" s="1877"/>
      <c r="V109" s="1877"/>
      <c r="W109" s="1877"/>
      <c r="X109" s="363" t="s">
        <v>740</v>
      </c>
      <c r="Y109" s="363"/>
      <c r="Z109" s="363"/>
      <c r="AA109" s="1877"/>
      <c r="AB109" s="1877"/>
      <c r="AC109" s="1877"/>
      <c r="AD109" s="1877"/>
      <c r="AE109" s="1877"/>
      <c r="AF109" s="1877"/>
      <c r="AG109" s="1877"/>
      <c r="AH109" s="1877"/>
      <c r="AI109" s="1877"/>
      <c r="AJ109" s="1877"/>
      <c r="AK109" s="292"/>
      <c r="AL109" s="318"/>
      <c r="AM109" s="318"/>
    </row>
    <row r="110" spans="1:39" s="300" customFormat="1" ht="20.149999999999999" customHeight="1">
      <c r="A110" s="331"/>
      <c r="B110" s="1876"/>
      <c r="C110" s="1877"/>
      <c r="D110" s="1877"/>
      <c r="E110" s="1877"/>
      <c r="F110" s="1877"/>
      <c r="G110" s="1877"/>
      <c r="H110" s="1877"/>
      <c r="I110" s="1877"/>
      <c r="J110" s="1877"/>
      <c r="K110" s="1877"/>
      <c r="L110" s="1877"/>
      <c r="M110" s="1856"/>
      <c r="N110" s="1856"/>
      <c r="O110" s="363" t="s">
        <v>739</v>
      </c>
      <c r="P110" s="363"/>
      <c r="Q110" s="363"/>
      <c r="R110" s="1877"/>
      <c r="S110" s="1877"/>
      <c r="T110" s="1877"/>
      <c r="U110" s="1877"/>
      <c r="V110" s="1877"/>
      <c r="W110" s="1877"/>
      <c r="X110" s="363" t="s">
        <v>740</v>
      </c>
      <c r="Y110" s="363"/>
      <c r="Z110" s="363"/>
      <c r="AA110" s="1877"/>
      <c r="AB110" s="1877"/>
      <c r="AC110" s="1877"/>
      <c r="AD110" s="1877"/>
      <c r="AE110" s="1877"/>
      <c r="AF110" s="1877"/>
      <c r="AG110" s="1877"/>
      <c r="AH110" s="1877"/>
      <c r="AI110" s="1877"/>
      <c r="AJ110" s="1877"/>
      <c r="AK110" s="292"/>
      <c r="AL110" s="318"/>
      <c r="AM110" s="318"/>
    </row>
    <row r="111" spans="1:39" s="300" customFormat="1" ht="20.149999999999999" customHeight="1">
      <c r="A111" s="331"/>
      <c r="B111" s="1876"/>
      <c r="C111" s="1877"/>
      <c r="D111" s="1877"/>
      <c r="E111" s="1877"/>
      <c r="F111" s="1877"/>
      <c r="G111" s="1877"/>
      <c r="H111" s="1877"/>
      <c r="I111" s="1877"/>
      <c r="J111" s="1877"/>
      <c r="K111" s="1877"/>
      <c r="L111" s="1877"/>
      <c r="M111" s="1856"/>
      <c r="N111" s="1856"/>
      <c r="O111" s="363" t="s">
        <v>739</v>
      </c>
      <c r="P111" s="363"/>
      <c r="Q111" s="363"/>
      <c r="R111" s="1877"/>
      <c r="S111" s="1877"/>
      <c r="T111" s="1877"/>
      <c r="U111" s="1877"/>
      <c r="V111" s="1877"/>
      <c r="W111" s="1877"/>
      <c r="X111" s="363" t="s">
        <v>740</v>
      </c>
      <c r="Y111" s="363"/>
      <c r="Z111" s="363"/>
      <c r="AA111" s="1877"/>
      <c r="AB111" s="1877"/>
      <c r="AC111" s="1877"/>
      <c r="AD111" s="1877"/>
      <c r="AE111" s="1877"/>
      <c r="AF111" s="1877"/>
      <c r="AG111" s="1877"/>
      <c r="AH111" s="1877"/>
      <c r="AI111" s="1877"/>
      <c r="AJ111" s="1877"/>
      <c r="AK111" s="292"/>
      <c r="AL111" s="318"/>
      <c r="AM111" s="318"/>
    </row>
    <row r="112" spans="1:39" s="300" customFormat="1" ht="20.149999999999999" customHeight="1">
      <c r="A112" s="331"/>
      <c r="B112" s="1876"/>
      <c r="C112" s="1886" t="s">
        <v>804</v>
      </c>
      <c r="D112" s="1886"/>
      <c r="E112" s="1886"/>
      <c r="F112" s="1886"/>
      <c r="G112" s="1886"/>
      <c r="H112" s="1886"/>
      <c r="I112" s="1886"/>
      <c r="J112" s="1886"/>
      <c r="K112" s="1886"/>
      <c r="L112" s="1886"/>
      <c r="M112" s="1856" t="s">
        <v>528</v>
      </c>
      <c r="N112" s="1856"/>
      <c r="O112" s="307" t="s">
        <v>805</v>
      </c>
      <c r="P112" s="308"/>
      <c r="Q112" s="308"/>
      <c r="R112" s="308"/>
      <c r="S112" s="308"/>
      <c r="T112" s="308"/>
      <c r="U112" s="357"/>
      <c r="V112" s="1856" t="s">
        <v>528</v>
      </c>
      <c r="W112" s="1856"/>
      <c r="X112" s="307" t="s">
        <v>806</v>
      </c>
      <c r="Y112" s="308"/>
      <c r="Z112" s="308"/>
      <c r="AA112" s="308"/>
      <c r="AB112" s="308"/>
      <c r="AC112" s="308"/>
      <c r="AD112" s="308"/>
      <c r="AE112" s="308"/>
      <c r="AF112" s="308"/>
      <c r="AG112" s="308"/>
      <c r="AH112" s="357"/>
      <c r="AI112" s="1856" t="s">
        <v>528</v>
      </c>
      <c r="AJ112" s="1856"/>
      <c r="AK112" s="292"/>
      <c r="AL112" s="318"/>
      <c r="AM112" s="318"/>
    </row>
    <row r="113" spans="1:39" s="300" customFormat="1" ht="20.149999999999999" customHeight="1">
      <c r="A113" s="331"/>
      <c r="B113" s="1876"/>
      <c r="C113" s="1886"/>
      <c r="D113" s="1886"/>
      <c r="E113" s="1886"/>
      <c r="F113" s="1886"/>
      <c r="G113" s="1886"/>
      <c r="H113" s="1886"/>
      <c r="I113" s="1886"/>
      <c r="J113" s="1886"/>
      <c r="K113" s="1886"/>
      <c r="L113" s="1886"/>
      <c r="M113" s="1856"/>
      <c r="N113" s="1856"/>
      <c r="O113" s="307" t="s">
        <v>807</v>
      </c>
      <c r="P113" s="308"/>
      <c r="Q113" s="308"/>
      <c r="R113" s="308"/>
      <c r="S113" s="308"/>
      <c r="T113" s="308"/>
      <c r="U113" s="357"/>
      <c r="V113" s="1856" t="s">
        <v>528</v>
      </c>
      <c r="W113" s="1856"/>
      <c r="X113" s="364" t="s">
        <v>731</v>
      </c>
      <c r="Y113" s="307"/>
      <c r="Z113" s="362" t="s">
        <v>808</v>
      </c>
      <c r="AA113" s="1858"/>
      <c r="AB113" s="1858"/>
      <c r="AC113" s="1858"/>
      <c r="AD113" s="1858"/>
      <c r="AE113" s="1858"/>
      <c r="AF113" s="1858"/>
      <c r="AG113" s="1858"/>
      <c r="AH113" s="1858"/>
      <c r="AI113" s="1858"/>
      <c r="AJ113" s="359" t="s">
        <v>733</v>
      </c>
      <c r="AK113" s="292"/>
      <c r="AL113" s="318"/>
      <c r="AM113" s="318"/>
    </row>
    <row r="114" spans="1:39" s="300" customFormat="1" ht="20.149999999999999" customHeight="1">
      <c r="A114" s="331"/>
      <c r="B114" s="1875" t="s">
        <v>809</v>
      </c>
      <c r="C114" s="307" t="s">
        <v>810</v>
      </c>
      <c r="D114" s="308"/>
      <c r="E114" s="308"/>
      <c r="F114" s="308"/>
      <c r="G114" s="308"/>
      <c r="H114" s="308"/>
      <c r="I114" s="308"/>
      <c r="J114" s="308"/>
      <c r="K114" s="308"/>
      <c r="L114" s="357"/>
      <c r="M114" s="358"/>
      <c r="N114" s="359" t="s">
        <v>811</v>
      </c>
      <c r="O114" s="1839" t="s">
        <v>812</v>
      </c>
      <c r="P114" s="1839"/>
      <c r="Q114" s="1839"/>
      <c r="R114" s="1839"/>
      <c r="S114" s="1839"/>
      <c r="T114" s="1839"/>
      <c r="U114" s="1839"/>
      <c r="V114" s="1839"/>
      <c r="W114" s="1839"/>
      <c r="X114" s="1839"/>
      <c r="Y114" s="1839"/>
      <c r="Z114" s="1839"/>
      <c r="AA114" s="1839"/>
      <c r="AB114" s="1839"/>
      <c r="AC114" s="1839"/>
      <c r="AD114" s="1839"/>
      <c r="AE114" s="1839"/>
      <c r="AF114" s="1839"/>
      <c r="AG114" s="1839"/>
      <c r="AH114" s="1839"/>
      <c r="AI114" s="1839"/>
      <c r="AJ114" s="1839"/>
      <c r="AK114" s="292"/>
      <c r="AL114" s="318"/>
      <c r="AM114" s="318"/>
    </row>
    <row r="115" spans="1:39" s="300" customFormat="1" ht="20.149999999999999" customHeight="1">
      <c r="A115" s="331"/>
      <c r="B115" s="1876"/>
      <c r="C115" s="307" t="s">
        <v>813</v>
      </c>
      <c r="D115" s="308"/>
      <c r="E115" s="308"/>
      <c r="F115" s="308"/>
      <c r="G115" s="308"/>
      <c r="H115" s="308"/>
      <c r="I115" s="308"/>
      <c r="J115" s="308"/>
      <c r="K115" s="308"/>
      <c r="L115" s="357"/>
      <c r="M115" s="358"/>
      <c r="N115" s="359" t="s">
        <v>811</v>
      </c>
      <c r="O115" s="358" t="s">
        <v>767</v>
      </c>
      <c r="P115" s="1912"/>
      <c r="Q115" s="1912"/>
      <c r="R115" s="1912"/>
      <c r="S115" s="1912"/>
      <c r="T115" s="1912"/>
      <c r="U115" s="1912"/>
      <c r="V115" s="1912"/>
      <c r="W115" s="1912"/>
      <c r="X115" s="1912"/>
      <c r="Y115" s="1912"/>
      <c r="Z115" s="1912"/>
      <c r="AA115" s="1912"/>
      <c r="AB115" s="1912"/>
      <c r="AC115" s="1912"/>
      <c r="AD115" s="1912"/>
      <c r="AE115" s="1912"/>
      <c r="AF115" s="1912"/>
      <c r="AG115" s="1912"/>
      <c r="AH115" s="1912"/>
      <c r="AI115" s="1912"/>
      <c r="AJ115" s="1912"/>
      <c r="AK115" s="292"/>
      <c r="AL115" s="318"/>
      <c r="AM115" s="318"/>
    </row>
    <row r="116" spans="1:39" s="300" customFormat="1" ht="20.149999999999999" customHeight="1">
      <c r="A116" s="331"/>
      <c r="B116" s="1876"/>
      <c r="C116" s="307" t="s">
        <v>814</v>
      </c>
      <c r="D116" s="308"/>
      <c r="E116" s="308"/>
      <c r="F116" s="308"/>
      <c r="G116" s="308"/>
      <c r="H116" s="308"/>
      <c r="I116" s="308"/>
      <c r="J116" s="308"/>
      <c r="K116" s="308"/>
      <c r="L116" s="357"/>
      <c r="M116" s="358"/>
      <c r="N116" s="359" t="s">
        <v>811</v>
      </c>
      <c r="O116" s="358" t="s">
        <v>771</v>
      </c>
      <c r="P116" s="1912"/>
      <c r="Q116" s="1912"/>
      <c r="R116" s="1912"/>
      <c r="S116" s="1912"/>
      <c r="T116" s="1912"/>
      <c r="U116" s="1912"/>
      <c r="V116" s="1912"/>
      <c r="W116" s="1912"/>
      <c r="X116" s="1912"/>
      <c r="Y116" s="1912"/>
      <c r="Z116" s="1912"/>
      <c r="AA116" s="1912"/>
      <c r="AB116" s="1912"/>
      <c r="AC116" s="1912"/>
      <c r="AD116" s="1912"/>
      <c r="AE116" s="1912"/>
      <c r="AF116" s="1912"/>
      <c r="AG116" s="1912"/>
      <c r="AH116" s="1912"/>
      <c r="AI116" s="1912"/>
      <c r="AJ116" s="1912"/>
      <c r="AK116" s="292"/>
      <c r="AL116" s="318"/>
      <c r="AM116" s="318"/>
    </row>
    <row r="117" spans="1:39" s="300" customFormat="1" ht="20.149999999999999" customHeight="1">
      <c r="A117" s="331"/>
      <c r="B117" s="1876"/>
      <c r="C117" s="307" t="s">
        <v>815</v>
      </c>
      <c r="D117" s="308"/>
      <c r="E117" s="308"/>
      <c r="F117" s="308"/>
      <c r="G117" s="308"/>
      <c r="H117" s="308"/>
      <c r="I117" s="308"/>
      <c r="J117" s="308"/>
      <c r="K117" s="308"/>
      <c r="L117" s="357"/>
      <c r="M117" s="1913" t="s">
        <v>2084</v>
      </c>
      <c r="N117" s="1913"/>
      <c r="O117" s="358" t="s">
        <v>772</v>
      </c>
      <c r="P117" s="1912"/>
      <c r="Q117" s="1912"/>
      <c r="R117" s="1912"/>
      <c r="S117" s="1912"/>
      <c r="T117" s="1912"/>
      <c r="U117" s="1912"/>
      <c r="V117" s="1912"/>
      <c r="W117" s="1912"/>
      <c r="X117" s="1912"/>
      <c r="Y117" s="1912"/>
      <c r="Z117" s="1912"/>
      <c r="AA117" s="1912"/>
      <c r="AB117" s="1912"/>
      <c r="AC117" s="1912"/>
      <c r="AD117" s="1912"/>
      <c r="AE117" s="1912"/>
      <c r="AF117" s="1912"/>
      <c r="AG117" s="1912"/>
      <c r="AH117" s="1912"/>
      <c r="AI117" s="1912"/>
      <c r="AJ117" s="1912"/>
      <c r="AK117" s="292"/>
      <c r="AL117" s="318"/>
      <c r="AM117" s="318"/>
    </row>
    <row r="118" spans="1:39" s="300" customFormat="1" ht="20.149999999999999" customHeight="1">
      <c r="A118" s="331"/>
      <c r="B118" s="1876"/>
      <c r="C118" s="307" t="s">
        <v>816</v>
      </c>
      <c r="D118" s="308"/>
      <c r="E118" s="308"/>
      <c r="F118" s="308"/>
      <c r="G118" s="308"/>
      <c r="H118" s="308"/>
      <c r="I118" s="308"/>
      <c r="J118" s="308"/>
      <c r="K118" s="308"/>
      <c r="L118" s="357"/>
      <c r="M118" s="358"/>
      <c r="N118" s="359" t="s">
        <v>811</v>
      </c>
      <c r="O118" s="358" t="s">
        <v>774</v>
      </c>
      <c r="P118" s="1912"/>
      <c r="Q118" s="1912"/>
      <c r="R118" s="1912"/>
      <c r="S118" s="1912"/>
      <c r="T118" s="1912"/>
      <c r="U118" s="1912"/>
      <c r="V118" s="1912"/>
      <c r="W118" s="1912"/>
      <c r="X118" s="1912"/>
      <c r="Y118" s="1912"/>
      <c r="Z118" s="1912"/>
      <c r="AA118" s="1912"/>
      <c r="AB118" s="1912"/>
      <c r="AC118" s="1912"/>
      <c r="AD118" s="1912"/>
      <c r="AE118" s="1912"/>
      <c r="AF118" s="1912"/>
      <c r="AG118" s="1912"/>
      <c r="AH118" s="1912"/>
      <c r="AI118" s="1912"/>
      <c r="AJ118" s="1912"/>
      <c r="AK118" s="292"/>
      <c r="AL118" s="318"/>
      <c r="AM118" s="318"/>
    </row>
    <row r="119" spans="1:39" s="300" customFormat="1" ht="14.15" customHeight="1">
      <c r="A119" s="331"/>
      <c r="B119" s="1876"/>
      <c r="C119" s="1877" t="s">
        <v>817</v>
      </c>
      <c r="D119" s="1877"/>
      <c r="E119" s="1877"/>
      <c r="F119" s="1877"/>
      <c r="G119" s="1877"/>
      <c r="H119" s="1877"/>
      <c r="I119" s="1877"/>
      <c r="J119" s="1877"/>
      <c r="K119" s="1877"/>
      <c r="L119" s="1877"/>
      <c r="M119" s="1913" t="s">
        <v>2084</v>
      </c>
      <c r="N119" s="1913"/>
      <c r="O119" s="301" t="s">
        <v>755</v>
      </c>
      <c r="P119" s="334"/>
      <c r="Q119" s="334"/>
      <c r="R119" s="334"/>
      <c r="S119" s="334"/>
      <c r="T119" s="334"/>
      <c r="U119" s="334"/>
      <c r="V119" s="334"/>
      <c r="W119" s="302"/>
      <c r="X119" s="302"/>
      <c r="Y119" s="302"/>
      <c r="Z119" s="302"/>
      <c r="AA119" s="302"/>
      <c r="AB119" s="302"/>
      <c r="AC119" s="302"/>
      <c r="AD119" s="302"/>
      <c r="AE119" s="302"/>
      <c r="AF119" s="302"/>
      <c r="AG119" s="302"/>
      <c r="AH119" s="302"/>
      <c r="AI119" s="302"/>
      <c r="AJ119" s="337"/>
      <c r="AK119" s="292"/>
      <c r="AL119" s="318"/>
      <c r="AM119" s="318"/>
    </row>
    <row r="120" spans="1:39" s="300" customFormat="1" ht="36" customHeight="1">
      <c r="A120" s="331"/>
      <c r="B120" s="1911"/>
      <c r="C120" s="1877"/>
      <c r="D120" s="1877"/>
      <c r="E120" s="1877"/>
      <c r="F120" s="1877"/>
      <c r="G120" s="1877"/>
      <c r="H120" s="1877"/>
      <c r="I120" s="1877"/>
      <c r="J120" s="1877"/>
      <c r="K120" s="1877"/>
      <c r="L120" s="1877"/>
      <c r="M120" s="1913"/>
      <c r="N120" s="1913"/>
      <c r="O120" s="1883"/>
      <c r="P120" s="1884"/>
      <c r="Q120" s="1884"/>
      <c r="R120" s="1884"/>
      <c r="S120" s="1884"/>
      <c r="T120" s="1884"/>
      <c r="U120" s="1884"/>
      <c r="V120" s="1884"/>
      <c r="W120" s="1884"/>
      <c r="X120" s="1884"/>
      <c r="Y120" s="1884"/>
      <c r="Z120" s="1884"/>
      <c r="AA120" s="1884"/>
      <c r="AB120" s="1884"/>
      <c r="AC120" s="1884"/>
      <c r="AD120" s="1884"/>
      <c r="AE120" s="1884"/>
      <c r="AF120" s="1884"/>
      <c r="AG120" s="1884"/>
      <c r="AH120" s="1884"/>
      <c r="AI120" s="1884"/>
      <c r="AJ120" s="1885"/>
      <c r="AK120" s="292"/>
      <c r="AL120" s="318"/>
      <c r="AM120" s="318"/>
    </row>
    <row r="121" spans="1:39" s="319" customFormat="1" ht="14.15" customHeight="1">
      <c r="A121" s="1903" t="s">
        <v>1531</v>
      </c>
      <c r="B121" s="1903"/>
      <c r="C121" s="513">
        <v>1</v>
      </c>
      <c r="D121" s="329" t="s">
        <v>1534</v>
      </c>
      <c r="E121" s="329"/>
      <c r="F121" s="329"/>
      <c r="G121" s="329"/>
      <c r="H121" s="329"/>
      <c r="I121" s="329"/>
      <c r="J121" s="329"/>
      <c r="K121" s="329"/>
      <c r="L121" s="329"/>
      <c r="M121" s="329"/>
      <c r="N121" s="329"/>
      <c r="O121" s="329"/>
      <c r="P121" s="329"/>
      <c r="Q121" s="329"/>
      <c r="R121" s="329"/>
      <c r="S121" s="329"/>
      <c r="T121" s="329"/>
      <c r="U121" s="329"/>
      <c r="V121" s="329"/>
      <c r="W121" s="329"/>
      <c r="X121" s="329"/>
      <c r="Y121" s="329"/>
      <c r="Z121" s="329"/>
      <c r="AA121" s="329"/>
      <c r="AB121" s="329"/>
      <c r="AC121" s="329"/>
      <c r="AD121" s="329"/>
      <c r="AE121" s="329"/>
      <c r="AF121" s="318"/>
      <c r="AG121" s="318"/>
      <c r="AH121" s="318"/>
      <c r="AI121" s="318"/>
      <c r="AJ121" s="318"/>
      <c r="AK121" s="318"/>
      <c r="AL121" s="318"/>
      <c r="AM121" s="318"/>
    </row>
    <row r="122" spans="1:39" s="319" customFormat="1" ht="14.15" customHeight="1">
      <c r="A122" s="386"/>
      <c r="B122" s="329"/>
      <c r="C122" s="513">
        <v>2</v>
      </c>
      <c r="D122" s="329" t="s">
        <v>1535</v>
      </c>
      <c r="E122" s="329"/>
      <c r="F122" s="329"/>
      <c r="G122" s="329"/>
      <c r="H122" s="329"/>
      <c r="I122" s="329"/>
      <c r="J122" s="329"/>
      <c r="K122" s="329"/>
      <c r="L122" s="329"/>
      <c r="M122" s="329"/>
      <c r="N122" s="329"/>
      <c r="O122" s="329"/>
      <c r="P122" s="329"/>
      <c r="Q122" s="329"/>
      <c r="R122" s="329"/>
      <c r="S122" s="329"/>
      <c r="T122" s="329"/>
      <c r="U122" s="329"/>
      <c r="V122" s="329"/>
      <c r="W122" s="329"/>
      <c r="X122" s="329"/>
      <c r="Y122" s="329"/>
      <c r="Z122" s="329"/>
      <c r="AA122" s="329"/>
      <c r="AB122" s="329"/>
      <c r="AC122" s="329"/>
      <c r="AD122" s="329"/>
      <c r="AE122" s="329"/>
      <c r="AF122" s="318"/>
      <c r="AG122" s="318"/>
      <c r="AH122" s="318"/>
      <c r="AI122" s="318"/>
      <c r="AJ122" s="318"/>
      <c r="AK122" s="318"/>
      <c r="AL122" s="318"/>
      <c r="AM122" s="318"/>
    </row>
    <row r="123" spans="1:39" s="319" customFormat="1" ht="14.15" customHeight="1">
      <c r="A123" s="386"/>
      <c r="B123" s="329"/>
      <c r="C123" s="513">
        <v>3</v>
      </c>
      <c r="D123" s="329" t="s">
        <v>1536</v>
      </c>
      <c r="E123" s="329"/>
      <c r="F123" s="329"/>
      <c r="G123" s="329"/>
      <c r="H123" s="329"/>
      <c r="I123" s="329"/>
      <c r="J123" s="329"/>
      <c r="K123" s="329"/>
      <c r="L123" s="329"/>
      <c r="M123" s="329"/>
      <c r="N123" s="329"/>
      <c r="O123" s="329"/>
      <c r="P123" s="329"/>
      <c r="Q123" s="329"/>
      <c r="R123" s="329"/>
      <c r="S123" s="329"/>
      <c r="T123" s="329"/>
      <c r="U123" s="329"/>
      <c r="V123" s="329"/>
      <c r="W123" s="329"/>
      <c r="X123" s="329"/>
      <c r="Y123" s="329"/>
      <c r="Z123" s="329"/>
      <c r="AA123" s="329"/>
      <c r="AB123" s="329"/>
      <c r="AC123" s="329"/>
      <c r="AD123" s="329"/>
      <c r="AE123" s="329"/>
      <c r="AF123" s="318"/>
      <c r="AG123" s="318"/>
      <c r="AH123" s="318"/>
      <c r="AI123" s="318"/>
      <c r="AJ123" s="318"/>
      <c r="AK123" s="318"/>
      <c r="AL123" s="318"/>
      <c r="AM123" s="318"/>
    </row>
    <row r="124" spans="1:39" s="300" customFormat="1" ht="9.65" customHeight="1">
      <c r="A124" s="331"/>
      <c r="B124" s="292"/>
      <c r="C124" s="292"/>
      <c r="D124" s="292"/>
      <c r="E124" s="292"/>
      <c r="F124" s="292"/>
      <c r="G124" s="292"/>
      <c r="H124" s="292"/>
      <c r="I124" s="292"/>
      <c r="J124" s="292"/>
      <c r="K124" s="292"/>
      <c r="L124" s="292"/>
      <c r="M124" s="292"/>
      <c r="N124" s="292"/>
      <c r="O124" s="292"/>
      <c r="P124" s="292"/>
      <c r="Q124" s="292"/>
      <c r="R124" s="292"/>
      <c r="S124" s="292"/>
      <c r="T124" s="292"/>
      <c r="U124" s="292"/>
      <c r="V124" s="292"/>
      <c r="W124" s="292"/>
      <c r="X124" s="292"/>
      <c r="Y124" s="292"/>
      <c r="Z124" s="292"/>
      <c r="AA124" s="292"/>
      <c r="AB124" s="292"/>
      <c r="AC124" s="292"/>
      <c r="AD124" s="292"/>
      <c r="AE124" s="292"/>
      <c r="AF124" s="292"/>
      <c r="AG124" s="292"/>
      <c r="AH124" s="292"/>
      <c r="AI124" s="292"/>
      <c r="AJ124" s="292"/>
      <c r="AK124" s="292"/>
      <c r="AL124" s="318"/>
      <c r="AM124" s="318"/>
    </row>
    <row r="125" spans="1:39" s="448" customFormat="1" ht="18" customHeight="1">
      <c r="A125" s="646"/>
      <c r="B125" s="365" t="s">
        <v>766</v>
      </c>
      <c r="C125" s="391"/>
      <c r="D125" s="391"/>
      <c r="E125" s="391"/>
      <c r="F125" s="391"/>
      <c r="G125" s="391"/>
      <c r="H125" s="391"/>
      <c r="I125" s="391"/>
      <c r="J125" s="391"/>
      <c r="K125" s="391"/>
      <c r="L125" s="391"/>
      <c r="M125" s="391"/>
      <c r="N125" s="391"/>
      <c r="O125" s="391"/>
      <c r="P125" s="391"/>
      <c r="Q125" s="391"/>
      <c r="R125" s="391"/>
      <c r="S125" s="391"/>
      <c r="T125" s="391"/>
      <c r="U125" s="391"/>
      <c r="V125" s="391"/>
      <c r="W125" s="391"/>
      <c r="X125" s="391"/>
      <c r="Y125" s="391"/>
      <c r="Z125" s="391"/>
      <c r="AA125" s="391"/>
      <c r="AB125" s="391"/>
      <c r="AC125" s="391"/>
      <c r="AD125" s="391"/>
      <c r="AE125" s="391"/>
      <c r="AF125" s="391"/>
      <c r="AG125" s="391"/>
      <c r="AH125" s="391"/>
      <c r="AI125" s="391"/>
      <c r="AJ125" s="391"/>
      <c r="AK125" s="391"/>
      <c r="AL125" s="329"/>
      <c r="AM125" s="329"/>
    </row>
    <row r="126" spans="1:39" s="419" customFormat="1" ht="24" customHeight="1">
      <c r="A126" s="646"/>
      <c r="B126" s="329"/>
      <c r="C126" s="587" t="s">
        <v>767</v>
      </c>
      <c r="D126" s="1781" t="s">
        <v>2009</v>
      </c>
      <c r="E126" s="1781"/>
      <c r="F126" s="1781"/>
      <c r="G126" s="1781"/>
      <c r="H126" s="1781"/>
      <c r="I126" s="1781"/>
      <c r="J126" s="1781"/>
      <c r="K126" s="1781"/>
      <c r="L126" s="1781"/>
      <c r="M126" s="1781"/>
      <c r="N126" s="1781"/>
      <c r="O126" s="1781"/>
      <c r="P126" s="1781"/>
      <c r="Q126" s="1781"/>
      <c r="R126" s="1781"/>
      <c r="S126" s="1781"/>
      <c r="T126" s="1781"/>
      <c r="U126" s="1781"/>
      <c r="V126" s="1781"/>
      <c r="W126" s="1781"/>
      <c r="X126" s="1781"/>
      <c r="Y126" s="1781"/>
      <c r="Z126" s="1781"/>
      <c r="AA126" s="1781"/>
      <c r="AB126" s="1781"/>
      <c r="AC126" s="1781"/>
      <c r="AD126" s="394" t="s">
        <v>732</v>
      </c>
      <c r="AE126" s="1904" t="s">
        <v>556</v>
      </c>
      <c r="AF126" s="1904"/>
      <c r="AG126" s="1904"/>
      <c r="AH126" s="1904"/>
      <c r="AI126" s="1904"/>
      <c r="AJ126" s="394" t="s">
        <v>733</v>
      </c>
      <c r="AL126" s="329"/>
      <c r="AM126" s="329"/>
    </row>
    <row r="127" spans="1:39" s="419" customFormat="1" ht="7.75" customHeight="1">
      <c r="A127" s="646"/>
      <c r="B127" s="329"/>
      <c r="C127" s="587"/>
      <c r="D127" s="777"/>
      <c r="E127" s="777"/>
      <c r="F127" s="777"/>
      <c r="G127" s="777"/>
      <c r="H127" s="777"/>
      <c r="I127" s="777"/>
      <c r="J127" s="777"/>
      <c r="K127" s="777"/>
      <c r="L127" s="777"/>
      <c r="M127" s="777"/>
      <c r="N127" s="777"/>
      <c r="O127" s="777"/>
      <c r="P127" s="777"/>
      <c r="Q127" s="777"/>
      <c r="R127" s="777"/>
      <c r="S127" s="777"/>
      <c r="T127" s="777"/>
      <c r="U127" s="777"/>
      <c r="V127" s="777"/>
      <c r="W127" s="777"/>
      <c r="X127" s="777"/>
      <c r="Y127" s="777"/>
      <c r="Z127" s="777"/>
      <c r="AA127" s="777"/>
      <c r="AB127" s="777"/>
      <c r="AC127" s="777"/>
      <c r="AD127" s="394"/>
      <c r="AE127" s="674"/>
      <c r="AF127" s="674"/>
      <c r="AG127" s="674"/>
      <c r="AH127" s="674"/>
      <c r="AI127" s="674"/>
      <c r="AJ127" s="394"/>
      <c r="AL127" s="329"/>
      <c r="AM127" s="329"/>
    </row>
    <row r="128" spans="1:39" s="664" customFormat="1" ht="20.149999999999999" customHeight="1">
      <c r="A128" s="646" t="s">
        <v>278</v>
      </c>
      <c r="B128" s="354" t="s">
        <v>1887</v>
      </c>
      <c r="C128" s="354"/>
      <c r="E128" s="354"/>
      <c r="F128" s="354"/>
      <c r="G128" s="354"/>
      <c r="H128" s="354"/>
      <c r="I128" s="354"/>
      <c r="J128" s="354"/>
      <c r="K128" s="354"/>
      <c r="L128" s="354"/>
      <c r="M128" s="354"/>
      <c r="N128" s="354"/>
      <c r="O128" s="354"/>
      <c r="P128" s="354"/>
      <c r="Q128" s="354"/>
      <c r="R128" s="354"/>
      <c r="S128" s="354"/>
      <c r="T128" s="354"/>
      <c r="U128" s="354"/>
      <c r="V128" s="354"/>
      <c r="W128" s="354"/>
      <c r="X128" s="354"/>
      <c r="Y128" s="354"/>
      <c r="Z128" s="354"/>
      <c r="AA128" s="354"/>
      <c r="AB128" s="354"/>
      <c r="AC128" s="354"/>
      <c r="AD128" s="354"/>
      <c r="AE128" s="354"/>
      <c r="AF128" s="354"/>
      <c r="AG128" s="354"/>
      <c r="AH128" s="354"/>
      <c r="AI128" s="354"/>
      <c r="AJ128" s="354"/>
      <c r="AK128" s="354"/>
      <c r="AL128" s="329"/>
      <c r="AM128" s="329"/>
    </row>
    <row r="129" spans="1:39" s="300" customFormat="1" ht="18" customHeight="1">
      <c r="A129" s="652"/>
      <c r="B129" s="824" t="s">
        <v>723</v>
      </c>
      <c r="C129" s="825"/>
      <c r="D129" s="825"/>
      <c r="E129" s="825"/>
      <c r="F129" s="825"/>
      <c r="G129" s="826"/>
      <c r="H129" s="1905" t="s">
        <v>818</v>
      </c>
      <c r="I129" s="1906"/>
      <c r="J129" s="824" t="s">
        <v>737</v>
      </c>
      <c r="K129" s="825"/>
      <c r="L129" s="825"/>
      <c r="M129" s="825"/>
      <c r="N129" s="825"/>
      <c r="O129" s="825"/>
      <c r="P129" s="825"/>
      <c r="Q129" s="825"/>
      <c r="R129" s="825"/>
      <c r="S129" s="825"/>
      <c r="T129" s="825"/>
      <c r="U129" s="825"/>
      <c r="V129" s="825"/>
      <c r="W129" s="825"/>
      <c r="X129" s="825"/>
      <c r="Y129" s="825"/>
      <c r="Z129" s="825"/>
      <c r="AA129" s="825"/>
      <c r="AB129" s="825"/>
      <c r="AC129" s="825"/>
      <c r="AD129" s="825"/>
      <c r="AE129" s="825"/>
      <c r="AF129" s="825"/>
      <c r="AG129" s="825"/>
      <c r="AH129" s="825"/>
      <c r="AI129" s="825"/>
      <c r="AJ129" s="826"/>
      <c r="AK129" s="292"/>
      <c r="AL129" s="318"/>
      <c r="AM129" s="318"/>
    </row>
    <row r="130" spans="1:39" s="300" customFormat="1" ht="14" customHeight="1">
      <c r="A130" s="652"/>
      <c r="B130" s="1907" t="s">
        <v>1869</v>
      </c>
      <c r="C130" s="1888"/>
      <c r="D130" s="1888"/>
      <c r="E130" s="1888"/>
      <c r="F130" s="1888"/>
      <c r="G130" s="1889"/>
      <c r="H130" s="1893" t="s">
        <v>528</v>
      </c>
      <c r="I130" s="1894"/>
      <c r="J130" s="637" t="s">
        <v>819</v>
      </c>
      <c r="K130" s="444"/>
      <c r="L130" s="444"/>
      <c r="M130" s="444"/>
      <c r="N130" s="444"/>
      <c r="O130" s="444"/>
      <c r="P130" s="444"/>
      <c r="Q130" s="444"/>
      <c r="R130" s="444"/>
      <c r="S130" s="444"/>
      <c r="T130" s="444"/>
      <c r="U130" s="444"/>
      <c r="V130" s="444"/>
      <c r="W130" s="444"/>
      <c r="X130" s="444"/>
      <c r="Y130" s="444"/>
      <c r="Z130" s="444"/>
      <c r="AA130" s="444"/>
      <c r="AB130" s="444"/>
      <c r="AC130" s="444"/>
      <c r="AD130" s="444"/>
      <c r="AE130" s="444"/>
      <c r="AF130" s="444"/>
      <c r="AG130" s="444"/>
      <c r="AH130" s="444"/>
      <c r="AI130" s="444"/>
      <c r="AJ130" s="445"/>
      <c r="AK130" s="292"/>
      <c r="AL130" s="318"/>
      <c r="AM130" s="318"/>
    </row>
    <row r="131" spans="1:39" s="300" customFormat="1" ht="20.149999999999999" customHeight="1">
      <c r="A131" s="652"/>
      <c r="B131" s="1890"/>
      <c r="C131" s="1891"/>
      <c r="D131" s="1891"/>
      <c r="E131" s="1891"/>
      <c r="F131" s="1891"/>
      <c r="G131" s="1892"/>
      <c r="H131" s="1895"/>
      <c r="I131" s="1896"/>
      <c r="J131" s="1908"/>
      <c r="K131" s="1909"/>
      <c r="L131" s="1909"/>
      <c r="M131" s="1909"/>
      <c r="N131" s="1909"/>
      <c r="O131" s="1909"/>
      <c r="P131" s="1909"/>
      <c r="Q131" s="1909"/>
      <c r="R131" s="1909"/>
      <c r="S131" s="1909"/>
      <c r="T131" s="1909"/>
      <c r="U131" s="1909"/>
      <c r="V131" s="1909"/>
      <c r="W131" s="1909"/>
      <c r="X131" s="1909"/>
      <c r="Y131" s="1909"/>
      <c r="Z131" s="1909"/>
      <c r="AA131" s="1909"/>
      <c r="AB131" s="1909"/>
      <c r="AC131" s="1909"/>
      <c r="AD131" s="1909"/>
      <c r="AE131" s="1909"/>
      <c r="AF131" s="1909"/>
      <c r="AG131" s="1909"/>
      <c r="AH131" s="1909"/>
      <c r="AI131" s="1909"/>
      <c r="AJ131" s="1910"/>
      <c r="AK131" s="292"/>
      <c r="AL131" s="318"/>
      <c r="AM131" s="318"/>
    </row>
    <row r="132" spans="1:39" s="300" customFormat="1" ht="14.15" customHeight="1">
      <c r="A132" s="652"/>
      <c r="B132" s="1887" t="s">
        <v>820</v>
      </c>
      <c r="C132" s="1888"/>
      <c r="D132" s="1888"/>
      <c r="E132" s="1888"/>
      <c r="F132" s="1888"/>
      <c r="G132" s="1889"/>
      <c r="H132" s="1893" t="s">
        <v>528</v>
      </c>
      <c r="I132" s="1894"/>
      <c r="J132" s="634" t="s">
        <v>821</v>
      </c>
      <c r="K132" s="635"/>
      <c r="L132" s="636"/>
      <c r="M132" s="636"/>
      <c r="N132" s="636"/>
      <c r="O132" s="636"/>
      <c r="P132" s="444"/>
      <c r="Q132" s="444"/>
      <c r="R132" s="444"/>
      <c r="S132" s="444"/>
      <c r="T132" s="444"/>
      <c r="U132" s="444"/>
      <c r="V132" s="444"/>
      <c r="W132" s="444"/>
      <c r="X132" s="444"/>
      <c r="Y132" s="444"/>
      <c r="Z132" s="444"/>
      <c r="AA132" s="444"/>
      <c r="AB132" s="444"/>
      <c r="AC132" s="444"/>
      <c r="AD132" s="444"/>
      <c r="AE132" s="444"/>
      <c r="AF132" s="444"/>
      <c r="AG132" s="444"/>
      <c r="AH132" s="444"/>
      <c r="AI132" s="444"/>
      <c r="AJ132" s="445"/>
      <c r="AK132" s="292"/>
      <c r="AL132" s="318"/>
      <c r="AM132" s="318"/>
    </row>
    <row r="133" spans="1:39" s="300" customFormat="1" ht="36" customHeight="1">
      <c r="A133" s="652"/>
      <c r="B133" s="1890"/>
      <c r="C133" s="1891"/>
      <c r="D133" s="1891"/>
      <c r="E133" s="1891"/>
      <c r="F133" s="1891"/>
      <c r="G133" s="1892"/>
      <c r="H133" s="1895"/>
      <c r="I133" s="1896"/>
      <c r="J133" s="1897"/>
      <c r="K133" s="1898"/>
      <c r="L133" s="1898"/>
      <c r="M133" s="1898"/>
      <c r="N133" s="1898"/>
      <c r="O133" s="1898"/>
      <c r="P133" s="1898"/>
      <c r="Q133" s="1898"/>
      <c r="R133" s="1898"/>
      <c r="S133" s="1898"/>
      <c r="T133" s="1898"/>
      <c r="U133" s="1898"/>
      <c r="V133" s="1898"/>
      <c r="W133" s="1898"/>
      <c r="X133" s="1898"/>
      <c r="Y133" s="1898"/>
      <c r="Z133" s="1898"/>
      <c r="AA133" s="1898"/>
      <c r="AB133" s="1898"/>
      <c r="AC133" s="1898"/>
      <c r="AD133" s="1898"/>
      <c r="AE133" s="1898"/>
      <c r="AF133" s="1898"/>
      <c r="AG133" s="1898"/>
      <c r="AH133" s="1898"/>
      <c r="AI133" s="1898"/>
      <c r="AJ133" s="1899"/>
      <c r="AK133" s="292"/>
      <c r="AL133" s="318"/>
      <c r="AM133" s="318"/>
    </row>
    <row r="134" spans="1:39" s="300" customFormat="1" ht="14.15" customHeight="1">
      <c r="A134" s="652"/>
      <c r="B134" s="1887" t="s">
        <v>822</v>
      </c>
      <c r="C134" s="1888"/>
      <c r="D134" s="1888"/>
      <c r="E134" s="1888"/>
      <c r="F134" s="1888"/>
      <c r="G134" s="1889"/>
      <c r="H134" s="1893" t="s">
        <v>528</v>
      </c>
      <c r="I134" s="1894"/>
      <c r="J134" s="634" t="s">
        <v>755</v>
      </c>
      <c r="K134" s="626"/>
      <c r="L134" s="627"/>
      <c r="M134" s="627"/>
      <c r="N134" s="627"/>
      <c r="O134" s="627"/>
      <c r="P134" s="627"/>
      <c r="Q134" s="627"/>
      <c r="R134" s="627"/>
      <c r="S134" s="627"/>
      <c r="T134" s="626"/>
      <c r="U134" s="626"/>
      <c r="V134" s="626"/>
      <c r="W134" s="626"/>
      <c r="X134" s="626"/>
      <c r="Y134" s="626"/>
      <c r="Z134" s="626"/>
      <c r="AA134" s="626"/>
      <c r="AB134" s="626"/>
      <c r="AC134" s="626"/>
      <c r="AD134" s="626"/>
      <c r="AE134" s="626"/>
      <c r="AF134" s="626"/>
      <c r="AG134" s="626"/>
      <c r="AH134" s="628"/>
      <c r="AI134" s="628"/>
      <c r="AJ134" s="629"/>
      <c r="AK134" s="292"/>
      <c r="AL134" s="318"/>
      <c r="AM134" s="318"/>
    </row>
    <row r="135" spans="1:39" s="300" customFormat="1" ht="36" customHeight="1">
      <c r="A135" s="652"/>
      <c r="B135" s="1890"/>
      <c r="C135" s="1891"/>
      <c r="D135" s="1891"/>
      <c r="E135" s="1891"/>
      <c r="F135" s="1891"/>
      <c r="G135" s="1892"/>
      <c r="H135" s="1895"/>
      <c r="I135" s="1896"/>
      <c r="J135" s="1900"/>
      <c r="K135" s="1901"/>
      <c r="L135" s="1901"/>
      <c r="M135" s="1901"/>
      <c r="N135" s="1901"/>
      <c r="O135" s="1901"/>
      <c r="P135" s="1901"/>
      <c r="Q135" s="1901"/>
      <c r="R135" s="1901"/>
      <c r="S135" s="1901"/>
      <c r="T135" s="1901"/>
      <c r="U135" s="1901"/>
      <c r="V135" s="1901"/>
      <c r="W135" s="1901"/>
      <c r="X135" s="1901"/>
      <c r="Y135" s="1901"/>
      <c r="Z135" s="1901"/>
      <c r="AA135" s="1901"/>
      <c r="AB135" s="1901"/>
      <c r="AC135" s="1901"/>
      <c r="AD135" s="1901"/>
      <c r="AE135" s="1901"/>
      <c r="AF135" s="1901"/>
      <c r="AG135" s="1901"/>
      <c r="AH135" s="1901"/>
      <c r="AI135" s="1901"/>
      <c r="AJ135" s="1902"/>
      <c r="AK135" s="292"/>
      <c r="AL135" s="318"/>
      <c r="AM135" s="318"/>
    </row>
    <row r="136" spans="1:39" s="319" customFormat="1" ht="28.25" customHeight="1">
      <c r="A136" s="386"/>
      <c r="B136" s="514" t="s">
        <v>823</v>
      </c>
      <c r="C136" s="1917" t="s">
        <v>2161</v>
      </c>
      <c r="D136" s="1917"/>
      <c r="E136" s="1917"/>
      <c r="F136" s="1917"/>
      <c r="G136" s="1917"/>
      <c r="H136" s="1917"/>
      <c r="I136" s="1917"/>
      <c r="J136" s="1917"/>
      <c r="K136" s="1917"/>
      <c r="L136" s="1917"/>
      <c r="M136" s="1917"/>
      <c r="N136" s="1917"/>
      <c r="O136" s="1917"/>
      <c r="P136" s="1917"/>
      <c r="Q136" s="1917"/>
      <c r="R136" s="1917"/>
      <c r="S136" s="1917"/>
      <c r="T136" s="1917"/>
      <c r="U136" s="1917"/>
      <c r="V136" s="1917"/>
      <c r="W136" s="1917"/>
      <c r="X136" s="1917"/>
      <c r="Y136" s="1917"/>
      <c r="Z136" s="1917"/>
      <c r="AA136" s="1917"/>
      <c r="AB136" s="1917"/>
      <c r="AC136" s="1917"/>
      <c r="AD136" s="1917"/>
      <c r="AE136" s="1917"/>
      <c r="AF136" s="1917"/>
      <c r="AG136" s="1917"/>
      <c r="AH136" s="1917"/>
      <c r="AI136" s="1917"/>
      <c r="AJ136" s="806"/>
      <c r="AL136" s="318"/>
      <c r="AM136" s="318"/>
    </row>
    <row r="137" spans="1:39" s="319" customFormat="1" ht="16" customHeight="1">
      <c r="A137" s="386"/>
      <c r="B137" s="632"/>
      <c r="C137" s="1781" t="s">
        <v>2162</v>
      </c>
      <c r="D137" s="1781"/>
      <c r="E137" s="1781"/>
      <c r="F137" s="1781"/>
      <c r="G137" s="1781"/>
      <c r="H137" s="1781"/>
      <c r="I137" s="1781"/>
      <c r="J137" s="1781"/>
      <c r="K137" s="1781"/>
      <c r="L137" s="1781"/>
      <c r="M137" s="1781"/>
      <c r="N137" s="1781"/>
      <c r="O137" s="1781"/>
      <c r="P137" s="1781"/>
      <c r="Q137" s="1781"/>
      <c r="R137" s="1781"/>
      <c r="S137" s="1781"/>
      <c r="T137" s="1781"/>
      <c r="U137" s="1781"/>
      <c r="V137" s="1781"/>
      <c r="W137" s="1781"/>
      <c r="X137" s="1781"/>
      <c r="Y137" s="1781"/>
      <c r="Z137" s="1781"/>
      <c r="AA137" s="1781"/>
      <c r="AB137" s="1781"/>
      <c r="AC137" s="1781"/>
      <c r="AD137" s="1781"/>
      <c r="AE137" s="1781"/>
      <c r="AF137" s="1781"/>
      <c r="AG137" s="1781"/>
      <c r="AH137" s="1781"/>
      <c r="AI137" s="1781"/>
      <c r="AJ137" s="776"/>
      <c r="AL137" s="318"/>
      <c r="AM137" s="318"/>
    </row>
    <row r="138" spans="1:39" s="319" customFormat="1" ht="16" customHeight="1">
      <c r="A138" s="386"/>
      <c r="B138" s="632"/>
      <c r="C138" s="633"/>
      <c r="D138" s="1781" t="s">
        <v>2160</v>
      </c>
      <c r="E138" s="1781"/>
      <c r="F138" s="1781"/>
      <c r="G138" s="1781"/>
      <c r="H138" s="1781"/>
      <c r="I138" s="1781"/>
      <c r="J138" s="1781"/>
      <c r="K138" s="1781"/>
      <c r="L138" s="1781"/>
      <c r="M138" s="1781"/>
      <c r="N138" s="1781"/>
      <c r="O138" s="1781"/>
      <c r="P138" s="1781"/>
      <c r="Q138" s="1781"/>
      <c r="R138" s="1781"/>
      <c r="S138" s="1781"/>
      <c r="T138" s="1781"/>
      <c r="U138" s="1781"/>
      <c r="V138" s="1781"/>
      <c r="W138" s="1781"/>
      <c r="X138" s="1781"/>
      <c r="Y138" s="1781"/>
      <c r="Z138" s="1781"/>
      <c r="AA138" s="1781"/>
      <c r="AB138" s="1781"/>
      <c r="AC138" s="1781"/>
      <c r="AD138" s="1781"/>
      <c r="AE138" s="1781"/>
      <c r="AF138" s="1781"/>
      <c r="AG138" s="1781"/>
      <c r="AH138" s="1781"/>
      <c r="AI138" s="1781"/>
      <c r="AJ138" s="776"/>
      <c r="AL138" s="318"/>
      <c r="AM138" s="318"/>
    </row>
    <row r="139" spans="1:39" s="319" customFormat="1" ht="10.75" customHeight="1">
      <c r="A139" s="386"/>
      <c r="B139" s="632"/>
      <c r="C139" s="633"/>
      <c r="D139" s="633"/>
      <c r="E139" s="633"/>
      <c r="F139" s="633"/>
      <c r="G139" s="633"/>
      <c r="H139" s="633"/>
      <c r="I139" s="633"/>
      <c r="J139" s="633"/>
      <c r="K139" s="633"/>
      <c r="L139" s="633"/>
      <c r="M139" s="633"/>
      <c r="N139" s="633"/>
      <c r="O139" s="633"/>
      <c r="P139" s="633"/>
      <c r="Q139" s="633"/>
      <c r="R139" s="633"/>
      <c r="S139" s="633"/>
      <c r="T139" s="633"/>
      <c r="U139" s="633"/>
      <c r="V139" s="633"/>
      <c r="W139" s="633"/>
      <c r="X139" s="633"/>
      <c r="Y139" s="633"/>
      <c r="Z139" s="633"/>
      <c r="AA139" s="633"/>
      <c r="AB139" s="633"/>
      <c r="AC139" s="633"/>
      <c r="AD139" s="633"/>
      <c r="AE139" s="633"/>
      <c r="AF139" s="633"/>
      <c r="AG139" s="633"/>
      <c r="AH139" s="633"/>
      <c r="AI139" s="633"/>
      <c r="AJ139" s="776"/>
      <c r="AL139" s="318"/>
      <c r="AM139" s="318"/>
    </row>
    <row r="140" spans="1:39" s="319" customFormat="1" ht="18" customHeight="1">
      <c r="A140" s="386"/>
      <c r="B140" s="632"/>
      <c r="C140" s="633"/>
      <c r="D140" s="633"/>
      <c r="E140" s="633"/>
      <c r="F140" s="633"/>
      <c r="G140" s="633"/>
      <c r="H140" s="633"/>
      <c r="I140" s="633"/>
      <c r="J140" s="633"/>
      <c r="K140" s="633"/>
      <c r="L140" s="633"/>
      <c r="M140" s="633"/>
      <c r="N140" s="633"/>
      <c r="O140" s="633"/>
      <c r="P140" s="633"/>
      <c r="Q140" s="633"/>
      <c r="R140" s="633"/>
      <c r="S140" s="633"/>
      <c r="T140" s="633"/>
      <c r="U140" s="633"/>
      <c r="V140" s="633"/>
      <c r="W140" s="633"/>
      <c r="X140" s="633"/>
      <c r="Y140" s="633"/>
      <c r="Z140" s="633"/>
      <c r="AA140" s="633"/>
      <c r="AB140" s="365" t="str">
        <f>表紙!D28</f>
        <v>　　　　　　保育所（園）　   　</v>
      </c>
      <c r="AC140" s="633"/>
      <c r="AD140" s="633"/>
      <c r="AE140" s="633"/>
      <c r="AF140" s="633"/>
      <c r="AG140" s="633"/>
      <c r="AH140" s="633"/>
      <c r="AI140" s="633"/>
      <c r="AJ140" s="776"/>
      <c r="AL140" s="318"/>
      <c r="AM140" s="318"/>
    </row>
    <row r="141" spans="1:39" s="291" customFormat="1" ht="20.149999999999999" customHeight="1">
      <c r="A141" s="645" t="s">
        <v>360</v>
      </c>
      <c r="B141" s="289" t="s">
        <v>1874</v>
      </c>
      <c r="C141" s="289"/>
      <c r="E141" s="289"/>
      <c r="F141" s="289"/>
      <c r="G141" s="289"/>
      <c r="H141" s="289"/>
      <c r="I141" s="354" t="s">
        <v>1470</v>
      </c>
      <c r="J141" s="664"/>
      <c r="K141" s="354" t="s">
        <v>1875</v>
      </c>
      <c r="L141" s="664"/>
      <c r="M141" s="664"/>
      <c r="N141" s="493"/>
      <c r="O141" s="493"/>
      <c r="P141" s="493"/>
      <c r="Q141" s="493"/>
      <c r="R141" s="493"/>
      <c r="S141" s="493"/>
      <c r="T141" s="493"/>
      <c r="U141" s="493"/>
      <c r="V141" s="493"/>
      <c r="W141" s="493"/>
      <c r="X141" s="493"/>
      <c r="Y141" s="493"/>
      <c r="Z141" s="493"/>
      <c r="AA141" s="493"/>
      <c r="AB141" s="493"/>
      <c r="AC141" s="493"/>
      <c r="AD141" s="493"/>
      <c r="AE141" s="493"/>
      <c r="AF141" s="493"/>
      <c r="AG141" s="493"/>
      <c r="AH141" s="493"/>
      <c r="AI141" s="493"/>
      <c r="AJ141" s="493"/>
      <c r="AK141" s="289"/>
      <c r="AL141" s="318"/>
      <c r="AM141" s="318"/>
    </row>
    <row r="142" spans="1:39" s="300" customFormat="1" ht="18" customHeight="1">
      <c r="A142" s="331"/>
      <c r="B142" s="293" t="s">
        <v>723</v>
      </c>
      <c r="C142" s="294"/>
      <c r="D142" s="294"/>
      <c r="E142" s="294"/>
      <c r="F142" s="294"/>
      <c r="G142" s="299"/>
      <c r="H142" s="1791" t="s">
        <v>796</v>
      </c>
      <c r="I142" s="1793"/>
      <c r="J142" s="293" t="s">
        <v>737</v>
      </c>
      <c r="K142" s="294"/>
      <c r="L142" s="294"/>
      <c r="M142" s="294"/>
      <c r="N142" s="294"/>
      <c r="O142" s="294"/>
      <c r="P142" s="294"/>
      <c r="Q142" s="294"/>
      <c r="R142" s="294"/>
      <c r="S142" s="294"/>
      <c r="T142" s="294"/>
      <c r="U142" s="294"/>
      <c r="V142" s="294"/>
      <c r="W142" s="294"/>
      <c r="X142" s="294"/>
      <c r="Y142" s="294"/>
      <c r="Z142" s="294"/>
      <c r="AA142" s="294"/>
      <c r="AB142" s="294"/>
      <c r="AC142" s="294"/>
      <c r="AD142" s="294"/>
      <c r="AE142" s="294"/>
      <c r="AF142" s="294"/>
      <c r="AG142" s="294"/>
      <c r="AH142" s="294"/>
      <c r="AI142" s="294"/>
      <c r="AJ142" s="299"/>
      <c r="AK142" s="292"/>
      <c r="AL142" s="318"/>
      <c r="AM142" s="318"/>
    </row>
    <row r="143" spans="1:39" s="300" customFormat="1" ht="20.149999999999999" customHeight="1">
      <c r="A143" s="331"/>
      <c r="B143" s="1825" t="s">
        <v>824</v>
      </c>
      <c r="C143" s="1826"/>
      <c r="D143" s="1826"/>
      <c r="E143" s="1826"/>
      <c r="F143" s="1826"/>
      <c r="G143" s="1827"/>
      <c r="H143" s="1805" t="s">
        <v>528</v>
      </c>
      <c r="I143" s="1806"/>
      <c r="J143" s="1914" t="s">
        <v>825</v>
      </c>
      <c r="K143" s="1833" t="s">
        <v>826</v>
      </c>
      <c r="L143" s="1834"/>
      <c r="M143" s="1834"/>
      <c r="N143" s="1834"/>
      <c r="O143" s="1830" t="s">
        <v>827</v>
      </c>
      <c r="P143" s="1914" t="s">
        <v>828</v>
      </c>
      <c r="Q143" s="363" t="s">
        <v>829</v>
      </c>
      <c r="R143" s="363"/>
      <c r="S143" s="363"/>
      <c r="T143" s="1877"/>
      <c r="U143" s="1877"/>
      <c r="V143" s="1877"/>
      <c r="W143" s="1877"/>
      <c r="X143" s="1877"/>
      <c r="Y143" s="1877"/>
      <c r="Z143" s="363" t="s">
        <v>740</v>
      </c>
      <c r="AA143" s="363"/>
      <c r="AB143" s="363"/>
      <c r="AC143" s="1857"/>
      <c r="AD143" s="1858"/>
      <c r="AE143" s="1858"/>
      <c r="AF143" s="1858"/>
      <c r="AG143" s="1858"/>
      <c r="AH143" s="1858"/>
      <c r="AI143" s="1858"/>
      <c r="AJ143" s="1859"/>
      <c r="AK143" s="292"/>
      <c r="AL143" s="318"/>
      <c r="AM143" s="318"/>
    </row>
    <row r="144" spans="1:39" s="300" customFormat="1" ht="20.149999999999999" customHeight="1">
      <c r="A144" s="331"/>
      <c r="B144" s="1841"/>
      <c r="C144" s="1842"/>
      <c r="D144" s="1842"/>
      <c r="E144" s="1842"/>
      <c r="F144" s="1842"/>
      <c r="G144" s="1843"/>
      <c r="H144" s="1918"/>
      <c r="I144" s="1919"/>
      <c r="J144" s="1915"/>
      <c r="K144" s="1920"/>
      <c r="L144" s="1863"/>
      <c r="M144" s="1863"/>
      <c r="N144" s="1863"/>
      <c r="O144" s="1831"/>
      <c r="P144" s="1915"/>
      <c r="Q144" s="363" t="s">
        <v>829</v>
      </c>
      <c r="R144" s="363"/>
      <c r="S144" s="363"/>
      <c r="T144" s="1877"/>
      <c r="U144" s="1877"/>
      <c r="V144" s="1877"/>
      <c r="W144" s="1877"/>
      <c r="X144" s="1877"/>
      <c r="Y144" s="1877"/>
      <c r="Z144" s="363" t="s">
        <v>740</v>
      </c>
      <c r="AA144" s="363"/>
      <c r="AB144" s="363"/>
      <c r="AC144" s="1857"/>
      <c r="AD144" s="1858"/>
      <c r="AE144" s="1858"/>
      <c r="AF144" s="1858"/>
      <c r="AG144" s="1858"/>
      <c r="AH144" s="1858"/>
      <c r="AI144" s="1858"/>
      <c r="AJ144" s="1859"/>
      <c r="AK144" s="292"/>
      <c r="AL144" s="318"/>
      <c r="AM144" s="318"/>
    </row>
    <row r="145" spans="1:39" s="300" customFormat="1" ht="20.149999999999999" customHeight="1">
      <c r="A145" s="331"/>
      <c r="B145" s="1841"/>
      <c r="C145" s="1842"/>
      <c r="D145" s="1842"/>
      <c r="E145" s="1842"/>
      <c r="F145" s="1842"/>
      <c r="G145" s="1843"/>
      <c r="H145" s="1918"/>
      <c r="I145" s="1919"/>
      <c r="J145" s="1915"/>
      <c r="K145" s="1920"/>
      <c r="L145" s="1863"/>
      <c r="M145" s="1863"/>
      <c r="N145" s="1863"/>
      <c r="O145" s="1831"/>
      <c r="P145" s="1915"/>
      <c r="Q145" s="363" t="s">
        <v>829</v>
      </c>
      <c r="R145" s="363"/>
      <c r="S145" s="363"/>
      <c r="T145" s="1877"/>
      <c r="U145" s="1877"/>
      <c r="V145" s="1877"/>
      <c r="W145" s="1877"/>
      <c r="X145" s="1877"/>
      <c r="Y145" s="1877"/>
      <c r="Z145" s="363" t="s">
        <v>740</v>
      </c>
      <c r="AA145" s="363"/>
      <c r="AB145" s="363"/>
      <c r="AC145" s="1857"/>
      <c r="AD145" s="1858"/>
      <c r="AE145" s="1858"/>
      <c r="AF145" s="1858"/>
      <c r="AG145" s="1858"/>
      <c r="AH145" s="1858"/>
      <c r="AI145" s="1858"/>
      <c r="AJ145" s="1859"/>
      <c r="AK145" s="292"/>
      <c r="AL145" s="318"/>
      <c r="AM145" s="318"/>
    </row>
    <row r="146" spans="1:39" s="300" customFormat="1" ht="20.149999999999999" customHeight="1">
      <c r="A146" s="331"/>
      <c r="B146" s="1807"/>
      <c r="C146" s="1808"/>
      <c r="D146" s="1808"/>
      <c r="E146" s="1808"/>
      <c r="F146" s="1808"/>
      <c r="G146" s="1809"/>
      <c r="H146" s="1797"/>
      <c r="I146" s="1798"/>
      <c r="J146" s="1916"/>
      <c r="K146" s="1835"/>
      <c r="L146" s="1836"/>
      <c r="M146" s="1836"/>
      <c r="N146" s="1836"/>
      <c r="O146" s="1832"/>
      <c r="P146" s="1916"/>
      <c r="Q146" s="363" t="s">
        <v>829</v>
      </c>
      <c r="R146" s="363"/>
      <c r="S146" s="363"/>
      <c r="T146" s="1877"/>
      <c r="U146" s="1877"/>
      <c r="V146" s="1877"/>
      <c r="W146" s="1877"/>
      <c r="X146" s="1877"/>
      <c r="Y146" s="1877"/>
      <c r="Z146" s="363" t="s">
        <v>740</v>
      </c>
      <c r="AA146" s="363"/>
      <c r="AB146" s="363"/>
      <c r="AC146" s="1857"/>
      <c r="AD146" s="1858"/>
      <c r="AE146" s="1858"/>
      <c r="AF146" s="1858"/>
      <c r="AG146" s="1858"/>
      <c r="AH146" s="1858"/>
      <c r="AI146" s="1858"/>
      <c r="AJ146" s="1859"/>
      <c r="AK146" s="292"/>
      <c r="AL146" s="318"/>
      <c r="AM146" s="318"/>
    </row>
    <row r="147" spans="1:39" s="300" customFormat="1" ht="14.15" customHeight="1">
      <c r="A147" s="331"/>
      <c r="B147" s="1825" t="s">
        <v>820</v>
      </c>
      <c r="C147" s="1826"/>
      <c r="D147" s="1826"/>
      <c r="E147" s="1826"/>
      <c r="F147" s="1826"/>
      <c r="G147" s="1827"/>
      <c r="H147" s="1805" t="s">
        <v>528</v>
      </c>
      <c r="I147" s="1806"/>
      <c r="J147" s="301" t="s">
        <v>821</v>
      </c>
      <c r="K147" s="334"/>
      <c r="L147" s="334"/>
      <c r="M147" s="334"/>
      <c r="N147" s="334"/>
      <c r="O147" s="366"/>
      <c r="P147" s="366"/>
      <c r="Q147" s="366"/>
      <c r="R147" s="366"/>
      <c r="S147" s="366"/>
      <c r="T147" s="366"/>
      <c r="U147" s="366"/>
      <c r="V147" s="366"/>
      <c r="W147" s="366"/>
      <c r="X147" s="366"/>
      <c r="Y147" s="366"/>
      <c r="Z147" s="366"/>
      <c r="AA147" s="366"/>
      <c r="AB147" s="366"/>
      <c r="AC147" s="366"/>
      <c r="AD147" s="366"/>
      <c r="AE147" s="366"/>
      <c r="AF147" s="366"/>
      <c r="AG147" s="366"/>
      <c r="AH147" s="366"/>
      <c r="AI147" s="366"/>
      <c r="AJ147" s="367"/>
      <c r="AK147" s="292"/>
      <c r="AL147" s="318"/>
      <c r="AM147" s="318"/>
    </row>
    <row r="148" spans="1:39" s="300" customFormat="1" ht="36" customHeight="1">
      <c r="A148" s="331"/>
      <c r="B148" s="1807"/>
      <c r="C148" s="1808"/>
      <c r="D148" s="1808"/>
      <c r="E148" s="1808"/>
      <c r="F148" s="1808"/>
      <c r="G148" s="1809"/>
      <c r="H148" s="1797"/>
      <c r="I148" s="1798"/>
      <c r="J148" s="1883"/>
      <c r="K148" s="1884"/>
      <c r="L148" s="1884"/>
      <c r="M148" s="1884"/>
      <c r="N148" s="1884"/>
      <c r="O148" s="1884"/>
      <c r="P148" s="1884"/>
      <c r="Q148" s="1884"/>
      <c r="R148" s="1884"/>
      <c r="S148" s="1884"/>
      <c r="T148" s="1884"/>
      <c r="U148" s="1884"/>
      <c r="V148" s="1884"/>
      <c r="W148" s="1884"/>
      <c r="X148" s="1884"/>
      <c r="Y148" s="1884"/>
      <c r="Z148" s="1884"/>
      <c r="AA148" s="1884"/>
      <c r="AB148" s="1884"/>
      <c r="AC148" s="1884"/>
      <c r="AD148" s="1884"/>
      <c r="AE148" s="1884"/>
      <c r="AF148" s="1884"/>
      <c r="AG148" s="1884"/>
      <c r="AH148" s="1884"/>
      <c r="AI148" s="1884"/>
      <c r="AJ148" s="1885"/>
      <c r="AK148" s="292"/>
      <c r="AL148" s="318"/>
      <c r="AM148" s="318"/>
    </row>
    <row r="149" spans="1:39" s="319" customFormat="1" ht="6" customHeight="1">
      <c r="A149" s="1903"/>
      <c r="B149" s="1903"/>
      <c r="C149" s="318"/>
      <c r="D149" s="318"/>
      <c r="E149" s="318"/>
      <c r="F149" s="318"/>
      <c r="G149" s="318"/>
      <c r="H149" s="318"/>
      <c r="I149" s="318"/>
      <c r="J149" s="318"/>
      <c r="K149" s="318"/>
      <c r="L149" s="318"/>
      <c r="M149" s="318"/>
      <c r="N149" s="318"/>
      <c r="O149" s="318"/>
      <c r="P149" s="318"/>
      <c r="Q149" s="318"/>
      <c r="R149" s="318"/>
      <c r="S149" s="318"/>
      <c r="T149" s="318"/>
      <c r="U149" s="318"/>
      <c r="V149" s="318"/>
      <c r="W149" s="318"/>
      <c r="X149" s="318"/>
      <c r="Y149" s="318"/>
      <c r="Z149" s="318"/>
      <c r="AA149" s="318"/>
      <c r="AB149" s="318"/>
      <c r="AC149" s="318"/>
      <c r="AD149" s="318"/>
      <c r="AE149" s="318"/>
      <c r="AF149" s="318"/>
      <c r="AG149" s="318"/>
      <c r="AH149" s="318"/>
      <c r="AI149" s="318"/>
      <c r="AJ149" s="318"/>
      <c r="AK149" s="318"/>
      <c r="AL149" s="318"/>
      <c r="AM149" s="318"/>
    </row>
    <row r="150" spans="1:39" s="319" customFormat="1" ht="6" customHeight="1">
      <c r="A150" s="812"/>
      <c r="B150" s="812"/>
      <c r="C150" s="318"/>
      <c r="D150" s="318"/>
      <c r="E150" s="318"/>
      <c r="F150" s="318"/>
      <c r="G150" s="318"/>
      <c r="H150" s="318"/>
      <c r="I150" s="318"/>
      <c r="J150" s="318"/>
      <c r="K150" s="318"/>
      <c r="L150" s="318"/>
      <c r="M150" s="318"/>
      <c r="N150" s="318"/>
      <c r="O150" s="318"/>
      <c r="P150" s="318"/>
      <c r="Q150" s="318"/>
      <c r="R150" s="318"/>
      <c r="S150" s="318"/>
      <c r="T150" s="318"/>
      <c r="U150" s="318"/>
      <c r="V150" s="318"/>
      <c r="W150" s="318"/>
      <c r="X150" s="318"/>
      <c r="Y150" s="318"/>
      <c r="Z150" s="318"/>
      <c r="AA150" s="318"/>
      <c r="AB150" s="318"/>
      <c r="AC150" s="318"/>
      <c r="AD150" s="318"/>
      <c r="AE150" s="318"/>
      <c r="AF150" s="318"/>
      <c r="AG150" s="318"/>
      <c r="AH150" s="318"/>
      <c r="AI150" s="318"/>
      <c r="AJ150" s="318"/>
      <c r="AK150" s="318"/>
      <c r="AL150" s="318"/>
      <c r="AM150" s="318"/>
    </row>
    <row r="151" spans="1:39" s="291" customFormat="1" ht="20.149999999999999" customHeight="1">
      <c r="A151" s="385">
        <v>17</v>
      </c>
      <c r="B151" s="289" t="s">
        <v>1979</v>
      </c>
      <c r="C151" s="289"/>
      <c r="D151" s="289"/>
      <c r="E151" s="289"/>
      <c r="F151" s="289"/>
      <c r="G151" s="289"/>
      <c r="H151" s="289"/>
      <c r="I151" s="289"/>
      <c r="J151" s="289"/>
      <c r="K151" s="289"/>
      <c r="L151" s="289"/>
      <c r="M151" s="289"/>
      <c r="N151" s="289"/>
      <c r="O151" s="289"/>
      <c r="P151" s="289"/>
      <c r="Q151" s="289"/>
      <c r="R151" s="289"/>
      <c r="S151" s="289"/>
      <c r="T151" s="289"/>
      <c r="U151" s="289"/>
      <c r="V151" s="289"/>
      <c r="W151" s="289"/>
      <c r="X151" s="289"/>
      <c r="Y151" s="289"/>
      <c r="Z151" s="289"/>
      <c r="AA151" s="289"/>
      <c r="AB151" s="289"/>
      <c r="AC151" s="289"/>
      <c r="AD151" s="289"/>
      <c r="AE151" s="289"/>
      <c r="AF151" s="289"/>
      <c r="AG151" s="289"/>
      <c r="AH151" s="289"/>
      <c r="AI151" s="289"/>
      <c r="AJ151" s="289"/>
      <c r="AK151" s="290"/>
      <c r="AL151" s="318"/>
      <c r="AM151" s="318"/>
    </row>
    <row r="152" spans="1:39" s="300" customFormat="1" ht="20.149999999999999" customHeight="1">
      <c r="A152" s="331"/>
      <c r="B152" s="293" t="s">
        <v>723</v>
      </c>
      <c r="C152" s="294"/>
      <c r="D152" s="294"/>
      <c r="E152" s="294"/>
      <c r="F152" s="294"/>
      <c r="G152" s="294"/>
      <c r="H152" s="294"/>
      <c r="I152" s="294"/>
      <c r="J152" s="294"/>
      <c r="K152" s="294"/>
      <c r="L152" s="299"/>
      <c r="M152" s="1791" t="s">
        <v>818</v>
      </c>
      <c r="N152" s="1793"/>
      <c r="O152" s="293" t="s">
        <v>737</v>
      </c>
      <c r="P152" s="294"/>
      <c r="Q152" s="294"/>
      <c r="R152" s="294"/>
      <c r="S152" s="294"/>
      <c r="T152" s="294"/>
      <c r="U152" s="294"/>
      <c r="V152" s="294"/>
      <c r="W152" s="294"/>
      <c r="X152" s="294"/>
      <c r="Y152" s="294"/>
      <c r="Z152" s="294"/>
      <c r="AA152" s="294"/>
      <c r="AB152" s="294"/>
      <c r="AC152" s="294"/>
      <c r="AD152" s="294"/>
      <c r="AE152" s="294"/>
      <c r="AF152" s="294"/>
      <c r="AG152" s="294"/>
      <c r="AH152" s="294"/>
      <c r="AI152" s="294"/>
      <c r="AJ152" s="299"/>
      <c r="AK152" s="292"/>
      <c r="AL152" s="318"/>
      <c r="AM152" s="318"/>
    </row>
    <row r="153" spans="1:39" s="300" customFormat="1" ht="20.149999999999999" customHeight="1">
      <c r="A153" s="331"/>
      <c r="B153" s="368" t="s">
        <v>830</v>
      </c>
      <c r="C153" s="308"/>
      <c r="D153" s="308"/>
      <c r="E153" s="308"/>
      <c r="F153" s="308"/>
      <c r="G153" s="308"/>
      <c r="H153" s="308"/>
      <c r="I153" s="308"/>
      <c r="J153" s="308"/>
      <c r="K153" s="308"/>
      <c r="L153" s="357"/>
      <c r="M153" s="1938" t="s">
        <v>528</v>
      </c>
      <c r="N153" s="1939"/>
      <c r="O153" s="358"/>
      <c r="P153" s="362"/>
      <c r="Q153" s="362"/>
      <c r="R153" s="362"/>
      <c r="S153" s="362"/>
      <c r="T153" s="362"/>
      <c r="U153" s="362"/>
      <c r="V153" s="362"/>
      <c r="W153" s="362"/>
      <c r="X153" s="362"/>
      <c r="Y153" s="362"/>
      <c r="Z153" s="362"/>
      <c r="AA153" s="362"/>
      <c r="AB153" s="362"/>
      <c r="AC153" s="362"/>
      <c r="AD153" s="362"/>
      <c r="AE153" s="362"/>
      <c r="AF153" s="362"/>
      <c r="AG153" s="362"/>
      <c r="AH153" s="362"/>
      <c r="AI153" s="362"/>
      <c r="AJ153" s="359"/>
      <c r="AK153" s="292"/>
      <c r="AL153" s="318"/>
      <c r="AM153" s="318"/>
    </row>
    <row r="154" spans="1:39" s="300" customFormat="1" ht="20.149999999999999" customHeight="1">
      <c r="A154" s="648"/>
      <c r="B154" s="301" t="s">
        <v>831</v>
      </c>
      <c r="C154" s="308"/>
      <c r="D154" s="308"/>
      <c r="E154" s="308"/>
      <c r="F154" s="308"/>
      <c r="G154" s="308"/>
      <c r="H154" s="308"/>
      <c r="I154" s="308"/>
      <c r="J154" s="308"/>
      <c r="K154" s="308"/>
      <c r="L154" s="357"/>
      <c r="M154" s="308"/>
      <c r="N154" s="357"/>
      <c r="O154" s="1886" t="s">
        <v>832</v>
      </c>
      <c r="P154" s="1886"/>
      <c r="Q154" s="1886"/>
      <c r="R154" s="1886"/>
      <c r="S154" s="363" t="s">
        <v>833</v>
      </c>
      <c r="T154" s="363"/>
      <c r="U154" s="363"/>
      <c r="V154" s="363"/>
      <c r="W154" s="363"/>
      <c r="X154" s="363"/>
      <c r="Y154" s="1923" t="s">
        <v>834</v>
      </c>
      <c r="Z154" s="1924"/>
      <c r="AA154" s="1924"/>
      <c r="AB154" s="1924"/>
      <c r="AC154" s="1925" t="s">
        <v>835</v>
      </c>
      <c r="AD154" s="1926"/>
      <c r="AE154" s="1926"/>
      <c r="AF154" s="1927"/>
      <c r="AG154" s="1931" t="s">
        <v>836</v>
      </c>
      <c r="AH154" s="1932"/>
      <c r="AI154" s="1932"/>
      <c r="AJ154" s="1933"/>
      <c r="AK154" s="369"/>
      <c r="AL154" s="318"/>
      <c r="AM154" s="318"/>
    </row>
    <row r="155" spans="1:39" s="300" customFormat="1" ht="20.149999999999999" customHeight="1">
      <c r="A155" s="648"/>
      <c r="B155" s="1911"/>
      <c r="C155" s="1937" t="s">
        <v>837</v>
      </c>
      <c r="D155" s="307" t="s">
        <v>838</v>
      </c>
      <c r="E155" s="308"/>
      <c r="F155" s="308"/>
      <c r="G155" s="308"/>
      <c r="H155" s="308"/>
      <c r="I155" s="308"/>
      <c r="J155" s="308"/>
      <c r="K155" s="308"/>
      <c r="L155" s="357"/>
      <c r="M155" s="1938" t="s">
        <v>528</v>
      </c>
      <c r="N155" s="1939"/>
      <c r="O155" s="1886"/>
      <c r="P155" s="1886"/>
      <c r="Q155" s="1886"/>
      <c r="R155" s="1886"/>
      <c r="S155" s="363" t="s">
        <v>839</v>
      </c>
      <c r="T155" s="363"/>
      <c r="U155" s="363" t="s">
        <v>840</v>
      </c>
      <c r="V155" s="363"/>
      <c r="W155" s="363" t="s">
        <v>841</v>
      </c>
      <c r="X155" s="363"/>
      <c r="Y155" s="1924"/>
      <c r="Z155" s="1924"/>
      <c r="AA155" s="1924"/>
      <c r="AB155" s="1924"/>
      <c r="AC155" s="1928"/>
      <c r="AD155" s="1929"/>
      <c r="AE155" s="1929"/>
      <c r="AF155" s="1930"/>
      <c r="AG155" s="1934"/>
      <c r="AH155" s="1935"/>
      <c r="AI155" s="1935"/>
      <c r="AJ155" s="1936"/>
      <c r="AK155" s="369"/>
      <c r="AL155" s="318"/>
      <c r="AM155" s="318"/>
    </row>
    <row r="156" spans="1:39" s="300" customFormat="1" ht="20.149999999999999" customHeight="1">
      <c r="A156" s="648"/>
      <c r="B156" s="1937"/>
      <c r="C156" s="1937"/>
      <c r="D156" s="307" t="s">
        <v>842</v>
      </c>
      <c r="E156" s="308"/>
      <c r="F156" s="308"/>
      <c r="G156" s="308"/>
      <c r="H156" s="308"/>
      <c r="I156" s="308"/>
      <c r="J156" s="308"/>
      <c r="K156" s="308"/>
      <c r="L156" s="357"/>
      <c r="M156" s="1782" t="s">
        <v>528</v>
      </c>
      <c r="N156" s="1783"/>
      <c r="O156" s="1940" t="s">
        <v>529</v>
      </c>
      <c r="P156" s="1941"/>
      <c r="Q156" s="1941"/>
      <c r="R156" s="1939"/>
      <c r="S156" s="1938" t="s">
        <v>528</v>
      </c>
      <c r="T156" s="1939"/>
      <c r="U156" s="1938" t="s">
        <v>528</v>
      </c>
      <c r="V156" s="1939"/>
      <c r="W156" s="1938" t="s">
        <v>528</v>
      </c>
      <c r="X156" s="1939"/>
      <c r="Y156" s="1940" t="s">
        <v>529</v>
      </c>
      <c r="Z156" s="1941"/>
      <c r="AA156" s="1941"/>
      <c r="AB156" s="1939"/>
      <c r="AC156" s="1940" t="s">
        <v>529</v>
      </c>
      <c r="AD156" s="1941"/>
      <c r="AE156" s="1941"/>
      <c r="AF156" s="1939"/>
      <c r="AG156" s="1940" t="s">
        <v>529</v>
      </c>
      <c r="AH156" s="1941"/>
      <c r="AI156" s="1941"/>
      <c r="AJ156" s="1939"/>
      <c r="AK156" s="369"/>
      <c r="AL156" s="318"/>
      <c r="AM156" s="318"/>
    </row>
    <row r="157" spans="1:39" s="300" customFormat="1" ht="20.149999999999999" customHeight="1">
      <c r="A157" s="331"/>
      <c r="B157" s="301" t="s">
        <v>843</v>
      </c>
      <c r="C157" s="302"/>
      <c r="D157" s="302"/>
      <c r="E157" s="302"/>
      <c r="F157" s="302"/>
      <c r="G157" s="302"/>
      <c r="H157" s="302"/>
      <c r="I157" s="302"/>
      <c r="J157" s="302"/>
      <c r="K157" s="302"/>
      <c r="L157" s="337"/>
      <c r="M157" s="308"/>
      <c r="N157" s="357"/>
      <c r="O157" s="370" t="s">
        <v>844</v>
      </c>
      <c r="P157" s="334"/>
      <c r="Q157" s="334"/>
      <c r="R157" s="334"/>
      <c r="S157" s="334"/>
      <c r="T157" s="334"/>
      <c r="U157" s="334"/>
      <c r="V157" s="334"/>
      <c r="W157" s="334"/>
      <c r="X157" s="334"/>
      <c r="Y157" s="334"/>
      <c r="Z157" s="334"/>
      <c r="AA157" s="334"/>
      <c r="AB157" s="334"/>
      <c r="AC157" s="334"/>
      <c r="AD157" s="334"/>
      <c r="AE157" s="334"/>
      <c r="AF157" s="334"/>
      <c r="AG157" s="334"/>
      <c r="AH157" s="334"/>
      <c r="AI157" s="334"/>
      <c r="AJ157" s="335"/>
      <c r="AK157" s="292"/>
      <c r="AL157" s="318"/>
      <c r="AM157" s="318"/>
    </row>
    <row r="158" spans="1:39" s="300" customFormat="1" ht="20.149999999999999" customHeight="1">
      <c r="A158" s="331"/>
      <c r="B158" s="1921"/>
      <c r="C158" s="1826" t="s">
        <v>845</v>
      </c>
      <c r="D158" s="1826"/>
      <c r="E158" s="1826"/>
      <c r="F158" s="1826"/>
      <c r="G158" s="1826"/>
      <c r="H158" s="1826"/>
      <c r="I158" s="1826"/>
      <c r="J158" s="1826"/>
      <c r="K158" s="1826"/>
      <c r="L158" s="1827"/>
      <c r="M158" s="1805" t="s">
        <v>528</v>
      </c>
      <c r="N158" s="1806"/>
      <c r="O158" s="1880"/>
      <c r="P158" s="1881"/>
      <c r="Q158" s="1881"/>
      <c r="R158" s="1881"/>
      <c r="S158" s="1881"/>
      <c r="T158" s="1881"/>
      <c r="U158" s="1881"/>
      <c r="V158" s="1881"/>
      <c r="W158" s="1881"/>
      <c r="X158" s="1881"/>
      <c r="Y158" s="1881"/>
      <c r="Z158" s="1881"/>
      <c r="AA158" s="1881"/>
      <c r="AB158" s="1881"/>
      <c r="AC158" s="1881"/>
      <c r="AD158" s="1881"/>
      <c r="AE158" s="1881"/>
      <c r="AF158" s="1881"/>
      <c r="AG158" s="1881"/>
      <c r="AH158" s="1881"/>
      <c r="AI158" s="1881"/>
      <c r="AJ158" s="1882"/>
      <c r="AK158" s="292"/>
      <c r="AL158" s="318"/>
      <c r="AM158" s="318"/>
    </row>
    <row r="159" spans="1:39" s="300" customFormat="1" ht="20.149999999999999" customHeight="1">
      <c r="A159" s="331"/>
      <c r="B159" s="1921"/>
      <c r="C159" s="1808"/>
      <c r="D159" s="1808"/>
      <c r="E159" s="1808"/>
      <c r="F159" s="1808"/>
      <c r="G159" s="1808"/>
      <c r="H159" s="1808"/>
      <c r="I159" s="1808"/>
      <c r="J159" s="1808"/>
      <c r="K159" s="1808"/>
      <c r="L159" s="1809"/>
      <c r="M159" s="1797"/>
      <c r="N159" s="1798"/>
      <c r="O159" s="1883"/>
      <c r="P159" s="1884"/>
      <c r="Q159" s="1884"/>
      <c r="R159" s="1884"/>
      <c r="S159" s="1884"/>
      <c r="T159" s="1884"/>
      <c r="U159" s="1884"/>
      <c r="V159" s="1884"/>
      <c r="W159" s="1884"/>
      <c r="X159" s="1884"/>
      <c r="Y159" s="1884"/>
      <c r="Z159" s="1884"/>
      <c r="AA159" s="1884"/>
      <c r="AB159" s="1884"/>
      <c r="AC159" s="1884"/>
      <c r="AD159" s="1884"/>
      <c r="AE159" s="1884"/>
      <c r="AF159" s="1884"/>
      <c r="AG159" s="1884"/>
      <c r="AH159" s="1884"/>
      <c r="AI159" s="1884"/>
      <c r="AJ159" s="1885"/>
      <c r="AK159" s="292"/>
      <c r="AL159" s="318"/>
      <c r="AM159" s="318"/>
    </row>
    <row r="160" spans="1:39" s="300" customFormat="1" ht="20.149999999999999" customHeight="1">
      <c r="A160" s="331"/>
      <c r="B160" s="1921"/>
      <c r="C160" s="1826" t="s">
        <v>846</v>
      </c>
      <c r="D160" s="1826"/>
      <c r="E160" s="1826"/>
      <c r="F160" s="1826"/>
      <c r="G160" s="1826"/>
      <c r="H160" s="1826"/>
      <c r="I160" s="1826"/>
      <c r="J160" s="1826"/>
      <c r="K160" s="1826"/>
      <c r="L160" s="1827"/>
      <c r="M160" s="1805" t="s">
        <v>528</v>
      </c>
      <c r="N160" s="1806"/>
      <c r="O160" s="1880"/>
      <c r="P160" s="1881"/>
      <c r="Q160" s="1881"/>
      <c r="R160" s="1881"/>
      <c r="S160" s="1881"/>
      <c r="T160" s="1881"/>
      <c r="U160" s="1881"/>
      <c r="V160" s="1881"/>
      <c r="W160" s="1881"/>
      <c r="X160" s="1881"/>
      <c r="Y160" s="1881"/>
      <c r="Z160" s="1881"/>
      <c r="AA160" s="1881"/>
      <c r="AB160" s="1881"/>
      <c r="AC160" s="1881"/>
      <c r="AD160" s="1881"/>
      <c r="AE160" s="1881"/>
      <c r="AF160" s="1881"/>
      <c r="AG160" s="1881"/>
      <c r="AH160" s="1881"/>
      <c r="AI160" s="1881"/>
      <c r="AJ160" s="1882"/>
      <c r="AK160" s="292"/>
      <c r="AL160" s="318"/>
      <c r="AM160" s="318"/>
    </row>
    <row r="161" spans="1:39" s="300" customFormat="1" ht="20.149999999999999" customHeight="1">
      <c r="A161" s="331"/>
      <c r="B161" s="1921"/>
      <c r="C161" s="1808"/>
      <c r="D161" s="1808"/>
      <c r="E161" s="1808"/>
      <c r="F161" s="1808"/>
      <c r="G161" s="1808"/>
      <c r="H161" s="1808"/>
      <c r="I161" s="1808"/>
      <c r="J161" s="1808"/>
      <c r="K161" s="1808"/>
      <c r="L161" s="1809"/>
      <c r="M161" s="1797"/>
      <c r="N161" s="1798"/>
      <c r="O161" s="1883"/>
      <c r="P161" s="1884"/>
      <c r="Q161" s="1884"/>
      <c r="R161" s="1884"/>
      <c r="S161" s="1884"/>
      <c r="T161" s="1884"/>
      <c r="U161" s="1884"/>
      <c r="V161" s="1884"/>
      <c r="W161" s="1884"/>
      <c r="X161" s="1884"/>
      <c r="Y161" s="1884"/>
      <c r="Z161" s="1884"/>
      <c r="AA161" s="1884"/>
      <c r="AB161" s="1884"/>
      <c r="AC161" s="1884"/>
      <c r="AD161" s="1884"/>
      <c r="AE161" s="1884"/>
      <c r="AF161" s="1884"/>
      <c r="AG161" s="1884"/>
      <c r="AH161" s="1884"/>
      <c r="AI161" s="1884"/>
      <c r="AJ161" s="1885"/>
      <c r="AK161" s="292"/>
      <c r="AL161" s="318"/>
      <c r="AM161" s="318"/>
    </row>
    <row r="162" spans="1:39" s="300" customFormat="1" ht="20.149999999999999" customHeight="1">
      <c r="A162" s="331"/>
      <c r="B162" s="1921"/>
      <c r="C162" s="1826" t="s">
        <v>847</v>
      </c>
      <c r="D162" s="1826"/>
      <c r="E162" s="1826"/>
      <c r="F162" s="1826"/>
      <c r="G162" s="1826"/>
      <c r="H162" s="1826"/>
      <c r="I162" s="1826"/>
      <c r="J162" s="1826"/>
      <c r="K162" s="1826"/>
      <c r="L162" s="1827"/>
      <c r="M162" s="1805" t="s">
        <v>528</v>
      </c>
      <c r="N162" s="1806"/>
      <c r="O162" s="1880"/>
      <c r="P162" s="1881"/>
      <c r="Q162" s="1881"/>
      <c r="R162" s="1881"/>
      <c r="S162" s="1881"/>
      <c r="T162" s="1881"/>
      <c r="U162" s="1881"/>
      <c r="V162" s="1881"/>
      <c r="W162" s="1881"/>
      <c r="X162" s="1881"/>
      <c r="Y162" s="1881"/>
      <c r="Z162" s="1881"/>
      <c r="AA162" s="1881"/>
      <c r="AB162" s="1881"/>
      <c r="AC162" s="1881"/>
      <c r="AD162" s="1881"/>
      <c r="AE162" s="1881"/>
      <c r="AF162" s="1881"/>
      <c r="AG162" s="1881"/>
      <c r="AH162" s="1881"/>
      <c r="AI162" s="1881"/>
      <c r="AJ162" s="1882"/>
      <c r="AK162" s="292"/>
      <c r="AL162" s="318"/>
      <c r="AM162" s="318"/>
    </row>
    <row r="163" spans="1:39" s="300" customFormat="1" ht="20.149999999999999" customHeight="1">
      <c r="A163" s="331"/>
      <c r="B163" s="1921"/>
      <c r="C163" s="1808"/>
      <c r="D163" s="1808"/>
      <c r="E163" s="1808"/>
      <c r="F163" s="1808"/>
      <c r="G163" s="1808"/>
      <c r="H163" s="1808"/>
      <c r="I163" s="1808"/>
      <c r="J163" s="1808"/>
      <c r="K163" s="1808"/>
      <c r="L163" s="1809"/>
      <c r="M163" s="1797"/>
      <c r="N163" s="1798"/>
      <c r="O163" s="1883"/>
      <c r="P163" s="1884"/>
      <c r="Q163" s="1884"/>
      <c r="R163" s="1884"/>
      <c r="S163" s="1884"/>
      <c r="T163" s="1884"/>
      <c r="U163" s="1884"/>
      <c r="V163" s="1884"/>
      <c r="W163" s="1884"/>
      <c r="X163" s="1884"/>
      <c r="Y163" s="1884"/>
      <c r="Z163" s="1884"/>
      <c r="AA163" s="1884"/>
      <c r="AB163" s="1884"/>
      <c r="AC163" s="1884"/>
      <c r="AD163" s="1884"/>
      <c r="AE163" s="1884"/>
      <c r="AF163" s="1884"/>
      <c r="AG163" s="1884"/>
      <c r="AH163" s="1884"/>
      <c r="AI163" s="1884"/>
      <c r="AJ163" s="1885"/>
      <c r="AK163" s="292"/>
      <c r="AL163" s="318"/>
      <c r="AM163" s="318"/>
    </row>
    <row r="164" spans="1:39" s="300" customFormat="1" ht="20.149999999999999" customHeight="1">
      <c r="A164" s="331"/>
      <c r="B164" s="1921"/>
      <c r="C164" s="1826" t="s">
        <v>848</v>
      </c>
      <c r="D164" s="1826"/>
      <c r="E164" s="1826"/>
      <c r="F164" s="1826"/>
      <c r="G164" s="1826"/>
      <c r="H164" s="1826"/>
      <c r="I164" s="1826"/>
      <c r="J164" s="1826"/>
      <c r="K164" s="1826"/>
      <c r="L164" s="1827"/>
      <c r="M164" s="1805" t="s">
        <v>528</v>
      </c>
      <c r="N164" s="1806"/>
      <c r="O164" s="1880"/>
      <c r="P164" s="1881"/>
      <c r="Q164" s="1881"/>
      <c r="R164" s="1881"/>
      <c r="S164" s="1881"/>
      <c r="T164" s="1881"/>
      <c r="U164" s="1881"/>
      <c r="V164" s="1881"/>
      <c r="W164" s="1881"/>
      <c r="X164" s="1881"/>
      <c r="Y164" s="1881"/>
      <c r="Z164" s="1881"/>
      <c r="AA164" s="1881"/>
      <c r="AB164" s="1881"/>
      <c r="AC164" s="1881"/>
      <c r="AD164" s="1881"/>
      <c r="AE164" s="1881"/>
      <c r="AF164" s="1881"/>
      <c r="AG164" s="1881"/>
      <c r="AH164" s="1881"/>
      <c r="AI164" s="1881"/>
      <c r="AJ164" s="1882"/>
      <c r="AK164" s="292"/>
      <c r="AL164" s="318"/>
      <c r="AM164" s="318"/>
    </row>
    <row r="165" spans="1:39" s="300" customFormat="1" ht="20.149999999999999" customHeight="1">
      <c r="A165" s="331"/>
      <c r="B165" s="1921"/>
      <c r="C165" s="1808"/>
      <c r="D165" s="1808"/>
      <c r="E165" s="1808"/>
      <c r="F165" s="1808"/>
      <c r="G165" s="1808"/>
      <c r="H165" s="1808"/>
      <c r="I165" s="1808"/>
      <c r="J165" s="1808"/>
      <c r="K165" s="1808"/>
      <c r="L165" s="1809"/>
      <c r="M165" s="1797"/>
      <c r="N165" s="1798"/>
      <c r="O165" s="1883"/>
      <c r="P165" s="1884"/>
      <c r="Q165" s="1884"/>
      <c r="R165" s="1884"/>
      <c r="S165" s="1884"/>
      <c r="T165" s="1884"/>
      <c r="U165" s="1884"/>
      <c r="V165" s="1884"/>
      <c r="W165" s="1884"/>
      <c r="X165" s="1884"/>
      <c r="Y165" s="1884"/>
      <c r="Z165" s="1884"/>
      <c r="AA165" s="1884"/>
      <c r="AB165" s="1884"/>
      <c r="AC165" s="1884"/>
      <c r="AD165" s="1884"/>
      <c r="AE165" s="1884"/>
      <c r="AF165" s="1884"/>
      <c r="AG165" s="1884"/>
      <c r="AH165" s="1884"/>
      <c r="AI165" s="1884"/>
      <c r="AJ165" s="1885"/>
      <c r="AK165" s="292"/>
      <c r="AL165" s="318"/>
      <c r="AM165" s="318"/>
    </row>
    <row r="166" spans="1:39" s="300" customFormat="1" ht="20.149999999999999" customHeight="1">
      <c r="A166" s="331"/>
      <c r="B166" s="1921"/>
      <c r="C166" s="1825" t="s">
        <v>731</v>
      </c>
      <c r="D166" s="1826"/>
      <c r="E166" s="1834" t="s">
        <v>732</v>
      </c>
      <c r="F166" s="1834"/>
      <c r="G166" s="1834"/>
      <c r="H166" s="1834"/>
      <c r="I166" s="1834"/>
      <c r="J166" s="1834"/>
      <c r="K166" s="1834"/>
      <c r="L166" s="1830" t="s">
        <v>733</v>
      </c>
      <c r="M166" s="301"/>
      <c r="N166" s="337"/>
      <c r="O166" s="1880"/>
      <c r="P166" s="1881"/>
      <c r="Q166" s="1881"/>
      <c r="R166" s="1881"/>
      <c r="S166" s="1881"/>
      <c r="T166" s="1881"/>
      <c r="U166" s="1881"/>
      <c r="V166" s="1881"/>
      <c r="W166" s="1881"/>
      <c r="X166" s="1881"/>
      <c r="Y166" s="1881"/>
      <c r="Z166" s="1881"/>
      <c r="AA166" s="1881"/>
      <c r="AB166" s="1881"/>
      <c r="AC166" s="1881"/>
      <c r="AD166" s="1881"/>
      <c r="AE166" s="1881"/>
      <c r="AF166" s="1881"/>
      <c r="AG166" s="1881"/>
      <c r="AH166" s="1881"/>
      <c r="AI166" s="1881"/>
      <c r="AJ166" s="1882"/>
      <c r="AK166" s="292"/>
      <c r="AL166" s="318"/>
      <c r="AM166" s="318"/>
    </row>
    <row r="167" spans="1:39" s="300" customFormat="1" ht="20.149999999999999" customHeight="1">
      <c r="A167" s="331"/>
      <c r="B167" s="1922"/>
      <c r="C167" s="1807"/>
      <c r="D167" s="1808"/>
      <c r="E167" s="1836"/>
      <c r="F167" s="1836"/>
      <c r="G167" s="1836"/>
      <c r="H167" s="1836"/>
      <c r="I167" s="1836"/>
      <c r="J167" s="1836"/>
      <c r="K167" s="1836"/>
      <c r="L167" s="1832"/>
      <c r="M167" s="790"/>
      <c r="N167" s="785"/>
      <c r="O167" s="1883"/>
      <c r="P167" s="1884"/>
      <c r="Q167" s="1884"/>
      <c r="R167" s="1884"/>
      <c r="S167" s="1884"/>
      <c r="T167" s="1884"/>
      <c r="U167" s="1884"/>
      <c r="V167" s="1884"/>
      <c r="W167" s="1884"/>
      <c r="X167" s="1884"/>
      <c r="Y167" s="1884"/>
      <c r="Z167" s="1884"/>
      <c r="AA167" s="1884"/>
      <c r="AB167" s="1884"/>
      <c r="AC167" s="1884"/>
      <c r="AD167" s="1884"/>
      <c r="AE167" s="1884"/>
      <c r="AF167" s="1884"/>
      <c r="AG167" s="1884"/>
      <c r="AH167" s="1884"/>
      <c r="AI167" s="1884"/>
      <c r="AJ167" s="1885"/>
      <c r="AK167" s="292"/>
      <c r="AL167" s="318"/>
      <c r="AM167" s="318"/>
    </row>
    <row r="168" spans="1:39" s="300" customFormat="1" ht="20.149999999999999" customHeight="1">
      <c r="A168" s="331"/>
      <c r="B168" s="301" t="s">
        <v>849</v>
      </c>
      <c r="C168" s="302"/>
      <c r="D168" s="302"/>
      <c r="E168" s="302"/>
      <c r="F168" s="302"/>
      <c r="G168" s="302"/>
      <c r="H168" s="302"/>
      <c r="I168" s="302"/>
      <c r="J168" s="302"/>
      <c r="K168" s="302"/>
      <c r="L168" s="337"/>
      <c r="M168" s="308"/>
      <c r="N168" s="357"/>
      <c r="O168" s="363" t="s">
        <v>850</v>
      </c>
      <c r="P168" s="363"/>
      <c r="Q168" s="363"/>
      <c r="R168" s="363"/>
      <c r="S168" s="363"/>
      <c r="T168" s="363"/>
      <c r="U168" s="1942" t="s">
        <v>851</v>
      </c>
      <c r="V168" s="1943"/>
      <c r="W168" s="363" t="s">
        <v>852</v>
      </c>
      <c r="X168" s="363"/>
      <c r="Y168" s="363"/>
      <c r="Z168" s="363"/>
      <c r="AA168" s="363"/>
      <c r="AB168" s="363"/>
      <c r="AC168" s="363"/>
      <c r="AD168" s="363"/>
      <c r="AE168" s="363"/>
      <c r="AF168" s="363"/>
      <c r="AG168" s="363"/>
      <c r="AH168" s="363"/>
      <c r="AI168" s="363"/>
      <c r="AJ168" s="363"/>
      <c r="AK168" s="292"/>
      <c r="AL168" s="318"/>
      <c r="AM168" s="318"/>
    </row>
    <row r="169" spans="1:39" s="300" customFormat="1" ht="20.149999999999999" customHeight="1">
      <c r="A169" s="331"/>
      <c r="B169" s="1920"/>
      <c r="C169" s="307" t="s">
        <v>853</v>
      </c>
      <c r="D169" s="308"/>
      <c r="E169" s="308"/>
      <c r="F169" s="308"/>
      <c r="G169" s="308"/>
      <c r="H169" s="308"/>
      <c r="I169" s="308"/>
      <c r="J169" s="308"/>
      <c r="K169" s="308"/>
      <c r="L169" s="357"/>
      <c r="M169" s="1782" t="s">
        <v>528</v>
      </c>
      <c r="N169" s="1783"/>
      <c r="O169" s="1877" t="s">
        <v>854</v>
      </c>
      <c r="P169" s="1877"/>
      <c r="Q169" s="1877"/>
      <c r="R169" s="1877"/>
      <c r="S169" s="1877"/>
      <c r="T169" s="1877"/>
      <c r="U169" s="1805" t="s">
        <v>528</v>
      </c>
      <c r="V169" s="1806"/>
      <c r="W169" s="1839" t="s">
        <v>855</v>
      </c>
      <c r="X169" s="1839"/>
      <c r="Y169" s="1839"/>
      <c r="Z169" s="1839"/>
      <c r="AA169" s="1880"/>
      <c r="AB169" s="1881"/>
      <c r="AC169" s="1881"/>
      <c r="AD169" s="1881"/>
      <c r="AE169" s="1881"/>
      <c r="AF169" s="1881"/>
      <c r="AG169" s="1881"/>
      <c r="AH169" s="1881"/>
      <c r="AI169" s="1881"/>
      <c r="AJ169" s="1882"/>
      <c r="AK169" s="292"/>
      <c r="AL169" s="318"/>
      <c r="AM169" s="318"/>
    </row>
    <row r="170" spans="1:39" s="300" customFormat="1" ht="20.149999999999999" customHeight="1">
      <c r="A170" s="331"/>
      <c r="B170" s="1920"/>
      <c r="C170" s="307" t="s">
        <v>856</v>
      </c>
      <c r="D170" s="308"/>
      <c r="E170" s="308"/>
      <c r="F170" s="308"/>
      <c r="G170" s="308"/>
      <c r="H170" s="308"/>
      <c r="I170" s="308"/>
      <c r="J170" s="308"/>
      <c r="K170" s="308"/>
      <c r="L170" s="357"/>
      <c r="M170" s="1782" t="s">
        <v>528</v>
      </c>
      <c r="N170" s="1783"/>
      <c r="O170" s="1877"/>
      <c r="P170" s="1877"/>
      <c r="Q170" s="1877"/>
      <c r="R170" s="1877"/>
      <c r="S170" s="1877"/>
      <c r="T170" s="1877"/>
      <c r="U170" s="1797"/>
      <c r="V170" s="1798"/>
      <c r="W170" s="1839"/>
      <c r="X170" s="1839"/>
      <c r="Y170" s="1839"/>
      <c r="Z170" s="1839"/>
      <c r="AA170" s="1883"/>
      <c r="AB170" s="1884"/>
      <c r="AC170" s="1884"/>
      <c r="AD170" s="1884"/>
      <c r="AE170" s="1884"/>
      <c r="AF170" s="1884"/>
      <c r="AG170" s="1884"/>
      <c r="AH170" s="1884"/>
      <c r="AI170" s="1884"/>
      <c r="AJ170" s="1885"/>
      <c r="AK170" s="292"/>
      <c r="AL170" s="318"/>
      <c r="AM170" s="318"/>
    </row>
    <row r="171" spans="1:39" s="300" customFormat="1" ht="20.149999999999999" customHeight="1">
      <c r="A171" s="331"/>
      <c r="B171" s="1920"/>
      <c r="C171" s="307" t="s">
        <v>857</v>
      </c>
      <c r="D171" s="308"/>
      <c r="E171" s="308"/>
      <c r="F171" s="308"/>
      <c r="G171" s="308"/>
      <c r="H171" s="308"/>
      <c r="I171" s="308"/>
      <c r="J171" s="308"/>
      <c r="K171" s="308"/>
      <c r="L171" s="357"/>
      <c r="M171" s="1782" t="s">
        <v>528</v>
      </c>
      <c r="N171" s="1783"/>
      <c r="O171" s="1877" t="s">
        <v>858</v>
      </c>
      <c r="P171" s="1877"/>
      <c r="Q171" s="1877"/>
      <c r="R171" s="1877"/>
      <c r="S171" s="1877"/>
      <c r="T171" s="1877"/>
      <c r="U171" s="1782" t="s">
        <v>528</v>
      </c>
      <c r="V171" s="1783"/>
      <c r="W171" s="301" t="s">
        <v>859</v>
      </c>
      <c r="X171" s="302"/>
      <c r="Y171" s="302"/>
      <c r="Z171" s="302"/>
      <c r="AA171" s="302"/>
      <c r="AB171" s="302"/>
      <c r="AC171" s="302"/>
      <c r="AD171" s="302"/>
      <c r="AE171" s="302"/>
      <c r="AF171" s="302"/>
      <c r="AG171" s="302"/>
      <c r="AH171" s="337"/>
      <c r="AI171" s="1805" t="s">
        <v>528</v>
      </c>
      <c r="AJ171" s="1806"/>
      <c r="AK171" s="292"/>
      <c r="AL171" s="318"/>
      <c r="AM171" s="318"/>
    </row>
    <row r="172" spans="1:39" s="300" customFormat="1" ht="20.149999999999999" customHeight="1">
      <c r="A172" s="331"/>
      <c r="B172" s="1920"/>
      <c r="C172" s="307" t="s">
        <v>860</v>
      </c>
      <c r="D172" s="308"/>
      <c r="E172" s="308"/>
      <c r="F172" s="308"/>
      <c r="G172" s="308"/>
      <c r="H172" s="308"/>
      <c r="I172" s="308"/>
      <c r="J172" s="308"/>
      <c r="K172" s="308"/>
      <c r="L172" s="357"/>
      <c r="M172" s="1782" t="s">
        <v>528</v>
      </c>
      <c r="N172" s="1783"/>
      <c r="O172" s="1877"/>
      <c r="P172" s="1877"/>
      <c r="Q172" s="1877"/>
      <c r="R172" s="1877"/>
      <c r="S172" s="1877"/>
      <c r="T172" s="1877"/>
      <c r="U172" s="1782"/>
      <c r="V172" s="1783"/>
      <c r="W172" s="1954" t="s">
        <v>861</v>
      </c>
      <c r="X172" s="1955"/>
      <c r="Y172" s="1955"/>
      <c r="Z172" s="1955"/>
      <c r="AA172" s="1955"/>
      <c r="AB172" s="1955"/>
      <c r="AC172" s="1955"/>
      <c r="AD172" s="1955"/>
      <c r="AE172" s="1955"/>
      <c r="AF172" s="1955"/>
      <c r="AG172" s="1955"/>
      <c r="AH172" s="1956"/>
      <c r="AI172" s="1918"/>
      <c r="AJ172" s="1919"/>
      <c r="AK172" s="292"/>
      <c r="AL172" s="318"/>
      <c r="AM172" s="318"/>
    </row>
    <row r="173" spans="1:39" s="300" customFormat="1" ht="20.149999999999999" customHeight="1">
      <c r="A173" s="331"/>
      <c r="B173" s="1920"/>
      <c r="C173" s="307" t="s">
        <v>862</v>
      </c>
      <c r="D173" s="308"/>
      <c r="E173" s="308"/>
      <c r="F173" s="308"/>
      <c r="G173" s="308"/>
      <c r="H173" s="308"/>
      <c r="I173" s="308"/>
      <c r="J173" s="308"/>
      <c r="K173" s="308"/>
      <c r="L173" s="357"/>
      <c r="M173" s="1782" t="s">
        <v>528</v>
      </c>
      <c r="N173" s="1783"/>
      <c r="O173" s="1877"/>
      <c r="P173" s="1877"/>
      <c r="Q173" s="1877"/>
      <c r="R173" s="1877"/>
      <c r="S173" s="1877"/>
      <c r="T173" s="1877"/>
      <c r="U173" s="1782"/>
      <c r="V173" s="1783"/>
      <c r="W173" s="1957"/>
      <c r="X173" s="1958"/>
      <c r="Y173" s="1958"/>
      <c r="Z173" s="1958"/>
      <c r="AA173" s="1958"/>
      <c r="AB173" s="1958"/>
      <c r="AC173" s="1958"/>
      <c r="AD173" s="1958"/>
      <c r="AE173" s="1958"/>
      <c r="AF173" s="1958"/>
      <c r="AG173" s="1958"/>
      <c r="AH173" s="1959"/>
      <c r="AI173" s="1952"/>
      <c r="AJ173" s="1953"/>
      <c r="AK173" s="292"/>
      <c r="AL173" s="318"/>
      <c r="AM173" s="318"/>
    </row>
    <row r="174" spans="1:39" s="300" customFormat="1" ht="20.149999999999999" customHeight="1">
      <c r="A174" s="331"/>
      <c r="B174" s="1920"/>
      <c r="C174" s="368" t="s">
        <v>863</v>
      </c>
      <c r="D174" s="795"/>
      <c r="E174" s="795"/>
      <c r="F174" s="795"/>
      <c r="G174" s="795"/>
      <c r="H174" s="795"/>
      <c r="I174" s="795"/>
      <c r="J174" s="795"/>
      <c r="K174" s="795"/>
      <c r="L174" s="796"/>
      <c r="M174" s="1785" t="s">
        <v>528</v>
      </c>
      <c r="N174" s="1787"/>
      <c r="O174" s="1960" t="s">
        <v>864</v>
      </c>
      <c r="P174" s="1960"/>
      <c r="Q174" s="1960"/>
      <c r="R174" s="1960"/>
      <c r="S174" s="1960"/>
      <c r="T174" s="1960"/>
      <c r="U174" s="1782" t="s">
        <v>528</v>
      </c>
      <c r="V174" s="1783"/>
      <c r="W174" s="1833" t="s">
        <v>865</v>
      </c>
      <c r="X174" s="1834"/>
      <c r="Y174" s="1834"/>
      <c r="Z174" s="1834"/>
      <c r="AA174" s="332"/>
      <c r="AB174" s="332"/>
      <c r="AC174" s="332"/>
      <c r="AD174" s="332"/>
      <c r="AE174" s="332"/>
      <c r="AF174" s="332"/>
      <c r="AG174" s="332"/>
      <c r="AH174" s="332"/>
      <c r="AI174" s="332"/>
      <c r="AJ174" s="779"/>
      <c r="AK174" s="292"/>
      <c r="AL174" s="318"/>
      <c r="AM174" s="318"/>
    </row>
    <row r="175" spans="1:39" s="300" customFormat="1" ht="20.149999999999999" customHeight="1">
      <c r="A175" s="331"/>
      <c r="B175" s="1920"/>
      <c r="C175" s="368" t="s">
        <v>866</v>
      </c>
      <c r="D175" s="795"/>
      <c r="E175" s="795"/>
      <c r="F175" s="795"/>
      <c r="G175" s="795"/>
      <c r="H175" s="795"/>
      <c r="I175" s="795"/>
      <c r="J175" s="795"/>
      <c r="K175" s="795"/>
      <c r="L175" s="796"/>
      <c r="M175" s="1785" t="s">
        <v>528</v>
      </c>
      <c r="N175" s="1787"/>
      <c r="O175" s="1960"/>
      <c r="P175" s="1960"/>
      <c r="Q175" s="1960"/>
      <c r="R175" s="1960"/>
      <c r="S175" s="1960"/>
      <c r="T175" s="1960"/>
      <c r="U175" s="1782"/>
      <c r="V175" s="1783"/>
      <c r="W175" s="1961"/>
      <c r="X175" s="1962"/>
      <c r="Y175" s="1962"/>
      <c r="Z175" s="1962"/>
      <c r="AA175" s="1962"/>
      <c r="AB175" s="1962"/>
      <c r="AC175" s="1962"/>
      <c r="AD175" s="1962"/>
      <c r="AE175" s="1962"/>
      <c r="AF175" s="1962"/>
      <c r="AG175" s="1962"/>
      <c r="AH175" s="1962"/>
      <c r="AI175" s="1962"/>
      <c r="AJ175" s="1963"/>
      <c r="AK175" s="292"/>
      <c r="AL175" s="318"/>
      <c r="AM175" s="318"/>
    </row>
    <row r="176" spans="1:39" s="300" customFormat="1" ht="20.149999999999999" customHeight="1">
      <c r="A176" s="331"/>
      <c r="B176" s="1835"/>
      <c r="C176" s="368" t="s">
        <v>867</v>
      </c>
      <c r="D176" s="795"/>
      <c r="E176" s="795"/>
      <c r="F176" s="795"/>
      <c r="G176" s="795"/>
      <c r="H176" s="795"/>
      <c r="I176" s="795"/>
      <c r="J176" s="795"/>
      <c r="K176" s="795"/>
      <c r="L176" s="796"/>
      <c r="M176" s="1785" t="s">
        <v>528</v>
      </c>
      <c r="N176" s="1787"/>
      <c r="O176" s="1960"/>
      <c r="P176" s="1960"/>
      <c r="Q176" s="1960"/>
      <c r="R176" s="1960"/>
      <c r="S176" s="1960"/>
      <c r="T176" s="1960"/>
      <c r="U176" s="1782"/>
      <c r="V176" s="1783"/>
      <c r="W176" s="1964"/>
      <c r="X176" s="1965"/>
      <c r="Y176" s="1965"/>
      <c r="Z176" s="1965"/>
      <c r="AA176" s="1965"/>
      <c r="AB176" s="1965"/>
      <c r="AC176" s="1965"/>
      <c r="AD176" s="1965"/>
      <c r="AE176" s="1965"/>
      <c r="AF176" s="1965"/>
      <c r="AG176" s="1965"/>
      <c r="AH176" s="1965"/>
      <c r="AI176" s="1965"/>
      <c r="AJ176" s="1966"/>
      <c r="AK176" s="292"/>
      <c r="AL176" s="318"/>
      <c r="AM176" s="318"/>
    </row>
    <row r="177" spans="1:39" s="319" customFormat="1" ht="18" customHeight="1">
      <c r="A177" s="1903" t="s">
        <v>1531</v>
      </c>
      <c r="B177" s="1903"/>
      <c r="C177" s="329" t="s">
        <v>1537</v>
      </c>
      <c r="D177" s="329"/>
      <c r="E177" s="329"/>
      <c r="F177" s="329"/>
      <c r="G177" s="329"/>
      <c r="H177" s="329"/>
      <c r="I177" s="329"/>
      <c r="J177" s="329"/>
      <c r="K177" s="329"/>
      <c r="L177" s="329"/>
      <c r="M177" s="329"/>
      <c r="N177" s="329"/>
      <c r="O177" s="329"/>
      <c r="P177" s="329"/>
      <c r="Q177" s="329"/>
      <c r="R177" s="329"/>
      <c r="S177" s="329"/>
      <c r="T177" s="329"/>
      <c r="U177" s="318"/>
      <c r="V177" s="318"/>
      <c r="W177" s="318"/>
      <c r="X177" s="318"/>
      <c r="Y177" s="318"/>
      <c r="Z177" s="318"/>
      <c r="AA177" s="318"/>
      <c r="AB177" s="318"/>
      <c r="AC177" s="318"/>
      <c r="AD177" s="318"/>
      <c r="AE177" s="318"/>
      <c r="AF177" s="318"/>
      <c r="AG177" s="318"/>
      <c r="AH177" s="318"/>
      <c r="AI177" s="318"/>
      <c r="AJ177" s="318"/>
      <c r="AK177" s="318"/>
      <c r="AL177" s="318"/>
      <c r="AM177" s="318"/>
    </row>
    <row r="178" spans="1:39" s="319" customFormat="1" ht="18" customHeight="1">
      <c r="A178" s="1903"/>
      <c r="B178" s="1903"/>
      <c r="C178" s="329"/>
      <c r="D178" s="329"/>
      <c r="E178" s="329"/>
      <c r="F178" s="329"/>
      <c r="G178" s="329"/>
      <c r="H178" s="329"/>
      <c r="I178" s="329"/>
      <c r="J178" s="329"/>
      <c r="K178" s="329"/>
      <c r="L178" s="329"/>
      <c r="M178" s="329"/>
      <c r="N178" s="329"/>
      <c r="O178" s="329"/>
      <c r="P178" s="329"/>
      <c r="Q178" s="329"/>
      <c r="R178" s="329"/>
      <c r="S178" s="329"/>
      <c r="T178" s="329"/>
      <c r="U178" s="318"/>
      <c r="V178" s="318"/>
      <c r="W178" s="318"/>
      <c r="X178" s="318"/>
      <c r="Y178" s="318"/>
      <c r="Z178" s="318"/>
      <c r="AA178" s="318"/>
      <c r="AB178" s="318"/>
      <c r="AC178" s="318"/>
      <c r="AD178" s="318"/>
      <c r="AE178" s="318"/>
      <c r="AF178" s="318"/>
      <c r="AG178" s="318"/>
      <c r="AH178" s="318"/>
      <c r="AI178" s="318"/>
      <c r="AJ178" s="318"/>
      <c r="AK178" s="318"/>
      <c r="AL178" s="318"/>
      <c r="AM178" s="318"/>
    </row>
    <row r="179" spans="1:39" s="372" customFormat="1" ht="20.149999999999999" customHeight="1">
      <c r="E179" s="371"/>
      <c r="F179" s="371"/>
      <c r="G179" s="371"/>
      <c r="H179" s="371"/>
      <c r="I179" s="371"/>
      <c r="J179" s="371"/>
      <c r="K179" s="371"/>
      <c r="L179" s="371"/>
      <c r="M179" s="371"/>
      <c r="N179" s="371"/>
      <c r="O179" s="371"/>
      <c r="P179" s="371"/>
      <c r="Q179" s="371"/>
      <c r="R179" s="371"/>
      <c r="S179" s="371"/>
      <c r="T179" s="371"/>
      <c r="U179" s="371"/>
      <c r="V179" s="371"/>
      <c r="W179" s="371"/>
      <c r="X179" s="371"/>
      <c r="Y179" s="371"/>
      <c r="Z179" s="371"/>
      <c r="AA179" s="371"/>
      <c r="AB179" s="371" t="str">
        <f>表紙!D28</f>
        <v>　　　　　　保育所（園）　   　</v>
      </c>
      <c r="AC179" s="371"/>
      <c r="AD179" s="371"/>
      <c r="AE179" s="371"/>
      <c r="AF179" s="371"/>
      <c r="AG179" s="371"/>
      <c r="AH179" s="371"/>
      <c r="AI179" s="371"/>
      <c r="AJ179" s="371"/>
      <c r="AK179" s="290"/>
      <c r="AL179" s="318"/>
      <c r="AM179" s="318"/>
    </row>
    <row r="180" spans="1:39" s="372" customFormat="1" ht="20.149999999999999" customHeight="1">
      <c r="A180" s="385">
        <v>18</v>
      </c>
      <c r="B180" s="371" t="s">
        <v>1980</v>
      </c>
      <c r="C180" s="371"/>
      <c r="D180" s="371"/>
      <c r="E180" s="371"/>
      <c r="F180" s="371"/>
      <c r="G180" s="371"/>
      <c r="H180" s="371"/>
      <c r="I180" s="371"/>
      <c r="J180" s="371"/>
      <c r="K180" s="371"/>
      <c r="L180" s="371"/>
      <c r="M180" s="371"/>
      <c r="N180" s="371"/>
      <c r="O180" s="371"/>
      <c r="P180" s="371"/>
      <c r="Q180" s="371"/>
      <c r="R180" s="371"/>
      <c r="S180" s="371"/>
      <c r="T180" s="371"/>
      <c r="U180" s="371"/>
      <c r="V180" s="371"/>
      <c r="W180" s="371"/>
      <c r="X180" s="371"/>
      <c r="Y180" s="371"/>
      <c r="Z180" s="371"/>
      <c r="AA180" s="371"/>
      <c r="AB180" s="371"/>
      <c r="AC180" s="371"/>
      <c r="AD180" s="371"/>
      <c r="AE180" s="371"/>
      <c r="AF180" s="371"/>
      <c r="AG180" s="371"/>
      <c r="AH180" s="371"/>
      <c r="AI180" s="371"/>
      <c r="AJ180" s="371"/>
      <c r="AK180" s="290"/>
      <c r="AL180" s="318"/>
      <c r="AM180" s="318"/>
    </row>
    <row r="181" spans="1:39" s="291" customFormat="1" ht="20.149999999999999" customHeight="1">
      <c r="A181" s="645" t="s">
        <v>276</v>
      </c>
      <c r="B181" s="289" t="s">
        <v>1981</v>
      </c>
      <c r="C181" s="289"/>
      <c r="D181" s="289"/>
      <c r="E181" s="289"/>
      <c r="F181" s="289"/>
      <c r="G181" s="289"/>
      <c r="H181" s="289"/>
      <c r="I181" s="289"/>
      <c r="J181" s="289"/>
      <c r="K181" s="289"/>
      <c r="L181" s="289"/>
      <c r="M181" s="289"/>
      <c r="N181" s="289"/>
      <c r="O181" s="289"/>
      <c r="P181" s="289"/>
      <c r="Q181" s="289"/>
      <c r="R181" s="289"/>
      <c r="S181" s="289"/>
      <c r="T181" s="289"/>
      <c r="U181" s="289"/>
      <c r="V181" s="289"/>
      <c r="W181" s="289"/>
      <c r="X181" s="289"/>
      <c r="Y181" s="289"/>
      <c r="Z181" s="289"/>
      <c r="AA181" s="289"/>
      <c r="AB181" s="289"/>
      <c r="AC181" s="289"/>
      <c r="AD181" s="289"/>
      <c r="AE181" s="289"/>
      <c r="AF181" s="289"/>
      <c r="AG181" s="289"/>
      <c r="AH181" s="289"/>
      <c r="AI181" s="289"/>
      <c r="AJ181" s="289"/>
      <c r="AK181" s="289"/>
      <c r="AL181" s="318"/>
      <c r="AM181" s="318"/>
    </row>
    <row r="182" spans="1:39" s="300" customFormat="1" ht="20.149999999999999" customHeight="1">
      <c r="A182" s="331"/>
      <c r="B182" s="1944" t="s">
        <v>868</v>
      </c>
      <c r="C182" s="301" t="s">
        <v>869</v>
      </c>
      <c r="D182" s="302"/>
      <c r="E182" s="302"/>
      <c r="F182" s="302"/>
      <c r="G182" s="302"/>
      <c r="H182" s="302"/>
      <c r="I182" s="302"/>
      <c r="J182" s="337"/>
      <c r="K182" s="1947"/>
      <c r="L182" s="1948"/>
      <c r="M182" s="1948"/>
      <c r="N182" s="1948"/>
      <c r="O182" s="1948"/>
      <c r="P182" s="1948"/>
      <c r="Q182" s="1948"/>
      <c r="R182" s="1948"/>
      <c r="S182" s="1948"/>
      <c r="T182" s="1948"/>
      <c r="U182" s="779" t="s">
        <v>870</v>
      </c>
      <c r="V182" s="1944" t="s">
        <v>871</v>
      </c>
      <c r="W182" s="1880"/>
      <c r="X182" s="1881"/>
      <c r="Y182" s="1881"/>
      <c r="Z182" s="1881"/>
      <c r="AA182" s="1881"/>
      <c r="AB182" s="1881"/>
      <c r="AC182" s="1881"/>
      <c r="AD182" s="1881"/>
      <c r="AE182" s="1881"/>
      <c r="AF182" s="1881"/>
      <c r="AG182" s="1881"/>
      <c r="AH182" s="1881"/>
      <c r="AI182" s="1882"/>
      <c r="AJ182" s="292"/>
      <c r="AK182" s="292"/>
      <c r="AL182" s="318"/>
      <c r="AM182" s="318"/>
    </row>
    <row r="183" spans="1:39" s="300" customFormat="1" ht="20.149999999999999" customHeight="1">
      <c r="A183" s="331"/>
      <c r="B183" s="1945"/>
      <c r="C183" s="307" t="s">
        <v>872</v>
      </c>
      <c r="D183" s="308"/>
      <c r="E183" s="308"/>
      <c r="F183" s="308"/>
      <c r="G183" s="308"/>
      <c r="H183" s="308"/>
      <c r="I183" s="308"/>
      <c r="J183" s="357"/>
      <c r="K183" s="1978"/>
      <c r="L183" s="1979"/>
      <c r="M183" s="1979"/>
      <c r="N183" s="1979"/>
      <c r="O183" s="1979"/>
      <c r="P183" s="1979"/>
      <c r="Q183" s="1979"/>
      <c r="R183" s="1979"/>
      <c r="S183" s="1979"/>
      <c r="T183" s="1979"/>
      <c r="U183" s="359" t="s">
        <v>870</v>
      </c>
      <c r="V183" s="1945"/>
      <c r="W183" s="1976"/>
      <c r="X183" s="1862"/>
      <c r="Y183" s="1862"/>
      <c r="Z183" s="1862"/>
      <c r="AA183" s="1862"/>
      <c r="AB183" s="1862"/>
      <c r="AC183" s="1862"/>
      <c r="AD183" s="1862"/>
      <c r="AE183" s="1862"/>
      <c r="AF183" s="1862"/>
      <c r="AG183" s="1862"/>
      <c r="AH183" s="1862"/>
      <c r="AI183" s="1977"/>
      <c r="AJ183" s="292"/>
      <c r="AK183" s="292"/>
      <c r="AL183" s="318"/>
      <c r="AM183" s="318"/>
    </row>
    <row r="184" spans="1:39" s="300" customFormat="1" ht="20.149999999999999" customHeight="1">
      <c r="A184" s="331"/>
      <c r="B184" s="1945"/>
      <c r="C184" s="1872" t="s">
        <v>873</v>
      </c>
      <c r="D184" s="1873"/>
      <c r="E184" s="1873"/>
      <c r="F184" s="1873"/>
      <c r="G184" s="1873"/>
      <c r="H184" s="1873"/>
      <c r="I184" s="1873"/>
      <c r="J184" s="1874"/>
      <c r="K184" s="1980">
        <f>SUM(K182:T183)</f>
        <v>0</v>
      </c>
      <c r="L184" s="1981"/>
      <c r="M184" s="1981"/>
      <c r="N184" s="1981"/>
      <c r="O184" s="1981"/>
      <c r="P184" s="1981"/>
      <c r="Q184" s="1981"/>
      <c r="R184" s="1981"/>
      <c r="S184" s="1981"/>
      <c r="T184" s="1981"/>
      <c r="U184" s="373" t="s">
        <v>870</v>
      </c>
      <c r="V184" s="1945"/>
      <c r="W184" s="1976"/>
      <c r="X184" s="1862"/>
      <c r="Y184" s="1862"/>
      <c r="Z184" s="1862"/>
      <c r="AA184" s="1862"/>
      <c r="AB184" s="1862"/>
      <c r="AC184" s="1862"/>
      <c r="AD184" s="1862"/>
      <c r="AE184" s="1862"/>
      <c r="AF184" s="1862"/>
      <c r="AG184" s="1862"/>
      <c r="AH184" s="1862"/>
      <c r="AI184" s="1977"/>
      <c r="AJ184" s="292"/>
      <c r="AK184" s="292"/>
      <c r="AL184" s="318"/>
      <c r="AM184" s="318"/>
    </row>
    <row r="185" spans="1:39" s="300" customFormat="1" ht="20.149999999999999" customHeight="1">
      <c r="A185" s="331"/>
      <c r="B185" s="1945"/>
      <c r="C185" s="307" t="s">
        <v>874</v>
      </c>
      <c r="D185" s="374"/>
      <c r="E185" s="374"/>
      <c r="F185" s="374"/>
      <c r="G185" s="374"/>
      <c r="H185" s="374"/>
      <c r="I185" s="374"/>
      <c r="J185" s="375"/>
      <c r="K185" s="1978"/>
      <c r="L185" s="1979"/>
      <c r="M185" s="1979"/>
      <c r="N185" s="1979"/>
      <c r="O185" s="1979"/>
      <c r="P185" s="1979"/>
      <c r="Q185" s="1979"/>
      <c r="R185" s="1979"/>
      <c r="S185" s="1979"/>
      <c r="T185" s="1979"/>
      <c r="U185" s="359" t="s">
        <v>870</v>
      </c>
      <c r="V185" s="1945"/>
      <c r="W185" s="1976"/>
      <c r="X185" s="1862"/>
      <c r="Y185" s="1862"/>
      <c r="Z185" s="1862"/>
      <c r="AA185" s="1862"/>
      <c r="AB185" s="1862"/>
      <c r="AC185" s="1862"/>
      <c r="AD185" s="1862"/>
      <c r="AE185" s="1862"/>
      <c r="AF185" s="1862"/>
      <c r="AG185" s="1862"/>
      <c r="AH185" s="1862"/>
      <c r="AI185" s="1977"/>
      <c r="AJ185" s="292"/>
      <c r="AK185" s="292"/>
      <c r="AL185" s="318"/>
      <c r="AM185" s="318"/>
    </row>
    <row r="186" spans="1:39" s="300" customFormat="1" ht="14.15" customHeight="1">
      <c r="A186" s="331"/>
      <c r="B186" s="1945"/>
      <c r="C186" s="1799" t="s">
        <v>875</v>
      </c>
      <c r="D186" s="1800"/>
      <c r="E186" s="1800"/>
      <c r="F186" s="1800"/>
      <c r="G186" s="1800"/>
      <c r="H186" s="1800"/>
      <c r="I186" s="1800"/>
      <c r="J186" s="1801"/>
      <c r="K186" s="1825"/>
      <c r="L186" s="1826"/>
      <c r="M186" s="1826"/>
      <c r="N186" s="1826"/>
      <c r="O186" s="1826"/>
      <c r="P186" s="1826"/>
      <c r="Q186" s="1826"/>
      <c r="R186" s="1826"/>
      <c r="S186" s="1826"/>
      <c r="T186" s="1826"/>
      <c r="U186" s="1827"/>
      <c r="V186" s="1945"/>
      <c r="W186" s="1976"/>
      <c r="X186" s="1862"/>
      <c r="Y186" s="1862"/>
      <c r="Z186" s="1862"/>
      <c r="AA186" s="1862"/>
      <c r="AB186" s="1862"/>
      <c r="AC186" s="1862"/>
      <c r="AD186" s="1862"/>
      <c r="AE186" s="1862"/>
      <c r="AF186" s="1862"/>
      <c r="AG186" s="1862"/>
      <c r="AH186" s="1862"/>
      <c r="AI186" s="1977"/>
      <c r="AJ186" s="292"/>
      <c r="AK186" s="292"/>
      <c r="AL186" s="318"/>
      <c r="AM186" s="318"/>
    </row>
    <row r="187" spans="1:39" s="300" customFormat="1" ht="14.15" customHeight="1">
      <c r="A187" s="331"/>
      <c r="B187" s="1946"/>
      <c r="C187" s="1802"/>
      <c r="D187" s="1803"/>
      <c r="E187" s="1803"/>
      <c r="F187" s="1803"/>
      <c r="G187" s="1803"/>
      <c r="H187" s="1803"/>
      <c r="I187" s="1803"/>
      <c r="J187" s="1804"/>
      <c r="K187" s="1807"/>
      <c r="L187" s="1808"/>
      <c r="M187" s="1808"/>
      <c r="N187" s="1808"/>
      <c r="O187" s="1808"/>
      <c r="P187" s="1808"/>
      <c r="Q187" s="1808"/>
      <c r="R187" s="1808"/>
      <c r="S187" s="1808"/>
      <c r="T187" s="1808"/>
      <c r="U187" s="1809"/>
      <c r="V187" s="1945"/>
      <c r="W187" s="1976"/>
      <c r="X187" s="1862"/>
      <c r="Y187" s="1862"/>
      <c r="Z187" s="1862"/>
      <c r="AA187" s="1862"/>
      <c r="AB187" s="1862"/>
      <c r="AC187" s="1862"/>
      <c r="AD187" s="1862"/>
      <c r="AE187" s="1862"/>
      <c r="AF187" s="1862"/>
      <c r="AG187" s="1862"/>
      <c r="AH187" s="1862"/>
      <c r="AI187" s="1977"/>
      <c r="AJ187" s="292"/>
      <c r="AK187" s="292"/>
      <c r="AL187" s="318"/>
      <c r="AM187" s="318"/>
    </row>
    <row r="188" spans="1:39" s="300" customFormat="1" ht="20.149999999999999" customHeight="1">
      <c r="A188" s="331"/>
      <c r="B188" s="1949" t="s">
        <v>876</v>
      </c>
      <c r="C188" s="307" t="s">
        <v>877</v>
      </c>
      <c r="D188" s="308"/>
      <c r="E188" s="308"/>
      <c r="F188" s="308"/>
      <c r="G188" s="308"/>
      <c r="H188" s="308"/>
      <c r="I188" s="308"/>
      <c r="J188" s="357"/>
      <c r="K188" s="311"/>
      <c r="L188" s="312"/>
      <c r="M188" s="312"/>
      <c r="N188" s="791"/>
      <c r="O188" s="791"/>
      <c r="P188" s="791"/>
      <c r="Q188" s="791"/>
      <c r="R188" s="815"/>
      <c r="S188" s="814"/>
      <c r="T188" s="814"/>
      <c r="U188" s="814" t="s">
        <v>878</v>
      </c>
      <c r="V188" s="1945"/>
      <c r="W188" s="1976"/>
      <c r="X188" s="1862"/>
      <c r="Y188" s="1862"/>
      <c r="Z188" s="1862"/>
      <c r="AA188" s="1862"/>
      <c r="AB188" s="1862"/>
      <c r="AC188" s="1862"/>
      <c r="AD188" s="1862"/>
      <c r="AE188" s="1862"/>
      <c r="AF188" s="1862"/>
      <c r="AG188" s="1862"/>
      <c r="AH188" s="1862"/>
      <c r="AI188" s="1977"/>
      <c r="AJ188" s="292"/>
      <c r="AK188" s="292"/>
      <c r="AL188" s="318"/>
      <c r="AM188" s="318"/>
    </row>
    <row r="189" spans="1:39" s="300" customFormat="1" ht="20.149999999999999" customHeight="1">
      <c r="A189" s="331"/>
      <c r="B189" s="1949"/>
      <c r="C189" s="307" t="s">
        <v>879</v>
      </c>
      <c r="D189" s="308"/>
      <c r="E189" s="308"/>
      <c r="F189" s="308"/>
      <c r="G189" s="308"/>
      <c r="H189" s="308"/>
      <c r="I189" s="308"/>
      <c r="J189" s="357"/>
      <c r="K189" s="311"/>
      <c r="L189" s="312"/>
      <c r="M189" s="312"/>
      <c r="N189" s="791"/>
      <c r="O189" s="791"/>
      <c r="P189" s="791"/>
      <c r="Q189" s="791"/>
      <c r="R189" s="815"/>
      <c r="S189" s="814"/>
      <c r="T189" s="814"/>
      <c r="U189" s="814" t="s">
        <v>878</v>
      </c>
      <c r="V189" s="1945"/>
      <c r="W189" s="1976"/>
      <c r="X189" s="1862"/>
      <c r="Y189" s="1862"/>
      <c r="Z189" s="1862"/>
      <c r="AA189" s="1862"/>
      <c r="AB189" s="1862"/>
      <c r="AC189" s="1862"/>
      <c r="AD189" s="1862"/>
      <c r="AE189" s="1862"/>
      <c r="AF189" s="1862"/>
      <c r="AG189" s="1862"/>
      <c r="AH189" s="1862"/>
      <c r="AI189" s="1977"/>
      <c r="AJ189" s="292"/>
      <c r="AK189" s="292"/>
      <c r="AL189" s="318"/>
      <c r="AM189" s="318"/>
    </row>
    <row r="190" spans="1:39" s="300" customFormat="1" ht="20.149999999999999" customHeight="1">
      <c r="A190" s="331"/>
      <c r="B190" s="1949"/>
      <c r="C190" s="1937" t="s">
        <v>880</v>
      </c>
      <c r="D190" s="301" t="s">
        <v>881</v>
      </c>
      <c r="E190" s="302"/>
      <c r="F190" s="332" t="s">
        <v>882</v>
      </c>
      <c r="G190" s="1873"/>
      <c r="H190" s="1873"/>
      <c r="I190" s="1873"/>
      <c r="J190" s="376" t="s">
        <v>883</v>
      </c>
      <c r="K190" s="1828"/>
      <c r="L190" s="1829"/>
      <c r="M190" s="1829"/>
      <c r="N190" s="302"/>
      <c r="O190" s="376" t="s">
        <v>884</v>
      </c>
      <c r="P190" s="1950"/>
      <c r="Q190" s="1951"/>
      <c r="R190" s="1951"/>
      <c r="S190" s="1951"/>
      <c r="T190" s="1951"/>
      <c r="U190" s="779" t="s">
        <v>870</v>
      </c>
      <c r="V190" s="1945"/>
      <c r="W190" s="1976"/>
      <c r="X190" s="1862"/>
      <c r="Y190" s="1862"/>
      <c r="Z190" s="1862"/>
      <c r="AA190" s="1862"/>
      <c r="AB190" s="1862"/>
      <c r="AC190" s="1862"/>
      <c r="AD190" s="1862"/>
      <c r="AE190" s="1862"/>
      <c r="AF190" s="1862"/>
      <c r="AG190" s="1862"/>
      <c r="AH190" s="1862"/>
      <c r="AI190" s="1977"/>
      <c r="AJ190" s="292"/>
      <c r="AK190" s="292"/>
      <c r="AL190" s="318"/>
      <c r="AM190" s="318"/>
    </row>
    <row r="191" spans="1:39" s="300" customFormat="1" ht="20.149999999999999" customHeight="1">
      <c r="A191" s="331"/>
      <c r="B191" s="1949"/>
      <c r="C191" s="1937"/>
      <c r="D191" s="307" t="s">
        <v>885</v>
      </c>
      <c r="E191" s="308"/>
      <c r="F191" s="332" t="s">
        <v>882</v>
      </c>
      <c r="G191" s="1873"/>
      <c r="H191" s="1873"/>
      <c r="I191" s="1873"/>
      <c r="J191" s="376" t="s">
        <v>883</v>
      </c>
      <c r="K191" s="1837"/>
      <c r="L191" s="1838"/>
      <c r="M191" s="1838"/>
      <c r="N191" s="308"/>
      <c r="O191" s="815" t="s">
        <v>884</v>
      </c>
      <c r="P191" s="1967"/>
      <c r="Q191" s="1968"/>
      <c r="R191" s="1968"/>
      <c r="S191" s="1968"/>
      <c r="T191" s="1968"/>
      <c r="U191" s="359" t="s">
        <v>870</v>
      </c>
      <c r="V191" s="1945"/>
      <c r="W191" s="1976"/>
      <c r="X191" s="1862"/>
      <c r="Y191" s="1862"/>
      <c r="Z191" s="1862"/>
      <c r="AA191" s="1862"/>
      <c r="AB191" s="1862"/>
      <c r="AC191" s="1862"/>
      <c r="AD191" s="1862"/>
      <c r="AE191" s="1862"/>
      <c r="AF191" s="1862"/>
      <c r="AG191" s="1862"/>
      <c r="AH191" s="1862"/>
      <c r="AI191" s="1977"/>
      <c r="AJ191" s="292"/>
      <c r="AK191" s="292"/>
      <c r="AL191" s="318"/>
      <c r="AM191" s="318"/>
    </row>
    <row r="192" spans="1:39" s="300" customFormat="1" ht="20.149999999999999" customHeight="1">
      <c r="A192" s="331"/>
      <c r="B192" s="1949"/>
      <c r="C192" s="1937"/>
      <c r="D192" s="790" t="s">
        <v>886</v>
      </c>
      <c r="E192" s="784"/>
      <c r="F192" s="332" t="s">
        <v>882</v>
      </c>
      <c r="G192" s="1873"/>
      <c r="H192" s="1873"/>
      <c r="I192" s="1873"/>
      <c r="J192" s="376" t="s">
        <v>883</v>
      </c>
      <c r="K192" s="1846"/>
      <c r="L192" s="1847"/>
      <c r="M192" s="1847"/>
      <c r="N192" s="784"/>
      <c r="O192" s="377" t="s">
        <v>884</v>
      </c>
      <c r="P192" s="1969"/>
      <c r="Q192" s="1970"/>
      <c r="R192" s="1970"/>
      <c r="S192" s="1970"/>
      <c r="T192" s="1970"/>
      <c r="U192" s="783" t="s">
        <v>870</v>
      </c>
      <c r="V192" s="1945"/>
      <c r="W192" s="1976"/>
      <c r="X192" s="1862"/>
      <c r="Y192" s="1862"/>
      <c r="Z192" s="1862"/>
      <c r="AA192" s="1862"/>
      <c r="AB192" s="1862"/>
      <c r="AC192" s="1862"/>
      <c r="AD192" s="1862"/>
      <c r="AE192" s="1862"/>
      <c r="AF192" s="1862"/>
      <c r="AG192" s="1862"/>
      <c r="AH192" s="1862"/>
      <c r="AI192" s="1977"/>
      <c r="AJ192" s="292"/>
      <c r="AK192" s="292"/>
      <c r="AL192" s="318"/>
      <c r="AM192" s="318"/>
    </row>
    <row r="193" spans="1:39" s="300" customFormat="1" ht="20.149999999999999" customHeight="1">
      <c r="A193" s="331"/>
      <c r="B193" s="1949"/>
      <c r="C193" s="1937"/>
      <c r="D193" s="1971" t="s">
        <v>1402</v>
      </c>
      <c r="E193" s="1972"/>
      <c r="F193" s="1972"/>
      <c r="G193" s="1972"/>
      <c r="H193" s="1972"/>
      <c r="I193" s="1972"/>
      <c r="J193" s="1972"/>
      <c r="K193" s="1972"/>
      <c r="L193" s="1972"/>
      <c r="M193" s="1972"/>
      <c r="N193" s="1972"/>
      <c r="O193" s="1973"/>
      <c r="P193" s="1974">
        <f>SUM(P190:T192)</f>
        <v>0</v>
      </c>
      <c r="Q193" s="1975"/>
      <c r="R193" s="1975"/>
      <c r="S193" s="1975"/>
      <c r="T193" s="1975"/>
      <c r="U193" s="373" t="s">
        <v>870</v>
      </c>
      <c r="V193" s="1946"/>
      <c r="W193" s="1883"/>
      <c r="X193" s="1884"/>
      <c r="Y193" s="1884"/>
      <c r="Z193" s="1884"/>
      <c r="AA193" s="1884"/>
      <c r="AB193" s="1884"/>
      <c r="AC193" s="1884"/>
      <c r="AD193" s="1884"/>
      <c r="AE193" s="1884"/>
      <c r="AF193" s="1884"/>
      <c r="AG193" s="1884"/>
      <c r="AH193" s="1884"/>
      <c r="AI193" s="1885"/>
      <c r="AJ193" s="292"/>
      <c r="AK193" s="292"/>
      <c r="AL193" s="318"/>
      <c r="AM193" s="318"/>
    </row>
    <row r="194" spans="1:39" s="300" customFormat="1" ht="14.15" customHeight="1">
      <c r="A194" s="331"/>
      <c r="B194" s="292"/>
      <c r="C194" s="292"/>
      <c r="D194" s="292"/>
      <c r="E194" s="292"/>
      <c r="F194" s="292"/>
      <c r="G194" s="292"/>
      <c r="H194" s="292"/>
      <c r="I194" s="292"/>
      <c r="J194" s="292"/>
      <c r="K194" s="292"/>
      <c r="L194" s="292"/>
      <c r="M194" s="292"/>
      <c r="N194" s="292"/>
      <c r="O194" s="292"/>
      <c r="P194" s="292"/>
      <c r="Q194" s="292"/>
      <c r="R194" s="292"/>
      <c r="S194" s="292"/>
      <c r="T194" s="292"/>
      <c r="U194" s="292"/>
      <c r="V194" s="292"/>
      <c r="W194" s="292"/>
      <c r="X194" s="292"/>
      <c r="Y194" s="292"/>
      <c r="Z194" s="292"/>
      <c r="AA194" s="292"/>
      <c r="AB194" s="292"/>
      <c r="AC194" s="292"/>
      <c r="AD194" s="292"/>
      <c r="AE194" s="292"/>
      <c r="AF194" s="292"/>
      <c r="AG194" s="292"/>
      <c r="AH194" s="292"/>
      <c r="AI194" s="292"/>
      <c r="AJ194" s="292"/>
      <c r="AK194" s="292"/>
      <c r="AL194" s="318"/>
      <c r="AM194" s="318"/>
    </row>
    <row r="195" spans="1:39" s="300" customFormat="1" ht="20.149999999999999" customHeight="1">
      <c r="A195" s="331"/>
      <c r="B195" s="293" t="s">
        <v>887</v>
      </c>
      <c r="C195" s="294"/>
      <c r="D195" s="294"/>
      <c r="E195" s="294"/>
      <c r="F195" s="294"/>
      <c r="G195" s="294"/>
      <c r="H195" s="294"/>
      <c r="I195" s="299"/>
      <c r="J195" s="293" t="s">
        <v>888</v>
      </c>
      <c r="K195" s="294"/>
      <c r="L195" s="294"/>
      <c r="M195" s="299"/>
      <c r="N195" s="293" t="s">
        <v>889</v>
      </c>
      <c r="O195" s="294"/>
      <c r="P195" s="294"/>
      <c r="Q195" s="294"/>
      <c r="R195" s="299"/>
      <c r="S195" s="293" t="s">
        <v>887</v>
      </c>
      <c r="T195" s="294"/>
      <c r="U195" s="294"/>
      <c r="V195" s="294"/>
      <c r="W195" s="294"/>
      <c r="X195" s="294"/>
      <c r="Y195" s="294"/>
      <c r="Z195" s="299"/>
      <c r="AA195" s="293" t="s">
        <v>890</v>
      </c>
      <c r="AB195" s="294"/>
      <c r="AC195" s="294"/>
      <c r="AD195" s="299"/>
      <c r="AE195" s="293" t="s">
        <v>889</v>
      </c>
      <c r="AF195" s="294"/>
      <c r="AG195" s="294"/>
      <c r="AH195" s="294"/>
      <c r="AI195" s="299"/>
      <c r="AJ195" s="292"/>
      <c r="AK195" s="292"/>
      <c r="AL195" s="318"/>
      <c r="AM195" s="318"/>
    </row>
    <row r="196" spans="1:39" s="300" customFormat="1" ht="20.149999999999999" customHeight="1">
      <c r="A196" s="331"/>
      <c r="B196" s="1911" t="s">
        <v>891</v>
      </c>
      <c r="C196" s="1997" t="s">
        <v>892</v>
      </c>
      <c r="D196" s="1782" t="s">
        <v>893</v>
      </c>
      <c r="E196" s="1982"/>
      <c r="F196" s="1982"/>
      <c r="G196" s="1873" t="s">
        <v>894</v>
      </c>
      <c r="H196" s="1873"/>
      <c r="I196" s="1874"/>
      <c r="J196" s="1837"/>
      <c r="K196" s="1838"/>
      <c r="L196" s="1838"/>
      <c r="M196" s="359" t="s">
        <v>895</v>
      </c>
      <c r="N196" s="1947"/>
      <c r="O196" s="1948"/>
      <c r="P196" s="1948"/>
      <c r="Q196" s="1948"/>
      <c r="R196" s="779" t="s">
        <v>870</v>
      </c>
      <c r="S196" s="307" t="s">
        <v>896</v>
      </c>
      <c r="T196" s="308"/>
      <c r="U196" s="308"/>
      <c r="V196" s="308"/>
      <c r="W196" s="308"/>
      <c r="X196" s="308"/>
      <c r="Y196" s="308"/>
      <c r="Z196" s="357"/>
      <c r="AA196" s="1837"/>
      <c r="AB196" s="1838"/>
      <c r="AC196" s="1838"/>
      <c r="AD196" s="359" t="s">
        <v>897</v>
      </c>
      <c r="AE196" s="1978"/>
      <c r="AF196" s="1979"/>
      <c r="AG196" s="1979"/>
      <c r="AH196" s="1979"/>
      <c r="AI196" s="359" t="s">
        <v>870</v>
      </c>
      <c r="AK196" s="292"/>
      <c r="AL196" s="318"/>
      <c r="AM196" s="318"/>
    </row>
    <row r="197" spans="1:39" s="300" customFormat="1" ht="20.149999999999999" customHeight="1">
      <c r="A197" s="331"/>
      <c r="B197" s="1937"/>
      <c r="C197" s="1998"/>
      <c r="D197" s="1782" t="s">
        <v>898</v>
      </c>
      <c r="E197" s="1982"/>
      <c r="F197" s="1982"/>
      <c r="G197" s="1873" t="s">
        <v>894</v>
      </c>
      <c r="H197" s="1873"/>
      <c r="I197" s="1874"/>
      <c r="J197" s="1837"/>
      <c r="K197" s="1838"/>
      <c r="L197" s="1838"/>
      <c r="M197" s="359" t="s">
        <v>895</v>
      </c>
      <c r="N197" s="1978"/>
      <c r="O197" s="1979"/>
      <c r="P197" s="1979"/>
      <c r="Q197" s="1979"/>
      <c r="R197" s="359" t="s">
        <v>870</v>
      </c>
      <c r="S197" s="307" t="s">
        <v>899</v>
      </c>
      <c r="T197" s="308"/>
      <c r="U197" s="308"/>
      <c r="V197" s="308"/>
      <c r="W197" s="308"/>
      <c r="X197" s="308"/>
      <c r="Y197" s="308"/>
      <c r="Z197" s="357"/>
      <c r="AA197" s="1837"/>
      <c r="AB197" s="1838"/>
      <c r="AC197" s="1838"/>
      <c r="AD197" s="359" t="s">
        <v>897</v>
      </c>
      <c r="AE197" s="1978"/>
      <c r="AF197" s="1979"/>
      <c r="AG197" s="1979"/>
      <c r="AH197" s="1979"/>
      <c r="AI197" s="359" t="s">
        <v>870</v>
      </c>
      <c r="AJ197" s="292"/>
      <c r="AK197" s="292"/>
      <c r="AL197" s="318"/>
      <c r="AM197" s="318"/>
    </row>
    <row r="198" spans="1:39" s="300" customFormat="1" ht="20.149999999999999" customHeight="1">
      <c r="A198" s="331"/>
      <c r="B198" s="1937"/>
      <c r="C198" s="1998"/>
      <c r="D198" s="1782" t="s">
        <v>900</v>
      </c>
      <c r="E198" s="1982"/>
      <c r="F198" s="1982"/>
      <c r="G198" s="1873" t="s">
        <v>894</v>
      </c>
      <c r="H198" s="1873"/>
      <c r="I198" s="1874"/>
      <c r="J198" s="1837"/>
      <c r="K198" s="1838"/>
      <c r="L198" s="1838"/>
      <c r="M198" s="359" t="s">
        <v>895</v>
      </c>
      <c r="N198" s="1978"/>
      <c r="O198" s="1979"/>
      <c r="P198" s="1979"/>
      <c r="Q198" s="1979"/>
      <c r="R198" s="359" t="s">
        <v>870</v>
      </c>
      <c r="S198" s="307" t="s">
        <v>901</v>
      </c>
      <c r="T198" s="308"/>
      <c r="U198" s="308"/>
      <c r="V198" s="308"/>
      <c r="W198" s="308"/>
      <c r="X198" s="308"/>
      <c r="Y198" s="308"/>
      <c r="Z198" s="357"/>
      <c r="AA198" s="1837"/>
      <c r="AB198" s="1838"/>
      <c r="AC198" s="1838"/>
      <c r="AD198" s="359" t="s">
        <v>897</v>
      </c>
      <c r="AE198" s="1978"/>
      <c r="AF198" s="1979"/>
      <c r="AG198" s="1979"/>
      <c r="AH198" s="1979"/>
      <c r="AI198" s="359" t="s">
        <v>870</v>
      </c>
      <c r="AJ198" s="292"/>
      <c r="AK198" s="292"/>
      <c r="AL198" s="318"/>
      <c r="AM198" s="318"/>
    </row>
    <row r="199" spans="1:39" s="300" customFormat="1" ht="20.149999999999999" customHeight="1">
      <c r="A199" s="331"/>
      <c r="B199" s="1937"/>
      <c r="C199" s="1998"/>
      <c r="D199" s="1782" t="s">
        <v>902</v>
      </c>
      <c r="E199" s="1982"/>
      <c r="F199" s="1982"/>
      <c r="G199" s="1873" t="s">
        <v>894</v>
      </c>
      <c r="H199" s="1873"/>
      <c r="I199" s="1874"/>
      <c r="J199" s="1837"/>
      <c r="K199" s="1838"/>
      <c r="L199" s="1838"/>
      <c r="M199" s="359" t="s">
        <v>895</v>
      </c>
      <c r="N199" s="1978"/>
      <c r="O199" s="1979"/>
      <c r="P199" s="1979"/>
      <c r="Q199" s="1979"/>
      <c r="R199" s="359" t="s">
        <v>870</v>
      </c>
      <c r="S199" s="307" t="s">
        <v>903</v>
      </c>
      <c r="T199" s="308"/>
      <c r="U199" s="308"/>
      <c r="V199" s="308"/>
      <c r="W199" s="308"/>
      <c r="X199" s="308"/>
      <c r="Y199" s="308"/>
      <c r="Z199" s="357"/>
      <c r="AA199" s="1837"/>
      <c r="AB199" s="1838"/>
      <c r="AC199" s="1838"/>
      <c r="AD199" s="359" t="s">
        <v>897</v>
      </c>
      <c r="AE199" s="1978"/>
      <c r="AF199" s="1979"/>
      <c r="AG199" s="1979"/>
      <c r="AH199" s="1979"/>
      <c r="AI199" s="359" t="s">
        <v>870</v>
      </c>
      <c r="AJ199" s="292"/>
      <c r="AK199" s="292"/>
      <c r="AL199" s="318"/>
      <c r="AM199" s="318"/>
    </row>
    <row r="200" spans="1:39" s="300" customFormat="1" ht="20.149999999999999" customHeight="1">
      <c r="A200" s="331"/>
      <c r="B200" s="1937"/>
      <c r="C200" s="1998"/>
      <c r="D200" s="1782" t="s">
        <v>904</v>
      </c>
      <c r="E200" s="1982"/>
      <c r="F200" s="1982"/>
      <c r="G200" s="1836" t="s">
        <v>894</v>
      </c>
      <c r="H200" s="1836"/>
      <c r="I200" s="1832"/>
      <c r="J200" s="1837"/>
      <c r="K200" s="1838"/>
      <c r="L200" s="1838"/>
      <c r="M200" s="359" t="s">
        <v>895</v>
      </c>
      <c r="N200" s="1983"/>
      <c r="O200" s="1984"/>
      <c r="P200" s="1984"/>
      <c r="Q200" s="1984"/>
      <c r="R200" s="781" t="s">
        <v>870</v>
      </c>
      <c r="S200" s="307" t="s">
        <v>905</v>
      </c>
      <c r="T200" s="308"/>
      <c r="U200" s="308"/>
      <c r="V200" s="308"/>
      <c r="W200" s="308"/>
      <c r="X200" s="308"/>
      <c r="Y200" s="308"/>
      <c r="Z200" s="357"/>
      <c r="AA200" s="1837"/>
      <c r="AB200" s="1838"/>
      <c r="AC200" s="1838"/>
      <c r="AD200" s="359" t="s">
        <v>897</v>
      </c>
      <c r="AE200" s="1978"/>
      <c r="AF200" s="1979"/>
      <c r="AG200" s="1979"/>
      <c r="AH200" s="1979"/>
      <c r="AI200" s="359" t="s">
        <v>870</v>
      </c>
      <c r="AJ200" s="292"/>
      <c r="AK200" s="292"/>
      <c r="AL200" s="318"/>
      <c r="AM200" s="318"/>
    </row>
    <row r="201" spans="1:39" s="300" customFormat="1" ht="20.149999999999999" customHeight="1">
      <c r="A201" s="331"/>
      <c r="B201" s="1937"/>
      <c r="C201" s="1999"/>
      <c r="D201" s="316" t="s">
        <v>906</v>
      </c>
      <c r="E201" s="317"/>
      <c r="F201" s="317"/>
      <c r="G201" s="317"/>
      <c r="H201" s="317"/>
      <c r="I201" s="317"/>
      <c r="J201" s="317"/>
      <c r="K201" s="317"/>
      <c r="L201" s="317"/>
      <c r="M201" s="336"/>
      <c r="N201" s="1980">
        <f>SUM(N196:Q200)</f>
        <v>0</v>
      </c>
      <c r="O201" s="1981"/>
      <c r="P201" s="1981"/>
      <c r="Q201" s="1981"/>
      <c r="R201" s="373" t="s">
        <v>870</v>
      </c>
      <c r="S201" s="307" t="s">
        <v>907</v>
      </c>
      <c r="T201" s="308"/>
      <c r="U201" s="308"/>
      <c r="V201" s="308"/>
      <c r="W201" s="308"/>
      <c r="X201" s="308"/>
      <c r="Y201" s="308"/>
      <c r="Z201" s="357"/>
      <c r="AA201" s="1837"/>
      <c r="AB201" s="1838"/>
      <c r="AC201" s="1838"/>
      <c r="AD201" s="359" t="s">
        <v>897</v>
      </c>
      <c r="AE201" s="1978"/>
      <c r="AF201" s="1979"/>
      <c r="AG201" s="1979"/>
      <c r="AH201" s="1979"/>
      <c r="AI201" s="359" t="s">
        <v>870</v>
      </c>
      <c r="AJ201" s="292"/>
      <c r="AK201" s="292"/>
      <c r="AL201" s="318"/>
      <c r="AM201" s="318"/>
    </row>
    <row r="202" spans="1:39" s="300" customFormat="1" ht="20.149999999999999" customHeight="1">
      <c r="A202" s="331"/>
      <c r="B202" s="1875" t="s">
        <v>908</v>
      </c>
      <c r="C202" s="1991" t="s">
        <v>909</v>
      </c>
      <c r="D202" s="1872"/>
      <c r="E202" s="1873"/>
      <c r="F202" s="1873"/>
      <c r="G202" s="1834" t="s">
        <v>894</v>
      </c>
      <c r="H202" s="1834"/>
      <c r="I202" s="1830"/>
      <c r="J202" s="1837"/>
      <c r="K202" s="1838"/>
      <c r="L202" s="1838"/>
      <c r="M202" s="359" t="s">
        <v>895</v>
      </c>
      <c r="N202" s="1983"/>
      <c r="O202" s="1984"/>
      <c r="P202" s="1984"/>
      <c r="Q202" s="1984"/>
      <c r="R202" s="779" t="s">
        <v>870</v>
      </c>
      <c r="S202" s="1994" t="s">
        <v>910</v>
      </c>
      <c r="T202" s="301" t="s">
        <v>911</v>
      </c>
      <c r="U202" s="302"/>
      <c r="V202" s="302"/>
      <c r="W202" s="302"/>
      <c r="X202" s="302"/>
      <c r="Y202" s="302"/>
      <c r="Z202" s="337"/>
      <c r="AA202" s="1837"/>
      <c r="AB202" s="1838"/>
      <c r="AC202" s="1838"/>
      <c r="AD202" s="779" t="s">
        <v>912</v>
      </c>
      <c r="AE202" s="1985"/>
      <c r="AF202" s="1986"/>
      <c r="AG202" s="1986"/>
      <c r="AH202" s="1986"/>
      <c r="AI202" s="1987"/>
      <c r="AJ202" s="292"/>
      <c r="AK202" s="292"/>
      <c r="AL202" s="318"/>
      <c r="AM202" s="318"/>
    </row>
    <row r="203" spans="1:39" s="300" customFormat="1" ht="20.149999999999999" customHeight="1">
      <c r="A203" s="331"/>
      <c r="B203" s="1876"/>
      <c r="C203" s="1992"/>
      <c r="D203" s="1872"/>
      <c r="E203" s="1873"/>
      <c r="F203" s="1873"/>
      <c r="G203" s="1873" t="s">
        <v>894</v>
      </c>
      <c r="H203" s="1873"/>
      <c r="I203" s="1874"/>
      <c r="J203" s="1837"/>
      <c r="K203" s="1838"/>
      <c r="L203" s="1838"/>
      <c r="M203" s="359" t="s">
        <v>895</v>
      </c>
      <c r="N203" s="1978"/>
      <c r="O203" s="1979"/>
      <c r="P203" s="1979"/>
      <c r="Q203" s="1979"/>
      <c r="R203" s="359" t="s">
        <v>870</v>
      </c>
      <c r="S203" s="1995"/>
      <c r="T203" s="307" t="s">
        <v>913</v>
      </c>
      <c r="U203" s="308"/>
      <c r="V203" s="308"/>
      <c r="W203" s="308"/>
      <c r="X203" s="308"/>
      <c r="Y203" s="308"/>
      <c r="Z203" s="357"/>
      <c r="AA203" s="1837"/>
      <c r="AB203" s="1838"/>
      <c r="AC203" s="1838"/>
      <c r="AD203" s="359" t="s">
        <v>912</v>
      </c>
      <c r="AE203" s="1988"/>
      <c r="AF203" s="1989"/>
      <c r="AG203" s="1989"/>
      <c r="AH203" s="1989"/>
      <c r="AI203" s="1990"/>
      <c r="AJ203" s="292"/>
      <c r="AK203" s="292"/>
      <c r="AL203" s="318"/>
      <c r="AM203" s="318"/>
    </row>
    <row r="204" spans="1:39" s="300" customFormat="1" ht="20.149999999999999" customHeight="1">
      <c r="A204" s="331"/>
      <c r="B204" s="1876"/>
      <c r="C204" s="1992"/>
      <c r="D204" s="1872"/>
      <c r="E204" s="1873"/>
      <c r="F204" s="1873"/>
      <c r="G204" s="1873" t="s">
        <v>894</v>
      </c>
      <c r="H204" s="1873"/>
      <c r="I204" s="1874"/>
      <c r="J204" s="1837"/>
      <c r="K204" s="1838"/>
      <c r="L204" s="1838"/>
      <c r="M204" s="359" t="s">
        <v>895</v>
      </c>
      <c r="N204" s="1978"/>
      <c r="O204" s="1979"/>
      <c r="P204" s="1979"/>
      <c r="Q204" s="1979"/>
      <c r="R204" s="359" t="s">
        <v>870</v>
      </c>
      <c r="S204" s="1995"/>
      <c r="T204" s="307" t="s">
        <v>914</v>
      </c>
      <c r="U204" s="308"/>
      <c r="V204" s="308"/>
      <c r="W204" s="308"/>
      <c r="X204" s="308"/>
      <c r="Y204" s="308"/>
      <c r="Z204" s="357"/>
      <c r="AA204" s="1837"/>
      <c r="AB204" s="1838"/>
      <c r="AC204" s="1838"/>
      <c r="AD204" s="359" t="s">
        <v>912</v>
      </c>
      <c r="AE204" s="1988"/>
      <c r="AF204" s="1989"/>
      <c r="AG204" s="1989"/>
      <c r="AH204" s="1989"/>
      <c r="AI204" s="1990"/>
      <c r="AJ204" s="292"/>
      <c r="AK204" s="292"/>
      <c r="AL204" s="318"/>
      <c r="AM204" s="318"/>
    </row>
    <row r="205" spans="1:39" s="300" customFormat="1" ht="20.149999999999999" customHeight="1">
      <c r="A205" s="331"/>
      <c r="B205" s="1876"/>
      <c r="C205" s="1992"/>
      <c r="D205" s="1872"/>
      <c r="E205" s="1873"/>
      <c r="F205" s="1873"/>
      <c r="G205" s="1873" t="s">
        <v>894</v>
      </c>
      <c r="H205" s="1873"/>
      <c r="I205" s="1874"/>
      <c r="J205" s="1837"/>
      <c r="K205" s="1838"/>
      <c r="L205" s="1838"/>
      <c r="M205" s="359" t="s">
        <v>895</v>
      </c>
      <c r="N205" s="1978"/>
      <c r="O205" s="1979"/>
      <c r="P205" s="1979"/>
      <c r="Q205" s="1979"/>
      <c r="R205" s="359" t="s">
        <v>870</v>
      </c>
      <c r="S205" s="1996"/>
      <c r="T205" s="790" t="s">
        <v>915</v>
      </c>
      <c r="U205" s="784"/>
      <c r="V205" s="784"/>
      <c r="W205" s="784"/>
      <c r="X205" s="784"/>
      <c r="Y205" s="784"/>
      <c r="Z205" s="785"/>
      <c r="AA205" s="1837"/>
      <c r="AB205" s="1838"/>
      <c r="AC205" s="1838"/>
      <c r="AD205" s="783" t="s">
        <v>912</v>
      </c>
      <c r="AE205" s="2000"/>
      <c r="AF205" s="2001"/>
      <c r="AG205" s="2001"/>
      <c r="AH205" s="2001"/>
      <c r="AI205" s="2002"/>
      <c r="AJ205" s="292"/>
      <c r="AK205" s="292"/>
      <c r="AL205" s="318"/>
      <c r="AM205" s="318"/>
    </row>
    <row r="206" spans="1:39" s="300" customFormat="1" ht="20.149999999999999" customHeight="1">
      <c r="A206" s="331"/>
      <c r="B206" s="1876"/>
      <c r="C206" s="1992"/>
      <c r="D206" s="1872"/>
      <c r="E206" s="1873"/>
      <c r="F206" s="1873"/>
      <c r="G206" s="1873" t="s">
        <v>894</v>
      </c>
      <c r="H206" s="1873"/>
      <c r="I206" s="1874"/>
      <c r="J206" s="1837"/>
      <c r="K206" s="1838"/>
      <c r="L206" s="1838"/>
      <c r="M206" s="359" t="s">
        <v>895</v>
      </c>
      <c r="N206" s="1978"/>
      <c r="O206" s="1979"/>
      <c r="P206" s="1979"/>
      <c r="Q206" s="1979"/>
      <c r="R206" s="359" t="s">
        <v>870</v>
      </c>
      <c r="S206" s="368" t="s">
        <v>916</v>
      </c>
      <c r="T206" s="308"/>
      <c r="U206" s="308"/>
      <c r="V206" s="308"/>
      <c r="W206" s="308"/>
      <c r="X206" s="308"/>
      <c r="Y206" s="308"/>
      <c r="Z206" s="357"/>
      <c r="AA206" s="1837"/>
      <c r="AB206" s="1838"/>
      <c r="AC206" s="1838"/>
      <c r="AD206" s="359" t="s">
        <v>897</v>
      </c>
      <c r="AE206" s="1978"/>
      <c r="AF206" s="1979"/>
      <c r="AG206" s="1979"/>
      <c r="AH206" s="1979"/>
      <c r="AI206" s="359" t="s">
        <v>870</v>
      </c>
      <c r="AJ206" s="292"/>
      <c r="AK206" s="292"/>
      <c r="AL206" s="318"/>
      <c r="AM206" s="318"/>
    </row>
    <row r="207" spans="1:39" s="300" customFormat="1" ht="20.149999999999999" customHeight="1">
      <c r="A207" s="331"/>
      <c r="B207" s="1876"/>
      <c r="C207" s="1992"/>
      <c r="D207" s="1872"/>
      <c r="E207" s="1873"/>
      <c r="F207" s="1873"/>
      <c r="G207" s="1873" t="s">
        <v>894</v>
      </c>
      <c r="H207" s="1873"/>
      <c r="I207" s="1874"/>
      <c r="J207" s="1837"/>
      <c r="K207" s="1838"/>
      <c r="L207" s="1838"/>
      <c r="M207" s="359" t="s">
        <v>895</v>
      </c>
      <c r="N207" s="1978"/>
      <c r="O207" s="1979"/>
      <c r="P207" s="1979"/>
      <c r="Q207" s="1979"/>
      <c r="R207" s="359" t="s">
        <v>870</v>
      </c>
      <c r="S207" s="307" t="s">
        <v>917</v>
      </c>
      <c r="T207" s="308"/>
      <c r="U207" s="308"/>
      <c r="V207" s="308"/>
      <c r="W207" s="308"/>
      <c r="X207" s="308"/>
      <c r="Y207" s="308"/>
      <c r="Z207" s="357"/>
      <c r="AA207" s="1837"/>
      <c r="AB207" s="1838"/>
      <c r="AC207" s="1838"/>
      <c r="AD207" s="359" t="s">
        <v>897</v>
      </c>
      <c r="AE207" s="1978"/>
      <c r="AF207" s="1979"/>
      <c r="AG207" s="1979"/>
      <c r="AH207" s="1979"/>
      <c r="AI207" s="359" t="s">
        <v>870</v>
      </c>
      <c r="AJ207" s="292"/>
      <c r="AK207" s="292"/>
      <c r="AL207" s="318"/>
      <c r="AM207" s="318"/>
    </row>
    <row r="208" spans="1:39" s="300" customFormat="1" ht="20.149999999999999" customHeight="1">
      <c r="A208" s="331"/>
      <c r="B208" s="1876"/>
      <c r="C208" s="1992"/>
      <c r="D208" s="1872"/>
      <c r="E208" s="1873"/>
      <c r="F208" s="1873"/>
      <c r="G208" s="1836" t="s">
        <v>894</v>
      </c>
      <c r="H208" s="1836"/>
      <c r="I208" s="1832"/>
      <c r="J208" s="1837"/>
      <c r="K208" s="1838"/>
      <c r="L208" s="1838"/>
      <c r="M208" s="359" t="s">
        <v>895</v>
      </c>
      <c r="N208" s="1983"/>
      <c r="O208" s="1984"/>
      <c r="P208" s="1984"/>
      <c r="Q208" s="1984"/>
      <c r="R208" s="783" t="s">
        <v>870</v>
      </c>
      <c r="S208" s="1857"/>
      <c r="T208" s="1858"/>
      <c r="U208" s="1858"/>
      <c r="V208" s="1858"/>
      <c r="W208" s="1858"/>
      <c r="X208" s="1858"/>
      <c r="Y208" s="1858"/>
      <c r="Z208" s="359" t="s">
        <v>897</v>
      </c>
      <c r="AA208" s="1837"/>
      <c r="AB208" s="1838"/>
      <c r="AC208" s="1838"/>
      <c r="AD208" s="359" t="s">
        <v>897</v>
      </c>
      <c r="AE208" s="1978"/>
      <c r="AF208" s="1979"/>
      <c r="AG208" s="1979"/>
      <c r="AH208" s="1979"/>
      <c r="AI208" s="359" t="s">
        <v>870</v>
      </c>
      <c r="AJ208" s="292"/>
      <c r="AK208" s="292"/>
      <c r="AL208" s="318"/>
      <c r="AM208" s="318"/>
    </row>
    <row r="209" spans="1:39" s="300" customFormat="1" ht="20.149999999999999" customHeight="1">
      <c r="A209" s="331"/>
      <c r="B209" s="1876"/>
      <c r="C209" s="1993"/>
      <c r="D209" s="316" t="s">
        <v>906</v>
      </c>
      <c r="E209" s="317"/>
      <c r="F209" s="317"/>
      <c r="G209" s="317"/>
      <c r="H209" s="317"/>
      <c r="I209" s="317"/>
      <c r="J209" s="317"/>
      <c r="K209" s="317"/>
      <c r="L209" s="317"/>
      <c r="M209" s="336"/>
      <c r="N209" s="1980">
        <f>SUM(N202:Q208)</f>
        <v>0</v>
      </c>
      <c r="O209" s="1981"/>
      <c r="P209" s="1981"/>
      <c r="Q209" s="1981"/>
      <c r="R209" s="373" t="s">
        <v>870</v>
      </c>
      <c r="S209" s="1857"/>
      <c r="T209" s="1858"/>
      <c r="U209" s="1858"/>
      <c r="V209" s="1858"/>
      <c r="W209" s="1858"/>
      <c r="X209" s="1858"/>
      <c r="Y209" s="1858"/>
      <c r="Z209" s="359" t="s">
        <v>897</v>
      </c>
      <c r="AA209" s="1837"/>
      <c r="AB209" s="1838"/>
      <c r="AC209" s="1838"/>
      <c r="AD209" s="359" t="s">
        <v>897</v>
      </c>
      <c r="AE209" s="1978"/>
      <c r="AF209" s="1979"/>
      <c r="AG209" s="1979"/>
      <c r="AH209" s="1979"/>
      <c r="AI209" s="359" t="s">
        <v>870</v>
      </c>
      <c r="AJ209" s="292"/>
      <c r="AK209" s="292"/>
      <c r="AL209" s="318"/>
      <c r="AM209" s="318"/>
    </row>
    <row r="210" spans="1:39" s="300" customFormat="1" ht="20.149999999999999" customHeight="1">
      <c r="A210" s="331"/>
      <c r="B210" s="1876"/>
      <c r="C210" s="307" t="s">
        <v>918</v>
      </c>
      <c r="D210" s="308"/>
      <c r="E210" s="308"/>
      <c r="F210" s="308"/>
      <c r="G210" s="308"/>
      <c r="H210" s="308"/>
      <c r="I210" s="308"/>
      <c r="J210" s="308"/>
      <c r="K210" s="308"/>
      <c r="L210" s="308"/>
      <c r="M210" s="357"/>
      <c r="N210" s="1978"/>
      <c r="O210" s="1979"/>
      <c r="P210" s="1979"/>
      <c r="Q210" s="1979"/>
      <c r="R210" s="359" t="s">
        <v>870</v>
      </c>
      <c r="S210" s="1857"/>
      <c r="T210" s="1858"/>
      <c r="U210" s="1858"/>
      <c r="V210" s="1858"/>
      <c r="W210" s="1858"/>
      <c r="X210" s="1858"/>
      <c r="Y210" s="1858"/>
      <c r="Z210" s="359" t="s">
        <v>897</v>
      </c>
      <c r="AA210" s="1837"/>
      <c r="AB210" s="1838"/>
      <c r="AC210" s="1838"/>
      <c r="AD210" s="359" t="s">
        <v>897</v>
      </c>
      <c r="AE210" s="1978"/>
      <c r="AF210" s="1979"/>
      <c r="AG210" s="1979"/>
      <c r="AH210" s="1979"/>
      <c r="AI210" s="359" t="s">
        <v>870</v>
      </c>
      <c r="AJ210" s="292"/>
      <c r="AK210" s="292"/>
      <c r="AL210" s="318"/>
      <c r="AM210" s="318"/>
    </row>
    <row r="211" spans="1:39" s="300" customFormat="1" ht="20.149999999999999" customHeight="1">
      <c r="A211" s="331"/>
      <c r="B211" s="1876"/>
      <c r="C211" s="333" t="s">
        <v>919</v>
      </c>
      <c r="D211" s="334"/>
      <c r="E211" s="334"/>
      <c r="F211" s="334"/>
      <c r="G211" s="334"/>
      <c r="H211" s="334"/>
      <c r="I211" s="334"/>
      <c r="J211" s="334"/>
      <c r="K211" s="334"/>
      <c r="L211" s="334"/>
      <c r="M211" s="335"/>
      <c r="N211" s="2010">
        <f>+N201+N209+N210</f>
        <v>0</v>
      </c>
      <c r="O211" s="2011"/>
      <c r="P211" s="2011"/>
      <c r="Q211" s="2011"/>
      <c r="R211" s="378" t="s">
        <v>870</v>
      </c>
      <c r="S211" s="301" t="s">
        <v>920</v>
      </c>
      <c r="T211" s="302"/>
      <c r="U211" s="302"/>
      <c r="V211" s="302"/>
      <c r="W211" s="302"/>
      <c r="X211" s="302"/>
      <c r="Y211" s="302"/>
      <c r="Z211" s="337"/>
      <c r="AA211" s="1985"/>
      <c r="AB211" s="1986"/>
      <c r="AC211" s="1986"/>
      <c r="AD211" s="1987"/>
      <c r="AE211" s="1947"/>
      <c r="AF211" s="1948"/>
      <c r="AG211" s="1948"/>
      <c r="AH211" s="1948"/>
      <c r="AI211" s="779" t="s">
        <v>870</v>
      </c>
      <c r="AJ211" s="292"/>
      <c r="AK211" s="292"/>
      <c r="AL211" s="318"/>
      <c r="AM211" s="318"/>
    </row>
    <row r="212" spans="1:39" s="300" customFormat="1" ht="20.149999999999999" customHeight="1">
      <c r="A212" s="331"/>
      <c r="B212" s="316" t="s">
        <v>921</v>
      </c>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36"/>
      <c r="AE212" s="1980">
        <f>N211+SUM(AE196:AH201)+SUM(AE206:AH211)</f>
        <v>0</v>
      </c>
      <c r="AF212" s="1981"/>
      <c r="AG212" s="1981"/>
      <c r="AH212" s="1981"/>
      <c r="AI212" s="373" t="s">
        <v>870</v>
      </c>
      <c r="AJ212" s="292"/>
      <c r="AK212" s="292"/>
      <c r="AL212" s="318"/>
      <c r="AM212" s="318"/>
    </row>
    <row r="213" spans="1:39" s="300" customFormat="1" ht="14.15" customHeight="1">
      <c r="A213" s="331"/>
      <c r="B213" s="292"/>
      <c r="C213" s="292"/>
      <c r="D213" s="292"/>
      <c r="E213" s="292"/>
      <c r="F213" s="292"/>
      <c r="G213" s="292"/>
      <c r="H213" s="292"/>
      <c r="I213" s="292"/>
      <c r="J213" s="292"/>
      <c r="K213" s="292"/>
      <c r="L213" s="292"/>
      <c r="M213" s="292"/>
      <c r="N213" s="292"/>
      <c r="O213" s="292"/>
      <c r="P213" s="292"/>
      <c r="Q213" s="292"/>
      <c r="R213" s="292"/>
      <c r="S213" s="292"/>
      <c r="T213" s="292"/>
      <c r="U213" s="292"/>
      <c r="V213" s="292"/>
      <c r="W213" s="292"/>
      <c r="X213" s="292"/>
      <c r="Y213" s="292"/>
      <c r="Z213" s="292"/>
      <c r="AA213" s="292"/>
      <c r="AB213" s="292"/>
      <c r="AC213" s="292"/>
      <c r="AD213" s="292"/>
      <c r="AE213" s="292"/>
      <c r="AF213" s="292"/>
      <c r="AG213" s="292"/>
      <c r="AH213" s="292"/>
      <c r="AI213" s="292"/>
      <c r="AJ213" s="292"/>
      <c r="AK213" s="292"/>
      <c r="AL213" s="318"/>
      <c r="AM213" s="318"/>
    </row>
    <row r="214" spans="1:39" s="300" customFormat="1" ht="20.149999999999999" customHeight="1">
      <c r="A214" s="331"/>
      <c r="B214" s="1872" t="s">
        <v>922</v>
      </c>
      <c r="C214" s="1873"/>
      <c r="D214" s="1873"/>
      <c r="E214" s="1873"/>
      <c r="F214" s="1873"/>
      <c r="G214" s="1874"/>
      <c r="H214" s="366"/>
      <c r="I214" s="366"/>
      <c r="J214" s="366"/>
      <c r="K214" s="366"/>
      <c r="L214" s="366"/>
      <c r="M214" s="366"/>
      <c r="N214" s="366"/>
      <c r="O214" s="366"/>
      <c r="P214" s="366"/>
      <c r="Q214" s="366"/>
      <c r="R214" s="366"/>
      <c r="S214" s="366"/>
      <c r="T214" s="366"/>
      <c r="U214" s="366"/>
      <c r="V214" s="366"/>
      <c r="W214" s="366"/>
      <c r="X214" s="366"/>
      <c r="Y214" s="366"/>
      <c r="Z214" s="366"/>
      <c r="AA214" s="366"/>
      <c r="AB214" s="366"/>
      <c r="AC214" s="366"/>
      <c r="AD214" s="366"/>
      <c r="AE214" s="366"/>
      <c r="AF214" s="366"/>
      <c r="AG214" s="366"/>
      <c r="AH214" s="366"/>
      <c r="AI214" s="367"/>
      <c r="AJ214" s="292"/>
      <c r="AK214" s="292"/>
      <c r="AL214" s="318"/>
      <c r="AM214" s="318"/>
    </row>
    <row r="215" spans="1:39" s="300" customFormat="1" ht="20.149999999999999" customHeight="1">
      <c r="A215" s="331"/>
      <c r="B215" s="780" t="s">
        <v>923</v>
      </c>
      <c r="C215" s="292" t="s">
        <v>924</v>
      </c>
      <c r="D215" s="292"/>
      <c r="E215" s="292"/>
      <c r="F215" s="292"/>
      <c r="G215" s="292"/>
      <c r="H215" s="331" t="s">
        <v>732</v>
      </c>
      <c r="I215" s="1794" t="s">
        <v>925</v>
      </c>
      <c r="J215" s="1794"/>
      <c r="K215" s="1794"/>
      <c r="L215" s="813" t="s">
        <v>733</v>
      </c>
      <c r="N215" s="292" t="s">
        <v>882</v>
      </c>
      <c r="O215" s="1863"/>
      <c r="P215" s="1863"/>
      <c r="Q215" s="1863"/>
      <c r="R215" s="1863"/>
      <c r="S215" s="1845" t="s">
        <v>926</v>
      </c>
      <c r="T215" s="1845"/>
      <c r="U215" s="292" t="s">
        <v>927</v>
      </c>
      <c r="V215" s="292"/>
      <c r="W215" s="292"/>
      <c r="AF215" s="292"/>
      <c r="AG215" s="292"/>
      <c r="AH215" s="292"/>
      <c r="AI215" s="379"/>
      <c r="AJ215" s="292"/>
      <c r="AK215" s="292"/>
      <c r="AL215" s="318"/>
      <c r="AM215" s="318"/>
    </row>
    <row r="216" spans="1:39" s="300" customFormat="1" ht="20.149999999999999" customHeight="1">
      <c r="A216" s="331"/>
      <c r="B216" s="780" t="s">
        <v>923</v>
      </c>
      <c r="C216" s="292" t="s">
        <v>928</v>
      </c>
      <c r="D216" s="292"/>
      <c r="E216" s="292"/>
      <c r="F216" s="292"/>
      <c r="G216" s="292"/>
      <c r="H216" s="331" t="s">
        <v>732</v>
      </c>
      <c r="I216" s="1794" t="s">
        <v>925</v>
      </c>
      <c r="J216" s="1794"/>
      <c r="K216" s="1794"/>
      <c r="L216" s="813" t="s">
        <v>733</v>
      </c>
      <c r="N216" s="292" t="s">
        <v>882</v>
      </c>
      <c r="O216" s="1863"/>
      <c r="P216" s="1863"/>
      <c r="Q216" s="1863"/>
      <c r="R216" s="1863"/>
      <c r="S216" s="292"/>
      <c r="T216" s="408" t="s">
        <v>929</v>
      </c>
      <c r="U216" s="292" t="s">
        <v>927</v>
      </c>
      <c r="V216" s="292"/>
      <c r="W216" s="292"/>
      <c r="AF216" s="292"/>
      <c r="AG216" s="292"/>
      <c r="AH216" s="292"/>
      <c r="AI216" s="379"/>
      <c r="AJ216" s="292"/>
      <c r="AK216" s="292"/>
      <c r="AL216" s="318"/>
      <c r="AM216" s="318"/>
    </row>
    <row r="217" spans="1:39" s="300" customFormat="1" ht="20.149999999999999" customHeight="1">
      <c r="A217" s="331"/>
      <c r="B217" s="780" t="s">
        <v>923</v>
      </c>
      <c r="C217" s="292" t="s">
        <v>930</v>
      </c>
      <c r="D217" s="292"/>
      <c r="E217" s="292"/>
      <c r="F217" s="292"/>
      <c r="G217" s="292"/>
      <c r="H217" s="331" t="s">
        <v>732</v>
      </c>
      <c r="I217" s="1794" t="s">
        <v>925</v>
      </c>
      <c r="J217" s="1794"/>
      <c r="K217" s="1794"/>
      <c r="L217" s="813" t="s">
        <v>733</v>
      </c>
      <c r="N217" s="292" t="s">
        <v>882</v>
      </c>
      <c r="O217" s="1863"/>
      <c r="P217" s="1863"/>
      <c r="Q217" s="1863"/>
      <c r="R217" s="1863"/>
      <c r="S217" s="292"/>
      <c r="T217" s="408" t="s">
        <v>931</v>
      </c>
      <c r="U217" s="292" t="s">
        <v>927</v>
      </c>
      <c r="V217" s="292"/>
      <c r="W217" s="292"/>
      <c r="AF217" s="292"/>
      <c r="AG217" s="292"/>
      <c r="AH217" s="292"/>
      <c r="AI217" s="379"/>
      <c r="AJ217" s="292"/>
      <c r="AK217" s="292"/>
      <c r="AL217" s="318"/>
      <c r="AM217" s="318"/>
    </row>
    <row r="218" spans="1:39" s="300" customFormat="1" ht="20.149999999999999" customHeight="1">
      <c r="A218" s="331"/>
      <c r="B218" s="780" t="s">
        <v>923</v>
      </c>
      <c r="C218" s="292" t="s">
        <v>932</v>
      </c>
      <c r="D218" s="292"/>
      <c r="E218" s="292"/>
      <c r="F218" s="292"/>
      <c r="G218" s="292"/>
      <c r="H218" s="292"/>
      <c r="I218" s="292"/>
      <c r="J218" s="292"/>
      <c r="K218" s="292"/>
      <c r="L218" s="292"/>
      <c r="M218" s="292"/>
      <c r="N218" s="292"/>
      <c r="O218" s="292"/>
      <c r="P218" s="292"/>
      <c r="Q218" s="292"/>
      <c r="R218" s="292"/>
      <c r="S218" s="292"/>
      <c r="T218" s="292"/>
      <c r="U218" s="292"/>
      <c r="V218" s="292"/>
      <c r="W218" s="292"/>
      <c r="X218" s="292"/>
      <c r="Y218" s="292"/>
      <c r="Z218" s="292"/>
      <c r="AA218" s="292"/>
      <c r="AB218" s="292"/>
      <c r="AC218" s="292"/>
      <c r="AD218" s="292"/>
      <c r="AE218" s="292"/>
      <c r="AF218" s="292"/>
      <c r="AG218" s="292"/>
      <c r="AH218" s="292"/>
      <c r="AI218" s="379"/>
      <c r="AJ218" s="292"/>
      <c r="AK218" s="292"/>
      <c r="AL218" s="318"/>
      <c r="AM218" s="318"/>
    </row>
    <row r="219" spans="1:39" s="300" customFormat="1" ht="24.9" customHeight="1">
      <c r="A219" s="331"/>
      <c r="B219" s="380"/>
      <c r="C219" s="379"/>
      <c r="D219" s="1880"/>
      <c r="E219" s="1881"/>
      <c r="F219" s="1881"/>
      <c r="G219" s="1881"/>
      <c r="H219" s="1881"/>
      <c r="I219" s="1881"/>
      <c r="J219" s="1881"/>
      <c r="K219" s="1881"/>
      <c r="L219" s="1881"/>
      <c r="M219" s="1881"/>
      <c r="N219" s="1881"/>
      <c r="O219" s="1881"/>
      <c r="P219" s="1881"/>
      <c r="Q219" s="1881"/>
      <c r="R219" s="1881"/>
      <c r="S219" s="1881"/>
      <c r="T219" s="1881"/>
      <c r="U219" s="1881"/>
      <c r="V219" s="1881"/>
      <c r="W219" s="1881"/>
      <c r="X219" s="1881"/>
      <c r="Y219" s="1881"/>
      <c r="Z219" s="1881"/>
      <c r="AA219" s="1881"/>
      <c r="AB219" s="1881"/>
      <c r="AC219" s="1881"/>
      <c r="AD219" s="1881"/>
      <c r="AE219" s="1881"/>
      <c r="AF219" s="1881"/>
      <c r="AG219" s="1881"/>
      <c r="AH219" s="1882"/>
      <c r="AI219" s="379"/>
      <c r="AJ219" s="292"/>
      <c r="AK219" s="292"/>
      <c r="AL219" s="318"/>
      <c r="AM219" s="318"/>
    </row>
    <row r="220" spans="1:39" s="300" customFormat="1" ht="24.9" customHeight="1">
      <c r="A220" s="331"/>
      <c r="B220" s="380"/>
      <c r="C220" s="379"/>
      <c r="D220" s="1883"/>
      <c r="E220" s="1884"/>
      <c r="F220" s="1884"/>
      <c r="G220" s="1884"/>
      <c r="H220" s="1884"/>
      <c r="I220" s="1884"/>
      <c r="J220" s="1884"/>
      <c r="K220" s="1884"/>
      <c r="L220" s="1884"/>
      <c r="M220" s="1884"/>
      <c r="N220" s="1884"/>
      <c r="O220" s="1884"/>
      <c r="P220" s="1884"/>
      <c r="Q220" s="1884"/>
      <c r="R220" s="1884"/>
      <c r="S220" s="1884"/>
      <c r="T220" s="1884"/>
      <c r="U220" s="1884"/>
      <c r="V220" s="1884"/>
      <c r="W220" s="1884"/>
      <c r="X220" s="1884"/>
      <c r="Y220" s="1884"/>
      <c r="Z220" s="1884"/>
      <c r="AA220" s="1884"/>
      <c r="AB220" s="1884"/>
      <c r="AC220" s="1884"/>
      <c r="AD220" s="1884"/>
      <c r="AE220" s="1884"/>
      <c r="AF220" s="1884"/>
      <c r="AG220" s="1884"/>
      <c r="AH220" s="1885"/>
      <c r="AI220" s="379"/>
      <c r="AJ220" s="292"/>
      <c r="AK220" s="292"/>
      <c r="AL220" s="318"/>
      <c r="AM220" s="318"/>
    </row>
    <row r="221" spans="1:39" ht="9.9" customHeight="1">
      <c r="B221" s="381"/>
      <c r="C221" s="382"/>
      <c r="D221" s="382"/>
      <c r="E221" s="382"/>
      <c r="F221" s="382"/>
      <c r="G221" s="382"/>
      <c r="H221" s="382"/>
      <c r="I221" s="382"/>
      <c r="J221" s="382"/>
      <c r="K221" s="382"/>
      <c r="L221" s="382"/>
      <c r="M221" s="382"/>
      <c r="N221" s="382"/>
      <c r="O221" s="382"/>
      <c r="P221" s="382"/>
      <c r="Q221" s="382"/>
      <c r="R221" s="382"/>
      <c r="S221" s="382"/>
      <c r="T221" s="382"/>
      <c r="U221" s="382"/>
      <c r="V221" s="382"/>
      <c r="W221" s="382"/>
      <c r="X221" s="382"/>
      <c r="Y221" s="382"/>
      <c r="Z221" s="382"/>
      <c r="AA221" s="382"/>
      <c r="AB221" s="382"/>
      <c r="AC221" s="382"/>
      <c r="AD221" s="382"/>
      <c r="AE221" s="382"/>
      <c r="AF221" s="382"/>
      <c r="AG221" s="382"/>
      <c r="AH221" s="382"/>
      <c r="AI221" s="383"/>
    </row>
    <row r="222" spans="1:39" s="319" customFormat="1" ht="14.15" customHeight="1">
      <c r="A222" s="1903" t="s">
        <v>823</v>
      </c>
      <c r="B222" s="1903"/>
      <c r="C222" s="318" t="s">
        <v>1538</v>
      </c>
      <c r="D222" s="318"/>
      <c r="E222" s="318"/>
      <c r="F222" s="318"/>
      <c r="G222" s="318"/>
      <c r="H222" s="318"/>
      <c r="I222" s="318"/>
      <c r="J222" s="318"/>
      <c r="K222" s="318"/>
      <c r="L222" s="318"/>
      <c r="M222" s="318"/>
      <c r="N222" s="318"/>
      <c r="O222" s="318"/>
      <c r="P222" s="318"/>
      <c r="Q222" s="318"/>
      <c r="R222" s="318"/>
      <c r="S222" s="318"/>
      <c r="T222" s="318"/>
      <c r="U222" s="318"/>
      <c r="V222" s="318"/>
      <c r="W222" s="318"/>
      <c r="X222" s="318"/>
      <c r="Y222" s="318"/>
      <c r="Z222" s="318"/>
      <c r="AA222" s="318"/>
      <c r="AB222" s="318"/>
      <c r="AC222" s="318"/>
      <c r="AD222" s="318"/>
      <c r="AE222" s="318"/>
      <c r="AF222" s="318"/>
      <c r="AG222" s="318"/>
      <c r="AH222" s="318"/>
      <c r="AI222" s="318"/>
      <c r="AJ222" s="318"/>
      <c r="AK222" s="318"/>
      <c r="AL222" s="318"/>
      <c r="AM222" s="318"/>
    </row>
    <row r="223" spans="1:39" s="319" customFormat="1" ht="14.15" customHeight="1">
      <c r="A223" s="386"/>
      <c r="B223" s="384"/>
      <c r="C223" s="318"/>
      <c r="D223" s="318"/>
      <c r="E223" s="318"/>
      <c r="F223" s="318"/>
      <c r="G223" s="318"/>
      <c r="H223" s="318"/>
      <c r="I223" s="318"/>
      <c r="J223" s="318"/>
      <c r="K223" s="318"/>
      <c r="L223" s="318"/>
      <c r="M223" s="318"/>
      <c r="N223" s="318"/>
      <c r="O223" s="318"/>
      <c r="P223" s="318"/>
      <c r="Q223" s="318"/>
      <c r="R223" s="318"/>
      <c r="S223" s="318"/>
      <c r="T223" s="318"/>
      <c r="U223" s="318"/>
      <c r="V223" s="318"/>
      <c r="W223" s="318"/>
      <c r="X223" s="318"/>
      <c r="Y223" s="318"/>
      <c r="Z223" s="318"/>
      <c r="AA223" s="318"/>
      <c r="AB223" s="318"/>
      <c r="AC223" s="318"/>
      <c r="AD223" s="318"/>
      <c r="AE223" s="318"/>
      <c r="AF223" s="318"/>
      <c r="AG223" s="318"/>
      <c r="AH223" s="318"/>
      <c r="AI223" s="318"/>
      <c r="AJ223" s="318"/>
      <c r="AK223" s="318"/>
      <c r="AL223" s="318"/>
      <c r="AM223" s="318"/>
    </row>
    <row r="224" spans="1:39" s="319" customFormat="1" ht="18" customHeight="1">
      <c r="A224" s="386"/>
      <c r="B224" s="384"/>
      <c r="C224" s="318"/>
      <c r="D224" s="318"/>
      <c r="E224" s="318"/>
      <c r="F224" s="318"/>
      <c r="G224" s="318"/>
      <c r="H224" s="318"/>
      <c r="I224" s="318"/>
      <c r="J224" s="318"/>
      <c r="K224" s="318"/>
      <c r="L224" s="318"/>
      <c r="M224" s="318"/>
      <c r="N224" s="318"/>
      <c r="O224" s="318"/>
      <c r="P224" s="318"/>
      <c r="Q224" s="318"/>
      <c r="R224" s="318"/>
      <c r="S224" s="318"/>
      <c r="T224" s="318"/>
      <c r="U224" s="318"/>
      <c r="V224" s="318"/>
      <c r="W224" s="318"/>
      <c r="X224" s="318"/>
      <c r="Y224" s="318"/>
      <c r="Z224" s="318"/>
      <c r="AA224" s="318"/>
      <c r="AB224" s="318" t="str">
        <f>表紙!D28</f>
        <v>　　　　　　保育所（園）　   　</v>
      </c>
      <c r="AC224" s="318"/>
      <c r="AD224" s="318"/>
      <c r="AE224" s="318"/>
      <c r="AF224" s="318"/>
      <c r="AG224" s="318"/>
      <c r="AH224" s="318"/>
      <c r="AI224" s="318"/>
      <c r="AJ224" s="318"/>
      <c r="AK224" s="318"/>
      <c r="AL224" s="318"/>
      <c r="AM224" s="318"/>
    </row>
    <row r="225" spans="1:39" s="319" customFormat="1" ht="14.15" customHeight="1">
      <c r="A225" s="386"/>
      <c r="B225" s="365" t="s">
        <v>766</v>
      </c>
      <c r="C225" s="365"/>
      <c r="D225" s="365"/>
      <c r="E225" s="365"/>
      <c r="F225" s="329"/>
      <c r="G225" s="329"/>
      <c r="H225" s="329"/>
      <c r="I225" s="329"/>
      <c r="J225" s="329"/>
      <c r="K225" s="329"/>
      <c r="L225" s="329"/>
      <c r="M225" s="329"/>
      <c r="N225" s="329"/>
      <c r="O225" s="329"/>
      <c r="P225" s="329"/>
      <c r="Q225" s="329"/>
      <c r="R225" s="329"/>
      <c r="S225" s="329"/>
      <c r="T225" s="329"/>
      <c r="U225" s="329"/>
      <c r="V225" s="329"/>
      <c r="W225" s="329"/>
      <c r="X225" s="329"/>
      <c r="Y225" s="329"/>
      <c r="Z225" s="329"/>
      <c r="AA225" s="329"/>
      <c r="AB225" s="329"/>
      <c r="AC225" s="329"/>
      <c r="AD225" s="329"/>
      <c r="AE225" s="329"/>
      <c r="AF225" s="329"/>
      <c r="AG225" s="329"/>
      <c r="AH225" s="318"/>
      <c r="AI225" s="318"/>
      <c r="AJ225" s="318"/>
      <c r="AK225" s="318"/>
      <c r="AL225" s="318"/>
      <c r="AM225" s="318"/>
    </row>
    <row r="226" spans="1:39" s="319" customFormat="1" ht="24.65" customHeight="1">
      <c r="A226" s="386"/>
      <c r="C226" s="673" t="s">
        <v>767</v>
      </c>
      <c r="D226" s="2003" t="s">
        <v>1739</v>
      </c>
      <c r="E226" s="2003"/>
      <c r="F226" s="2003"/>
      <c r="G226" s="2003"/>
      <c r="H226" s="2003"/>
      <c r="I226" s="2003"/>
      <c r="J226" s="2003"/>
      <c r="K226" s="2003"/>
      <c r="L226" s="2003"/>
      <c r="M226" s="2003"/>
      <c r="N226" s="2003"/>
      <c r="O226" s="2003"/>
      <c r="P226" s="2003"/>
      <c r="Q226" s="2003"/>
      <c r="R226" s="2003"/>
      <c r="S226" s="2003"/>
      <c r="T226" s="2003"/>
      <c r="U226" s="2003"/>
      <c r="V226" s="2003"/>
      <c r="W226" s="2003"/>
      <c r="X226" s="2003"/>
      <c r="Y226" s="2003"/>
      <c r="Z226" s="2003"/>
      <c r="AA226" s="776"/>
      <c r="AB226" s="386" t="s">
        <v>140</v>
      </c>
      <c r="AC226" s="2004" t="s">
        <v>1416</v>
      </c>
      <c r="AD226" s="2004"/>
      <c r="AE226" s="2004"/>
      <c r="AF226" s="2004"/>
      <c r="AG226" s="2004"/>
      <c r="AH226" s="2004"/>
      <c r="AI226" s="2004"/>
      <c r="AJ226" s="386" t="s">
        <v>28</v>
      </c>
      <c r="AK226" s="318"/>
      <c r="AL226" s="318"/>
      <c r="AM226" s="318"/>
    </row>
    <row r="227" spans="1:39" s="319" customFormat="1" ht="14.15" customHeight="1">
      <c r="A227" s="386"/>
      <c r="C227" s="392" t="s">
        <v>1483</v>
      </c>
      <c r="D227" s="365" t="s">
        <v>2072</v>
      </c>
      <c r="E227" s="365"/>
      <c r="F227" s="365"/>
      <c r="G227" s="365"/>
      <c r="H227" s="365"/>
      <c r="I227" s="365"/>
      <c r="J227" s="365"/>
      <c r="K227" s="365"/>
      <c r="L227" s="365"/>
      <c r="M227" s="365"/>
      <c r="N227" s="365"/>
      <c r="O227" s="365"/>
      <c r="P227" s="365"/>
      <c r="Q227" s="365"/>
      <c r="R227" s="365"/>
      <c r="S227" s="365"/>
      <c r="T227" s="365"/>
      <c r="U227" s="365"/>
      <c r="V227" s="365"/>
      <c r="W227" s="365"/>
      <c r="X227" s="365"/>
      <c r="Y227" s="365"/>
      <c r="Z227" s="365"/>
      <c r="AA227" s="365"/>
      <c r="AB227" s="318"/>
      <c r="AD227" s="353" t="s">
        <v>732</v>
      </c>
      <c r="AE227" s="1794" t="s">
        <v>556</v>
      </c>
      <c r="AF227" s="1794"/>
      <c r="AG227" s="1794"/>
      <c r="AH227" s="1794"/>
      <c r="AI227" s="1794"/>
      <c r="AJ227" s="353" t="s">
        <v>733</v>
      </c>
      <c r="AK227" s="318"/>
      <c r="AL227" s="318"/>
      <c r="AM227" s="318"/>
    </row>
    <row r="228" spans="1:39" s="319" customFormat="1" ht="14.15" customHeight="1">
      <c r="A228" s="386"/>
      <c r="C228" s="392"/>
      <c r="D228" s="365" t="s">
        <v>1704</v>
      </c>
      <c r="E228" s="365" t="s">
        <v>2056</v>
      </c>
      <c r="F228" s="365"/>
      <c r="G228" s="365"/>
      <c r="H228" s="365"/>
      <c r="I228" s="365"/>
      <c r="J228" s="365"/>
      <c r="K228" s="365"/>
      <c r="L228" s="365"/>
      <c r="M228" s="365"/>
      <c r="N228" s="365"/>
      <c r="O228" s="365"/>
      <c r="P228" s="365"/>
      <c r="Q228" s="365"/>
      <c r="R228" s="365"/>
      <c r="S228" s="365"/>
      <c r="T228" s="365"/>
      <c r="U228" s="365"/>
      <c r="V228" s="365"/>
      <c r="W228" s="365"/>
      <c r="X228" s="365"/>
      <c r="Y228" s="365"/>
      <c r="Z228" s="365"/>
      <c r="AA228" s="365"/>
      <c r="AB228" s="318"/>
      <c r="AD228" s="329"/>
      <c r="AE228" s="329"/>
      <c r="AF228" s="329"/>
      <c r="AG228" s="329"/>
      <c r="AH228" s="329"/>
      <c r="AI228" s="329"/>
      <c r="AJ228" s="353"/>
      <c r="AK228" s="318"/>
      <c r="AL228" s="318"/>
      <c r="AM228" s="318"/>
    </row>
    <row r="229" spans="1:39" s="319" customFormat="1" ht="14.15" customHeight="1">
      <c r="A229" s="386"/>
      <c r="C229" s="392" t="s">
        <v>1592</v>
      </c>
      <c r="D229" s="365" t="s">
        <v>2073</v>
      </c>
      <c r="E229" s="365"/>
      <c r="F229" s="365"/>
      <c r="G229" s="365"/>
      <c r="H229" s="365"/>
      <c r="I229" s="365"/>
      <c r="J229" s="365"/>
      <c r="K229" s="365"/>
      <c r="L229" s="365"/>
      <c r="M229" s="365"/>
      <c r="N229" s="365"/>
      <c r="O229" s="365"/>
      <c r="P229" s="365"/>
      <c r="Q229" s="365"/>
      <c r="R229" s="365"/>
      <c r="S229" s="365"/>
      <c r="T229" s="365"/>
      <c r="U229" s="365"/>
      <c r="V229" s="365"/>
      <c r="W229" s="365"/>
      <c r="X229" s="365"/>
      <c r="Y229" s="365"/>
      <c r="Z229" s="365"/>
      <c r="AA229" s="365"/>
      <c r="AB229" s="318"/>
      <c r="AD229" s="353" t="s">
        <v>732</v>
      </c>
      <c r="AE229" s="1794" t="s">
        <v>556</v>
      </c>
      <c r="AF229" s="1794"/>
      <c r="AG229" s="1794"/>
      <c r="AH229" s="1794"/>
      <c r="AI229" s="1794"/>
      <c r="AJ229" s="353" t="s">
        <v>733</v>
      </c>
      <c r="AK229" s="318"/>
      <c r="AL229" s="318"/>
      <c r="AM229" s="318"/>
    </row>
    <row r="230" spans="1:39" s="319" customFormat="1" ht="14.15" customHeight="1">
      <c r="A230" s="386"/>
      <c r="B230" s="384"/>
      <c r="C230" s="318"/>
      <c r="D230" s="318"/>
      <c r="E230" s="318"/>
      <c r="F230" s="318"/>
      <c r="G230" s="318"/>
      <c r="H230" s="318"/>
      <c r="I230" s="318"/>
      <c r="J230" s="318"/>
      <c r="K230" s="318"/>
      <c r="L230" s="318"/>
      <c r="M230" s="318"/>
      <c r="N230" s="318"/>
      <c r="O230" s="318"/>
      <c r="P230" s="318"/>
      <c r="Q230" s="318"/>
      <c r="R230" s="318"/>
      <c r="S230" s="318"/>
      <c r="T230" s="318"/>
      <c r="U230" s="318"/>
      <c r="V230" s="318"/>
      <c r="W230" s="318"/>
      <c r="X230" s="318"/>
      <c r="Y230" s="318"/>
      <c r="Z230" s="318"/>
      <c r="AA230" s="318"/>
      <c r="AB230" s="318"/>
      <c r="AC230" s="318"/>
      <c r="AD230" s="318"/>
      <c r="AE230" s="318"/>
      <c r="AF230" s="318"/>
      <c r="AG230" s="318"/>
      <c r="AH230" s="318"/>
      <c r="AI230" s="318"/>
      <c r="AJ230" s="318"/>
      <c r="AK230" s="318"/>
      <c r="AL230" s="318"/>
      <c r="AM230" s="318"/>
    </row>
    <row r="231" spans="1:39" s="319" customFormat="1" ht="10.25" customHeight="1">
      <c r="A231" s="386"/>
      <c r="B231" s="384"/>
      <c r="C231" s="318"/>
      <c r="D231" s="318"/>
      <c r="E231" s="318"/>
      <c r="F231" s="318"/>
      <c r="G231" s="318"/>
      <c r="H231" s="318"/>
      <c r="I231" s="318"/>
      <c r="J231" s="318"/>
      <c r="K231" s="318"/>
      <c r="L231" s="318"/>
      <c r="M231" s="318"/>
      <c r="N231" s="318"/>
      <c r="O231" s="318"/>
      <c r="P231" s="318"/>
      <c r="Q231" s="318"/>
      <c r="R231" s="318"/>
      <c r="S231" s="318"/>
      <c r="T231" s="318"/>
      <c r="U231" s="318"/>
      <c r="V231" s="318"/>
      <c r="W231" s="318"/>
      <c r="X231" s="318"/>
      <c r="Y231" s="318"/>
      <c r="Z231" s="318"/>
      <c r="AA231" s="318"/>
      <c r="AB231" s="318"/>
      <c r="AC231" s="318"/>
      <c r="AD231" s="318"/>
      <c r="AE231" s="318"/>
      <c r="AF231" s="318"/>
      <c r="AG231" s="318"/>
      <c r="AH231" s="318"/>
      <c r="AI231" s="318"/>
      <c r="AJ231" s="318"/>
      <c r="AK231" s="318"/>
      <c r="AL231" s="318"/>
      <c r="AM231" s="318"/>
    </row>
    <row r="232" spans="1:39" s="291" customFormat="1" ht="20.149999999999999" customHeight="1">
      <c r="A232" s="645" t="s">
        <v>278</v>
      </c>
      <c r="B232" s="289" t="s">
        <v>1982</v>
      </c>
      <c r="C232" s="289"/>
      <c r="D232" s="289"/>
      <c r="E232" s="289"/>
      <c r="F232" s="289"/>
      <c r="G232" s="289"/>
      <c r="H232" s="289"/>
      <c r="I232" s="289"/>
      <c r="J232" s="289"/>
      <c r="K232" s="289"/>
      <c r="L232" s="289"/>
      <c r="M232" s="289"/>
      <c r="N232" s="289"/>
      <c r="O232" s="289"/>
      <c r="P232" s="289"/>
      <c r="Q232" s="289"/>
      <c r="R232" s="289"/>
      <c r="S232" s="289"/>
      <c r="T232" s="289"/>
      <c r="U232" s="289"/>
      <c r="V232" s="289"/>
      <c r="W232" s="289"/>
      <c r="X232" s="289"/>
      <c r="Y232" s="289"/>
      <c r="Z232" s="289"/>
      <c r="AA232" s="289"/>
      <c r="AB232" s="289"/>
      <c r="AC232" s="289"/>
      <c r="AD232" s="289"/>
      <c r="AE232" s="289"/>
      <c r="AF232" s="289"/>
      <c r="AG232" s="289"/>
      <c r="AH232" s="289"/>
      <c r="AI232" s="289"/>
      <c r="AJ232" s="289"/>
      <c r="AK232" s="290"/>
      <c r="AL232" s="318"/>
      <c r="AM232" s="318"/>
    </row>
    <row r="233" spans="1:39" s="300" customFormat="1" ht="20.149999999999999" customHeight="1">
      <c r="A233" s="331"/>
      <c r="B233" s="355" t="s">
        <v>933</v>
      </c>
      <c r="C233" s="355"/>
      <c r="D233" s="355"/>
      <c r="E233" s="355" t="s">
        <v>934</v>
      </c>
      <c r="F233" s="355"/>
      <c r="G233" s="355"/>
      <c r="H233" s="355"/>
      <c r="I233" s="355"/>
      <c r="J233" s="355" t="s">
        <v>935</v>
      </c>
      <c r="K233" s="355"/>
      <c r="L233" s="355"/>
      <c r="M233" s="355"/>
      <c r="N233" s="355"/>
      <c r="O233" s="355"/>
      <c r="P233" s="355"/>
      <c r="Q233" s="355"/>
      <c r="R233" s="355"/>
      <c r="S233" s="355"/>
      <c r="T233" s="355"/>
      <c r="U233" s="355"/>
      <c r="V233" s="355"/>
      <c r="W233" s="355"/>
      <c r="X233" s="355"/>
      <c r="Y233" s="355"/>
      <c r="Z233" s="355"/>
      <c r="AA233" s="355"/>
      <c r="AB233" s="355"/>
      <c r="AC233" s="355"/>
      <c r="AD233" s="355"/>
      <c r="AE233" s="355"/>
      <c r="AF233" s="355"/>
      <c r="AG233" s="355"/>
      <c r="AH233" s="355"/>
      <c r="AI233" s="355"/>
      <c r="AJ233" s="355"/>
      <c r="AK233" s="292"/>
      <c r="AL233" s="318"/>
      <c r="AM233" s="318"/>
    </row>
    <row r="234" spans="1:39" s="300" customFormat="1" ht="20.149999999999999" customHeight="1">
      <c r="A234" s="331"/>
      <c r="B234" s="2005" t="s">
        <v>936</v>
      </c>
      <c r="C234" s="1937" t="s">
        <v>937</v>
      </c>
      <c r="D234" s="2006"/>
      <c r="E234" s="303"/>
      <c r="F234" s="363" t="s">
        <v>938</v>
      </c>
      <c r="G234" s="363"/>
      <c r="H234" s="363"/>
      <c r="I234" s="363"/>
      <c r="J234" s="363" t="s">
        <v>939</v>
      </c>
      <c r="K234" s="363"/>
      <c r="L234" s="363"/>
      <c r="M234" s="363"/>
      <c r="N234" s="363"/>
      <c r="O234" s="2007" t="s">
        <v>940</v>
      </c>
      <c r="P234" s="2007"/>
      <c r="Q234" s="2007"/>
      <c r="R234" s="2007"/>
      <c r="S234" s="2007"/>
      <c r="T234" s="2007"/>
      <c r="U234" s="2007"/>
      <c r="V234" s="2007" t="s">
        <v>940</v>
      </c>
      <c r="W234" s="2007"/>
      <c r="X234" s="2007"/>
      <c r="Y234" s="2007"/>
      <c r="Z234" s="2007"/>
      <c r="AA234" s="2007"/>
      <c r="AB234" s="2007"/>
      <c r="AC234" s="363" t="s">
        <v>941</v>
      </c>
      <c r="AD234" s="363"/>
      <c r="AE234" s="363"/>
      <c r="AF234" s="2008" t="s">
        <v>942</v>
      </c>
      <c r="AG234" s="2009"/>
      <c r="AH234" s="2009"/>
      <c r="AI234" s="2009"/>
      <c r="AJ234" s="1806"/>
      <c r="AK234" s="292"/>
      <c r="AL234" s="318"/>
      <c r="AM234" s="318"/>
    </row>
    <row r="235" spans="1:39" s="300" customFormat="1" ht="20.149999999999999" customHeight="1">
      <c r="A235" s="331"/>
      <c r="B235" s="2005"/>
      <c r="C235" s="2006"/>
      <c r="D235" s="2006"/>
      <c r="E235" s="788"/>
      <c r="F235" s="363" t="s">
        <v>943</v>
      </c>
      <c r="G235" s="363"/>
      <c r="H235" s="363"/>
      <c r="I235" s="363"/>
      <c r="J235" s="358"/>
      <c r="K235" s="362"/>
      <c r="L235" s="362"/>
      <c r="M235" s="362"/>
      <c r="N235" s="362"/>
      <c r="O235" s="362"/>
      <c r="P235" s="362"/>
      <c r="Q235" s="362"/>
      <c r="R235" s="362"/>
      <c r="S235" s="362"/>
      <c r="T235" s="362"/>
      <c r="U235" s="362"/>
      <c r="V235" s="362"/>
      <c r="W235" s="362"/>
      <c r="X235" s="362"/>
      <c r="Y235" s="362"/>
      <c r="Z235" s="362"/>
      <c r="AA235" s="362"/>
      <c r="AB235" s="362"/>
      <c r="AC235" s="362"/>
      <c r="AD235" s="362"/>
      <c r="AE235" s="362"/>
      <c r="AF235" s="362"/>
      <c r="AG235" s="362"/>
      <c r="AH235" s="362"/>
      <c r="AI235" s="362"/>
      <c r="AJ235" s="359"/>
      <c r="AK235" s="292"/>
      <c r="AL235" s="318"/>
      <c r="AM235" s="318"/>
    </row>
    <row r="236" spans="1:39" s="300" customFormat="1" ht="20.149999999999999" customHeight="1">
      <c r="A236" s="331"/>
      <c r="B236" s="2005"/>
      <c r="C236" s="1937" t="s">
        <v>944</v>
      </c>
      <c r="D236" s="2006"/>
      <c r="E236" s="1805"/>
      <c r="F236" s="1839" t="s">
        <v>945</v>
      </c>
      <c r="G236" s="1839"/>
      <c r="H236" s="1839"/>
      <c r="I236" s="1839"/>
      <c r="J236" s="363" t="s">
        <v>946</v>
      </c>
      <c r="K236" s="363"/>
      <c r="L236" s="363"/>
      <c r="M236" s="363"/>
      <c r="N236" s="363"/>
      <c r="O236" s="798"/>
      <c r="P236" s="1877" t="s">
        <v>947</v>
      </c>
      <c r="Q236" s="1877"/>
      <c r="R236" s="1877"/>
      <c r="S236" s="1877"/>
      <c r="T236" s="1877"/>
      <c r="U236" s="1877"/>
      <c r="V236" s="798"/>
      <c r="W236" s="364" t="s">
        <v>948</v>
      </c>
      <c r="X236" s="364"/>
      <c r="Y236" s="364"/>
      <c r="Z236" s="364"/>
      <c r="AA236" s="364"/>
      <c r="AB236" s="364"/>
      <c r="AC236" s="364"/>
      <c r="AD236" s="798"/>
      <c r="AE236" s="1877" t="s">
        <v>949</v>
      </c>
      <c r="AF236" s="1877"/>
      <c r="AG236" s="1877"/>
      <c r="AH236" s="1877"/>
      <c r="AI236" s="1877"/>
      <c r="AJ236" s="1877"/>
      <c r="AK236" s="292"/>
      <c r="AL236" s="318"/>
      <c r="AM236" s="318"/>
    </row>
    <row r="237" spans="1:39" s="300" customFormat="1" ht="20.149999999999999" customHeight="1">
      <c r="A237" s="331"/>
      <c r="B237" s="2005"/>
      <c r="C237" s="2006"/>
      <c r="D237" s="2006"/>
      <c r="E237" s="1918"/>
      <c r="F237" s="1839"/>
      <c r="G237" s="1839"/>
      <c r="H237" s="1839"/>
      <c r="I237" s="1839"/>
      <c r="J237" s="363" t="s">
        <v>950</v>
      </c>
      <c r="K237" s="363"/>
      <c r="L237" s="363"/>
      <c r="M237" s="363"/>
      <c r="N237" s="363"/>
      <c r="O237" s="2007" t="s">
        <v>940</v>
      </c>
      <c r="P237" s="2007"/>
      <c r="Q237" s="2007"/>
      <c r="R237" s="2007"/>
      <c r="S237" s="2007"/>
      <c r="T237" s="2007"/>
      <c r="U237" s="2007"/>
      <c r="V237" s="363" t="s">
        <v>951</v>
      </c>
      <c r="W237" s="363"/>
      <c r="X237" s="363"/>
      <c r="Y237" s="2012" t="s">
        <v>528</v>
      </c>
      <c r="Z237" s="1783"/>
      <c r="AA237" s="363" t="s">
        <v>952</v>
      </c>
      <c r="AB237" s="363"/>
      <c r="AC237" s="363"/>
      <c r="AD237" s="363"/>
      <c r="AE237" s="363"/>
      <c r="AF237" s="2012"/>
      <c r="AG237" s="1982"/>
      <c r="AH237" s="1982"/>
      <c r="AI237" s="1982"/>
      <c r="AJ237" s="1783"/>
      <c r="AK237" s="292"/>
      <c r="AL237" s="318"/>
      <c r="AM237" s="318"/>
    </row>
    <row r="238" spans="1:39" s="300" customFormat="1" ht="20.149999999999999" customHeight="1">
      <c r="A238" s="331"/>
      <c r="B238" s="2005"/>
      <c r="C238" s="2006"/>
      <c r="D238" s="2006"/>
      <c r="E238" s="1918"/>
      <c r="F238" s="1839"/>
      <c r="G238" s="1839"/>
      <c r="H238" s="1839"/>
      <c r="I238" s="1839"/>
      <c r="J238" s="363" t="s">
        <v>939</v>
      </c>
      <c r="K238" s="363"/>
      <c r="L238" s="363"/>
      <c r="M238" s="363"/>
      <c r="N238" s="363"/>
      <c r="O238" s="2007" t="s">
        <v>940</v>
      </c>
      <c r="P238" s="2007"/>
      <c r="Q238" s="2007"/>
      <c r="R238" s="2007"/>
      <c r="S238" s="2007"/>
      <c r="T238" s="2007"/>
      <c r="U238" s="2007"/>
      <c r="V238" s="363" t="s">
        <v>953</v>
      </c>
      <c r="W238" s="363"/>
      <c r="X238" s="363"/>
      <c r="Y238" s="2012" t="s">
        <v>942</v>
      </c>
      <c r="Z238" s="1982"/>
      <c r="AA238" s="1982"/>
      <c r="AB238" s="1982"/>
      <c r="AC238" s="1982"/>
      <c r="AD238" s="1982"/>
      <c r="AE238" s="1982"/>
      <c r="AF238" s="1982"/>
      <c r="AG238" s="1982"/>
      <c r="AH238" s="1982"/>
      <c r="AI238" s="1982"/>
      <c r="AJ238" s="1783"/>
      <c r="AK238" s="292"/>
      <c r="AL238" s="318"/>
      <c r="AM238" s="318"/>
    </row>
    <row r="239" spans="1:39" s="300" customFormat="1" ht="20.149999999999999" customHeight="1">
      <c r="A239" s="331"/>
      <c r="B239" s="2005"/>
      <c r="C239" s="2006"/>
      <c r="D239" s="2006"/>
      <c r="E239" s="1797"/>
      <c r="F239" s="1839"/>
      <c r="G239" s="1839"/>
      <c r="H239" s="1839"/>
      <c r="I239" s="1839"/>
      <c r="J239" s="363" t="s">
        <v>954</v>
      </c>
      <c r="K239" s="363"/>
      <c r="L239" s="363"/>
      <c r="M239" s="363"/>
      <c r="N239" s="363"/>
      <c r="O239" s="2007" t="s">
        <v>940</v>
      </c>
      <c r="P239" s="2007"/>
      <c r="Q239" s="2007"/>
      <c r="R239" s="2007"/>
      <c r="S239" s="2007"/>
      <c r="T239" s="2007"/>
      <c r="U239" s="2007"/>
      <c r="V239" s="2007" t="s">
        <v>940</v>
      </c>
      <c r="W239" s="2007"/>
      <c r="X239" s="2007"/>
      <c r="Y239" s="2007"/>
      <c r="Z239" s="2007"/>
      <c r="AA239" s="2007"/>
      <c r="AB239" s="2007"/>
      <c r="AC239" s="307"/>
      <c r="AD239" s="308"/>
      <c r="AE239" s="308"/>
      <c r="AF239" s="308"/>
      <c r="AG239" s="308"/>
      <c r="AH239" s="308"/>
      <c r="AI239" s="308"/>
      <c r="AJ239" s="357"/>
      <c r="AK239" s="292"/>
      <c r="AL239" s="318"/>
      <c r="AM239" s="318"/>
    </row>
    <row r="240" spans="1:39" s="300" customFormat="1" ht="20.149999999999999" customHeight="1">
      <c r="A240" s="331"/>
      <c r="B240" s="2005"/>
      <c r="C240" s="2006"/>
      <c r="D240" s="2006"/>
      <c r="E240" s="786"/>
      <c r="F240" s="436" t="s">
        <v>2292</v>
      </c>
      <c r="G240" s="436"/>
      <c r="H240" s="436"/>
      <c r="I240" s="436"/>
      <c r="J240" s="358"/>
      <c r="K240" s="362"/>
      <c r="L240" s="362"/>
      <c r="M240" s="362"/>
      <c r="N240" s="362"/>
      <c r="O240" s="362"/>
      <c r="P240" s="362"/>
      <c r="Q240" s="362"/>
      <c r="R240" s="362"/>
      <c r="S240" s="362"/>
      <c r="T240" s="362"/>
      <c r="U240" s="362"/>
      <c r="V240" s="362"/>
      <c r="W240" s="362"/>
      <c r="X240" s="362"/>
      <c r="Y240" s="362"/>
      <c r="Z240" s="362"/>
      <c r="AA240" s="362"/>
      <c r="AB240" s="362"/>
      <c r="AC240" s="362"/>
      <c r="AD240" s="362"/>
      <c r="AE240" s="362"/>
      <c r="AF240" s="362"/>
      <c r="AG240" s="362"/>
      <c r="AH240" s="362"/>
      <c r="AI240" s="362"/>
      <c r="AJ240" s="359"/>
      <c r="AK240" s="292"/>
      <c r="AL240" s="318"/>
      <c r="AM240" s="318"/>
    </row>
    <row r="241" spans="1:39" s="300" customFormat="1" ht="20.149999999999999" customHeight="1">
      <c r="A241" s="331"/>
      <c r="B241" s="1937" t="s">
        <v>955</v>
      </c>
      <c r="C241" s="2006"/>
      <c r="D241" s="2006"/>
      <c r="E241" s="1805"/>
      <c r="F241" s="1839" t="s">
        <v>956</v>
      </c>
      <c r="G241" s="1839"/>
      <c r="H241" s="1839"/>
      <c r="I241" s="1839"/>
      <c r="J241" s="363" t="s">
        <v>957</v>
      </c>
      <c r="K241" s="363"/>
      <c r="L241" s="363"/>
      <c r="M241" s="363"/>
      <c r="N241" s="363"/>
      <c r="O241" s="2007" t="s">
        <v>940</v>
      </c>
      <c r="P241" s="2007"/>
      <c r="Q241" s="2007"/>
      <c r="R241" s="2007"/>
      <c r="S241" s="2007"/>
      <c r="T241" s="2007"/>
      <c r="U241" s="2007"/>
      <c r="V241" s="363" t="s">
        <v>951</v>
      </c>
      <c r="W241" s="363"/>
      <c r="X241" s="363"/>
      <c r="Y241" s="2012" t="s">
        <v>528</v>
      </c>
      <c r="Z241" s="1783"/>
      <c r="AA241" s="363" t="s">
        <v>952</v>
      </c>
      <c r="AB241" s="363"/>
      <c r="AC241" s="363"/>
      <c r="AD241" s="363"/>
      <c r="AE241" s="363"/>
      <c r="AF241" s="2012"/>
      <c r="AG241" s="1982"/>
      <c r="AH241" s="1982"/>
      <c r="AI241" s="1982"/>
      <c r="AJ241" s="1783"/>
      <c r="AK241" s="292"/>
      <c r="AL241" s="318"/>
      <c r="AM241" s="318"/>
    </row>
    <row r="242" spans="1:39" s="300" customFormat="1" ht="20.149999999999999" customHeight="1">
      <c r="A242" s="331"/>
      <c r="B242" s="2006"/>
      <c r="C242" s="2006"/>
      <c r="D242" s="2006"/>
      <c r="E242" s="1797"/>
      <c r="F242" s="1839"/>
      <c r="G242" s="1839"/>
      <c r="H242" s="1839"/>
      <c r="I242" s="1839"/>
      <c r="J242" s="363" t="s">
        <v>950</v>
      </c>
      <c r="K242" s="363"/>
      <c r="L242" s="363"/>
      <c r="M242" s="363"/>
      <c r="N242" s="363"/>
      <c r="O242" s="2007" t="s">
        <v>940</v>
      </c>
      <c r="P242" s="2007"/>
      <c r="Q242" s="2007"/>
      <c r="R242" s="2007"/>
      <c r="S242" s="2007"/>
      <c r="T242" s="2007"/>
      <c r="U242" s="2007"/>
      <c r="V242" s="363" t="s">
        <v>951</v>
      </c>
      <c r="W242" s="363"/>
      <c r="X242" s="363"/>
      <c r="Y242" s="2012" t="s">
        <v>528</v>
      </c>
      <c r="Z242" s="1783"/>
      <c r="AA242" s="363" t="s">
        <v>952</v>
      </c>
      <c r="AB242" s="363"/>
      <c r="AC242" s="363"/>
      <c r="AD242" s="363"/>
      <c r="AE242" s="363"/>
      <c r="AF242" s="2012"/>
      <c r="AG242" s="1982"/>
      <c r="AH242" s="1982"/>
      <c r="AI242" s="1982"/>
      <c r="AJ242" s="1783"/>
      <c r="AK242" s="292"/>
      <c r="AL242" s="318"/>
      <c r="AM242" s="318"/>
    </row>
    <row r="243" spans="1:39" s="300" customFormat="1" ht="20.149999999999999" customHeight="1">
      <c r="A243" s="331"/>
      <c r="B243" s="2006"/>
      <c r="C243" s="2006"/>
      <c r="D243" s="2006"/>
      <c r="E243" s="786"/>
      <c r="F243" s="363" t="s">
        <v>958</v>
      </c>
      <c r="G243" s="363"/>
      <c r="H243" s="363"/>
      <c r="I243" s="363"/>
      <c r="J243" s="358"/>
      <c r="K243" s="362"/>
      <c r="L243" s="362"/>
      <c r="M243" s="362"/>
      <c r="N243" s="362"/>
      <c r="O243" s="362"/>
      <c r="P243" s="362"/>
      <c r="Q243" s="362"/>
      <c r="R243" s="362"/>
      <c r="S243" s="362"/>
      <c r="T243" s="362"/>
      <c r="U243" s="362"/>
      <c r="V243" s="362"/>
      <c r="W243" s="362"/>
      <c r="X243" s="362"/>
      <c r="Y243" s="362"/>
      <c r="Z243" s="362"/>
      <c r="AA243" s="362"/>
      <c r="AB243" s="362"/>
      <c r="AC243" s="362"/>
      <c r="AD243" s="362"/>
      <c r="AE243" s="362"/>
      <c r="AF243" s="362"/>
      <c r="AG243" s="362"/>
      <c r="AH243" s="362"/>
      <c r="AI243" s="362"/>
      <c r="AJ243" s="359"/>
      <c r="AK243" s="292"/>
      <c r="AL243" s="318"/>
      <c r="AM243" s="318"/>
    </row>
    <row r="244" spans="1:39" s="319" customFormat="1" ht="18" customHeight="1">
      <c r="A244" s="1903" t="s">
        <v>1531</v>
      </c>
      <c r="B244" s="1903"/>
      <c r="C244" s="318" t="s">
        <v>1539</v>
      </c>
      <c r="D244" s="318"/>
      <c r="E244" s="318"/>
      <c r="F244" s="318"/>
      <c r="G244" s="318"/>
      <c r="H244" s="318"/>
      <c r="I244" s="318"/>
      <c r="J244" s="318"/>
      <c r="K244" s="318"/>
      <c r="L244" s="318"/>
      <c r="M244" s="318"/>
      <c r="N244" s="318"/>
      <c r="O244" s="318"/>
      <c r="P244" s="318"/>
      <c r="Q244" s="318"/>
      <c r="R244" s="318"/>
      <c r="S244" s="318"/>
      <c r="T244" s="318"/>
      <c r="U244" s="318"/>
      <c r="V244" s="318"/>
      <c r="W244" s="318"/>
      <c r="X244" s="318"/>
      <c r="Y244" s="318"/>
      <c r="Z244" s="318"/>
      <c r="AA244" s="318"/>
      <c r="AB244" s="318"/>
      <c r="AC244" s="318"/>
      <c r="AD244" s="318"/>
      <c r="AE244" s="318"/>
      <c r="AF244" s="318"/>
      <c r="AG244" s="318"/>
      <c r="AH244" s="318"/>
      <c r="AI244" s="318"/>
      <c r="AJ244" s="318"/>
      <c r="AK244" s="318"/>
      <c r="AL244" s="318"/>
      <c r="AM244" s="318"/>
    </row>
    <row r="245" spans="1:39" s="372" customFormat="1" ht="9" customHeight="1">
      <c r="A245" s="649"/>
      <c r="B245" s="371"/>
      <c r="C245" s="371"/>
      <c r="D245" s="371"/>
      <c r="E245" s="371"/>
      <c r="F245" s="371"/>
      <c r="G245" s="371"/>
      <c r="H245" s="371"/>
      <c r="I245" s="371"/>
      <c r="J245" s="371"/>
      <c r="K245" s="371"/>
      <c r="L245" s="371"/>
      <c r="M245" s="371"/>
      <c r="N245" s="371"/>
      <c r="O245" s="371"/>
      <c r="P245" s="371"/>
      <c r="Q245" s="371"/>
      <c r="R245" s="371"/>
      <c r="S245" s="371"/>
      <c r="T245" s="371"/>
      <c r="U245" s="371"/>
      <c r="V245" s="371"/>
      <c r="W245" s="371"/>
      <c r="X245" s="371"/>
      <c r="Y245" s="371"/>
      <c r="Z245" s="371"/>
      <c r="AA245" s="371"/>
      <c r="AB245" s="371"/>
      <c r="AC245" s="371"/>
      <c r="AD245" s="371"/>
      <c r="AE245" s="371"/>
      <c r="AF245" s="371"/>
      <c r="AG245" s="371"/>
      <c r="AH245" s="371"/>
      <c r="AI245" s="371"/>
      <c r="AJ245" s="371"/>
      <c r="AK245" s="371"/>
      <c r="AL245" s="318"/>
      <c r="AM245" s="318"/>
    </row>
    <row r="246" spans="1:39" s="291" customFormat="1" ht="20.149999999999999" customHeight="1">
      <c r="F246" s="289"/>
      <c r="G246" s="289"/>
      <c r="H246" s="289"/>
      <c r="I246" s="289"/>
      <c r="J246" s="289"/>
      <c r="K246" s="289"/>
      <c r="L246" s="289"/>
      <c r="M246" s="289"/>
      <c r="N246" s="289"/>
      <c r="O246" s="289"/>
      <c r="P246" s="289"/>
      <c r="Q246" s="289"/>
      <c r="R246" s="289"/>
      <c r="S246" s="289"/>
      <c r="T246" s="289"/>
      <c r="U246" s="289"/>
      <c r="V246" s="289"/>
      <c r="W246" s="289"/>
      <c r="X246" s="289"/>
      <c r="Y246" s="289"/>
      <c r="Z246" s="289"/>
      <c r="AA246" s="289"/>
      <c r="AB246" s="289" t="str">
        <f>表紙!D28</f>
        <v>　　　　　　保育所（園）　   　</v>
      </c>
      <c r="AC246" s="289"/>
      <c r="AD246" s="289"/>
      <c r="AE246" s="289"/>
      <c r="AF246" s="289"/>
      <c r="AG246" s="289"/>
      <c r="AH246" s="289"/>
      <c r="AI246" s="289"/>
      <c r="AJ246" s="289"/>
      <c r="AK246" s="289"/>
      <c r="AL246" s="318"/>
      <c r="AM246" s="318"/>
    </row>
    <row r="247" spans="1:39" s="291" customFormat="1" ht="20.149999999999999" customHeight="1">
      <c r="A247" s="385">
        <v>19</v>
      </c>
      <c r="B247" s="289" t="s">
        <v>1983</v>
      </c>
      <c r="C247" s="289"/>
      <c r="D247" s="289"/>
      <c r="E247" s="289"/>
      <c r="F247" s="289"/>
      <c r="G247" s="289"/>
      <c r="H247" s="289"/>
      <c r="I247" s="289"/>
      <c r="J247" s="289"/>
      <c r="K247" s="289"/>
      <c r="L247" s="289"/>
      <c r="M247" s="289"/>
      <c r="N247" s="289"/>
      <c r="O247" s="289"/>
      <c r="P247" s="289"/>
      <c r="Q247" s="289"/>
      <c r="R247" s="289"/>
      <c r="S247" s="289"/>
      <c r="T247" s="289"/>
      <c r="U247" s="289"/>
      <c r="V247" s="289"/>
      <c r="W247" s="289"/>
      <c r="X247" s="289"/>
      <c r="Y247" s="289"/>
      <c r="Z247" s="289"/>
      <c r="AA247" s="289"/>
      <c r="AB247" s="289"/>
      <c r="AC247" s="289"/>
      <c r="AD247" s="289"/>
      <c r="AE247" s="289"/>
      <c r="AF247" s="289"/>
      <c r="AG247" s="289"/>
      <c r="AH247" s="289"/>
      <c r="AI247" s="289"/>
      <c r="AJ247" s="289"/>
      <c r="AK247" s="289"/>
      <c r="AL247" s="318"/>
      <c r="AM247" s="318"/>
    </row>
    <row r="248" spans="1:39" s="291" customFormat="1" ht="20.149999999999999" customHeight="1">
      <c r="A248" s="645" t="s">
        <v>276</v>
      </c>
      <c r="B248" s="289" t="s">
        <v>1876</v>
      </c>
      <c r="C248" s="289"/>
      <c r="E248" s="289"/>
      <c r="F248" s="289"/>
      <c r="G248" s="289"/>
      <c r="H248" s="289"/>
      <c r="I248" s="289"/>
      <c r="J248" s="289"/>
      <c r="K248" s="289"/>
      <c r="L248" s="289"/>
      <c r="M248" s="289"/>
      <c r="N248" s="289"/>
      <c r="O248" s="289"/>
      <c r="P248" s="289"/>
      <c r="Q248" s="289"/>
      <c r="R248" s="289"/>
      <c r="S248" s="289"/>
      <c r="T248" s="289"/>
      <c r="U248" s="289"/>
      <c r="V248" s="289"/>
      <c r="W248" s="289"/>
      <c r="X248" s="289"/>
      <c r="Y248" s="289"/>
      <c r="Z248" s="289"/>
      <c r="AA248" s="289"/>
      <c r="AB248" s="289"/>
      <c r="AC248" s="289"/>
      <c r="AD248" s="289"/>
      <c r="AE248" s="289"/>
      <c r="AF248" s="289"/>
      <c r="AG248" s="289"/>
      <c r="AH248" s="289"/>
      <c r="AI248" s="289"/>
      <c r="AJ248" s="289"/>
      <c r="AK248" s="289"/>
      <c r="AL248" s="318"/>
      <c r="AM248" s="318"/>
    </row>
    <row r="249" spans="1:39" s="300" customFormat="1" ht="20.149999999999999" customHeight="1">
      <c r="A249" s="652"/>
      <c r="B249" s="289" t="s">
        <v>959</v>
      </c>
      <c r="C249" s="292"/>
      <c r="D249" s="292"/>
      <c r="E249" s="292"/>
      <c r="F249" s="292"/>
      <c r="G249" s="292"/>
      <c r="H249" s="292"/>
      <c r="I249" s="292"/>
      <c r="J249" s="292"/>
      <c r="K249" s="292"/>
      <c r="L249" s="385" t="s">
        <v>732</v>
      </c>
      <c r="M249" s="2013" t="s">
        <v>1740</v>
      </c>
      <c r="N249" s="2013"/>
      <c r="O249" s="2013"/>
      <c r="P249" s="2013"/>
      <c r="Q249" s="2013"/>
      <c r="R249" s="2013"/>
      <c r="S249" s="2013"/>
      <c r="T249" s="2013"/>
      <c r="U249" s="2013"/>
      <c r="V249" s="385" t="s">
        <v>960</v>
      </c>
      <c r="W249" s="2014" t="s">
        <v>961</v>
      </c>
      <c r="X249" s="2014"/>
      <c r="Y249" s="2014"/>
      <c r="Z249" s="2014"/>
      <c r="AA249" s="2014"/>
      <c r="AB249" s="2014"/>
      <c r="AC249" s="2014"/>
      <c r="AD249" s="2014"/>
      <c r="AE249" s="2014"/>
      <c r="AF249" s="2014"/>
      <c r="AG249" s="2014"/>
      <c r="AH249" s="2014"/>
      <c r="AI249" s="2014"/>
      <c r="AJ249" s="2014"/>
      <c r="AK249" s="292"/>
      <c r="AL249" s="318"/>
      <c r="AM249" s="318"/>
    </row>
    <row r="250" spans="1:39" s="300" customFormat="1" ht="20.149999999999999" customHeight="1">
      <c r="A250" s="652"/>
      <c r="B250" s="289" t="s">
        <v>962</v>
      </c>
      <c r="C250" s="292"/>
      <c r="D250" s="292"/>
      <c r="E250" s="292"/>
      <c r="F250" s="292"/>
      <c r="G250" s="292"/>
      <c r="H250" s="292"/>
      <c r="I250" s="289" t="s">
        <v>963</v>
      </c>
      <c r="J250" s="289"/>
      <c r="K250" s="289"/>
      <c r="L250" s="385" t="s">
        <v>732</v>
      </c>
      <c r="M250" s="2018"/>
      <c r="N250" s="2018"/>
      <c r="O250" s="2018"/>
      <c r="P250" s="2018"/>
      <c r="Q250" s="2018"/>
      <c r="R250" s="2018"/>
      <c r="S250" s="2018"/>
      <c r="T250" s="2018"/>
      <c r="U250" s="2018"/>
      <c r="V250" s="385" t="s">
        <v>960</v>
      </c>
      <c r="W250" s="309"/>
      <c r="X250" s="292"/>
      <c r="Y250" s="292"/>
      <c r="Z250" s="292"/>
      <c r="AA250" s="292"/>
      <c r="AB250" s="292"/>
      <c r="AC250" s="292"/>
      <c r="AD250" s="292"/>
      <c r="AE250" s="292"/>
      <c r="AF250" s="292"/>
      <c r="AG250" s="292"/>
      <c r="AH250" s="292"/>
      <c r="AI250" s="292"/>
      <c r="AJ250" s="292"/>
      <c r="AK250" s="292"/>
      <c r="AL250" s="318"/>
      <c r="AM250" s="318"/>
    </row>
    <row r="251" spans="1:39" ht="20.149999999999999" customHeight="1">
      <c r="A251" s="653"/>
      <c r="I251" s="289" t="s">
        <v>964</v>
      </c>
      <c r="J251" s="310"/>
      <c r="K251" s="289"/>
      <c r="L251" s="385" t="s">
        <v>732</v>
      </c>
      <c r="M251" s="2013" t="s">
        <v>1740</v>
      </c>
      <c r="N251" s="2013"/>
      <c r="O251" s="2013"/>
      <c r="P251" s="2013"/>
      <c r="Q251" s="2013"/>
      <c r="R251" s="2013"/>
      <c r="S251" s="2013"/>
      <c r="T251" s="2013"/>
      <c r="U251" s="2013"/>
      <c r="V251" s="385" t="s">
        <v>960</v>
      </c>
    </row>
    <row r="252" spans="1:39" ht="9" customHeight="1">
      <c r="A252" s="653"/>
      <c r="J252" s="289"/>
      <c r="K252" s="289"/>
      <c r="L252" s="289"/>
      <c r="M252" s="289"/>
    </row>
    <row r="253" spans="1:39" s="291" customFormat="1" ht="20.149999999999999" customHeight="1">
      <c r="A253" s="645" t="s">
        <v>278</v>
      </c>
      <c r="B253" s="289" t="s">
        <v>1877</v>
      </c>
      <c r="C253" s="289"/>
      <c r="E253" s="289"/>
      <c r="F253" s="289"/>
      <c r="G253" s="289"/>
      <c r="H253" s="289"/>
      <c r="I253" s="289"/>
      <c r="J253" s="289"/>
      <c r="K253" s="289"/>
      <c r="L253" s="289"/>
      <c r="M253" s="309"/>
      <c r="N253" s="309"/>
      <c r="O253" s="309"/>
      <c r="P253" s="309"/>
      <c r="Q253" s="309"/>
      <c r="R253" s="309"/>
      <c r="S253" s="309"/>
      <c r="T253" s="309"/>
      <c r="U253" s="309"/>
      <c r="V253" s="309"/>
      <c r="W253" s="309"/>
      <c r="X253" s="289"/>
      <c r="Y253" s="289"/>
      <c r="Z253" s="289"/>
      <c r="AA253" s="289"/>
      <c r="AB253" s="289"/>
      <c r="AC253" s="289"/>
      <c r="AD253" s="289"/>
      <c r="AE253" s="289"/>
      <c r="AF253" s="289"/>
      <c r="AG253" s="289"/>
      <c r="AH253" s="289"/>
      <c r="AI253" s="289"/>
      <c r="AJ253" s="289"/>
      <c r="AK253" s="289"/>
      <c r="AL253" s="318"/>
      <c r="AM253" s="318"/>
    </row>
    <row r="254" spans="1:39" s="300" customFormat="1" ht="20.149999999999999" customHeight="1">
      <c r="A254" s="331"/>
      <c r="B254" s="293" t="s">
        <v>965</v>
      </c>
      <c r="C254" s="294"/>
      <c r="D254" s="294"/>
      <c r="E254" s="294"/>
      <c r="F254" s="294"/>
      <c r="G254" s="294"/>
      <c r="H254" s="294"/>
      <c r="I254" s="294"/>
      <c r="J254" s="299"/>
      <c r="K254" s="293" t="s">
        <v>966</v>
      </c>
      <c r="L254" s="294"/>
      <c r="M254" s="294"/>
      <c r="N254" s="294"/>
      <c r="O254" s="294"/>
      <c r="P254" s="294"/>
      <c r="Q254" s="294"/>
      <c r="R254" s="299"/>
      <c r="S254" s="293" t="s">
        <v>965</v>
      </c>
      <c r="T254" s="294"/>
      <c r="U254" s="294"/>
      <c r="V254" s="294"/>
      <c r="W254" s="294"/>
      <c r="X254" s="294"/>
      <c r="Y254" s="294"/>
      <c r="Z254" s="294"/>
      <c r="AA254" s="299"/>
      <c r="AB254" s="293" t="s">
        <v>966</v>
      </c>
      <c r="AC254" s="294"/>
      <c r="AD254" s="294"/>
      <c r="AE254" s="294"/>
      <c r="AF254" s="294"/>
      <c r="AG254" s="294"/>
      <c r="AH254" s="294"/>
      <c r="AI254" s="299"/>
      <c r="AJ254" s="292"/>
      <c r="AK254" s="292"/>
      <c r="AL254" s="318"/>
      <c r="AM254" s="318"/>
    </row>
    <row r="255" spans="1:39" s="300" customFormat="1" ht="20.149999999999999" customHeight="1">
      <c r="A255" s="331"/>
      <c r="B255" s="1875" t="s">
        <v>967</v>
      </c>
      <c r="C255" s="307" t="s">
        <v>968</v>
      </c>
      <c r="D255" s="308"/>
      <c r="E255" s="308"/>
      <c r="F255" s="308"/>
      <c r="G255" s="308"/>
      <c r="H255" s="308"/>
      <c r="I255" s="308"/>
      <c r="J255" s="357"/>
      <c r="K255" s="788" t="s">
        <v>969</v>
      </c>
      <c r="L255" s="362" t="s">
        <v>882</v>
      </c>
      <c r="M255" s="1838"/>
      <c r="N255" s="1838"/>
      <c r="O255" s="1838"/>
      <c r="P255" s="1873" t="s">
        <v>970</v>
      </c>
      <c r="Q255" s="1874"/>
      <c r="R255" s="303" t="s">
        <v>971</v>
      </c>
      <c r="S255" s="1937" t="s">
        <v>972</v>
      </c>
      <c r="T255" s="307" t="s">
        <v>973</v>
      </c>
      <c r="U255" s="308"/>
      <c r="V255" s="308"/>
      <c r="W255" s="308"/>
      <c r="X255" s="308"/>
      <c r="Y255" s="308"/>
      <c r="Z255" s="308"/>
      <c r="AA255" s="357"/>
      <c r="AB255" s="1856" t="s">
        <v>925</v>
      </c>
      <c r="AC255" s="1856"/>
      <c r="AD255" s="1856"/>
      <c r="AE255" s="1856"/>
      <c r="AF255" s="1856"/>
      <c r="AG255" s="1856"/>
      <c r="AH255" s="1856"/>
      <c r="AI255" s="1856"/>
      <c r="AJ255" s="292"/>
      <c r="AK255" s="292"/>
      <c r="AL255" s="318"/>
      <c r="AM255" s="318"/>
    </row>
    <row r="256" spans="1:39" ht="20.149999999999999" customHeight="1">
      <c r="B256" s="1876"/>
      <c r="C256" s="307" t="s">
        <v>974</v>
      </c>
      <c r="D256" s="308"/>
      <c r="E256" s="308"/>
      <c r="F256" s="308"/>
      <c r="G256" s="308"/>
      <c r="H256" s="308"/>
      <c r="I256" s="308"/>
      <c r="J256" s="357"/>
      <c r="K256" s="788" t="s">
        <v>329</v>
      </c>
      <c r="L256" s="362" t="s">
        <v>882</v>
      </c>
      <c r="M256" s="1838"/>
      <c r="N256" s="1838"/>
      <c r="O256" s="1838"/>
      <c r="P256" s="1873" t="s">
        <v>970</v>
      </c>
      <c r="Q256" s="1874"/>
      <c r="R256" s="303" t="s">
        <v>971</v>
      </c>
      <c r="S256" s="1937"/>
      <c r="T256" s="2015" t="s">
        <v>975</v>
      </c>
      <c r="U256" s="2016"/>
      <c r="V256" s="2016"/>
      <c r="W256" s="2016"/>
      <c r="X256" s="2016"/>
      <c r="Y256" s="2016"/>
      <c r="Z256" s="2016"/>
      <c r="AA256" s="2017"/>
      <c r="AB256" s="1856" t="s">
        <v>925</v>
      </c>
      <c r="AC256" s="1856"/>
      <c r="AD256" s="1856"/>
      <c r="AE256" s="1856"/>
      <c r="AF256" s="1856"/>
      <c r="AG256" s="1856"/>
      <c r="AH256" s="1856"/>
      <c r="AI256" s="1856"/>
    </row>
    <row r="257" spans="1:39" ht="20.149999999999999" customHeight="1">
      <c r="B257" s="1911"/>
      <c r="C257" s="307" t="s">
        <v>976</v>
      </c>
      <c r="D257" s="308"/>
      <c r="E257" s="308"/>
      <c r="F257" s="308"/>
      <c r="G257" s="308"/>
      <c r="H257" s="308"/>
      <c r="I257" s="308"/>
      <c r="J257" s="357"/>
      <c r="K257" s="788" t="s">
        <v>969</v>
      </c>
      <c r="L257" s="362" t="s">
        <v>882</v>
      </c>
      <c r="M257" s="1838"/>
      <c r="N257" s="1838"/>
      <c r="O257" s="1838"/>
      <c r="P257" s="1873" t="s">
        <v>970</v>
      </c>
      <c r="Q257" s="1874"/>
      <c r="R257" s="303" t="s">
        <v>971</v>
      </c>
      <c r="S257" s="1937"/>
      <c r="T257" s="307" t="s">
        <v>977</v>
      </c>
      <c r="U257" s="308"/>
      <c r="V257" s="308"/>
      <c r="W257" s="308"/>
      <c r="X257" s="308"/>
      <c r="Y257" s="308"/>
      <c r="Z257" s="308"/>
      <c r="AA257" s="357"/>
      <c r="AB257" s="1856" t="s">
        <v>925</v>
      </c>
      <c r="AC257" s="1856"/>
      <c r="AD257" s="1856"/>
      <c r="AE257" s="1856"/>
      <c r="AF257" s="1856"/>
      <c r="AG257" s="1856"/>
      <c r="AH257" s="1856"/>
      <c r="AI257" s="1856"/>
    </row>
    <row r="258" spans="1:39" ht="20.149999999999999" customHeight="1">
      <c r="B258" s="1875" t="s">
        <v>972</v>
      </c>
      <c r="C258" s="307" t="s">
        <v>978</v>
      </c>
      <c r="D258" s="308"/>
      <c r="E258" s="308"/>
      <c r="F258" s="308"/>
      <c r="G258" s="308"/>
      <c r="H258" s="308"/>
      <c r="I258" s="308"/>
      <c r="J258" s="357"/>
      <c r="K258" s="788" t="s">
        <v>969</v>
      </c>
      <c r="L258" s="362" t="s">
        <v>882</v>
      </c>
      <c r="M258" s="1838"/>
      <c r="N258" s="1838"/>
      <c r="O258" s="1838"/>
      <c r="P258" s="1873" t="s">
        <v>970</v>
      </c>
      <c r="Q258" s="1874"/>
      <c r="R258" s="303" t="s">
        <v>971</v>
      </c>
      <c r="S258" s="1937"/>
      <c r="T258" s="307" t="s">
        <v>979</v>
      </c>
      <c r="U258" s="308"/>
      <c r="V258" s="308"/>
      <c r="W258" s="308"/>
      <c r="X258" s="308"/>
      <c r="Y258" s="308"/>
      <c r="Z258" s="308"/>
      <c r="AA258" s="357"/>
      <c r="AB258" s="788" t="s">
        <v>329</v>
      </c>
      <c r="AC258" s="362" t="s">
        <v>882</v>
      </c>
      <c r="AD258" s="1838"/>
      <c r="AE258" s="1838"/>
      <c r="AF258" s="1838"/>
      <c r="AG258" s="1873" t="s">
        <v>970</v>
      </c>
      <c r="AH258" s="1874"/>
      <c r="AI258" s="303" t="s">
        <v>330</v>
      </c>
    </row>
    <row r="259" spans="1:39" ht="20.149999999999999" customHeight="1">
      <c r="B259" s="1876"/>
      <c r="C259" s="307" t="s">
        <v>980</v>
      </c>
      <c r="D259" s="308"/>
      <c r="E259" s="308"/>
      <c r="F259" s="308"/>
      <c r="G259" s="308"/>
      <c r="H259" s="308"/>
      <c r="I259" s="308"/>
      <c r="J259" s="357"/>
      <c r="K259" s="788" t="s">
        <v>969</v>
      </c>
      <c r="L259" s="362" t="s">
        <v>882</v>
      </c>
      <c r="M259" s="1838"/>
      <c r="N259" s="1838"/>
      <c r="O259" s="1838"/>
      <c r="P259" s="1873" t="s">
        <v>970</v>
      </c>
      <c r="Q259" s="1874"/>
      <c r="R259" s="303" t="s">
        <v>971</v>
      </c>
      <c r="S259" s="1937"/>
      <c r="T259" s="307" t="s">
        <v>981</v>
      </c>
      <c r="U259" s="308"/>
      <c r="V259" s="308"/>
      <c r="W259" s="308"/>
      <c r="X259" s="308"/>
      <c r="Y259" s="308"/>
      <c r="Z259" s="308"/>
      <c r="AA259" s="357"/>
      <c r="AB259" s="788" t="s">
        <v>329</v>
      </c>
      <c r="AC259" s="362" t="s">
        <v>882</v>
      </c>
      <c r="AD259" s="1838"/>
      <c r="AE259" s="1838"/>
      <c r="AF259" s="1838"/>
      <c r="AG259" s="1873" t="s">
        <v>970</v>
      </c>
      <c r="AH259" s="1874"/>
      <c r="AI259" s="303" t="s">
        <v>330</v>
      </c>
    </row>
    <row r="260" spans="1:39" ht="20.149999999999999" customHeight="1">
      <c r="B260" s="1876"/>
      <c r="C260" s="307" t="s">
        <v>982</v>
      </c>
      <c r="D260" s="308"/>
      <c r="E260" s="308"/>
      <c r="F260" s="308"/>
      <c r="G260" s="308"/>
      <c r="H260" s="308"/>
      <c r="I260" s="308"/>
      <c r="J260" s="357"/>
      <c r="K260" s="1856" t="s">
        <v>925</v>
      </c>
      <c r="L260" s="1856"/>
      <c r="M260" s="1856"/>
      <c r="N260" s="1856"/>
      <c r="O260" s="1856"/>
      <c r="P260" s="1856"/>
      <c r="Q260" s="1856"/>
      <c r="R260" s="1856"/>
      <c r="S260" s="1937"/>
      <c r="T260" s="307" t="s">
        <v>983</v>
      </c>
      <c r="U260" s="308"/>
      <c r="V260" s="308"/>
      <c r="W260" s="308"/>
      <c r="X260" s="308"/>
      <c r="Y260" s="308"/>
      <c r="Z260" s="308"/>
      <c r="AA260" s="357"/>
      <c r="AB260" s="1856" t="s">
        <v>925</v>
      </c>
      <c r="AC260" s="1856"/>
      <c r="AD260" s="1856"/>
      <c r="AE260" s="1856"/>
      <c r="AF260" s="1856"/>
      <c r="AG260" s="1856"/>
      <c r="AH260" s="1856"/>
      <c r="AI260" s="1856"/>
    </row>
    <row r="261" spans="1:39" ht="20.149999999999999" customHeight="1">
      <c r="B261" s="1911"/>
      <c r="C261" s="307" t="s">
        <v>984</v>
      </c>
      <c r="D261" s="308"/>
      <c r="E261" s="308"/>
      <c r="F261" s="308"/>
      <c r="G261" s="308"/>
      <c r="H261" s="308"/>
      <c r="I261" s="308"/>
      <c r="J261" s="357"/>
      <c r="K261" s="1856" t="s">
        <v>925</v>
      </c>
      <c r="L261" s="1856"/>
      <c r="M261" s="1856"/>
      <c r="N261" s="1856"/>
      <c r="O261" s="1856"/>
      <c r="P261" s="1856"/>
      <c r="Q261" s="1856"/>
      <c r="R261" s="1856"/>
      <c r="S261" s="1937"/>
      <c r="T261" s="307" t="s">
        <v>985</v>
      </c>
      <c r="U261" s="308"/>
      <c r="V261" s="308"/>
      <c r="W261" s="308"/>
      <c r="X261" s="308"/>
      <c r="Y261" s="308"/>
      <c r="Z261" s="308"/>
      <c r="AA261" s="357"/>
      <c r="AB261" s="1856" t="s">
        <v>925</v>
      </c>
      <c r="AC261" s="1856"/>
      <c r="AD261" s="1856"/>
      <c r="AE261" s="1856"/>
      <c r="AF261" s="1856"/>
      <c r="AG261" s="1856"/>
      <c r="AH261" s="1856"/>
      <c r="AI261" s="1856"/>
    </row>
    <row r="262" spans="1:39" ht="20.149999999999999" customHeight="1">
      <c r="B262" s="307" t="s">
        <v>986</v>
      </c>
      <c r="C262" s="308"/>
      <c r="D262" s="308"/>
      <c r="E262" s="308"/>
      <c r="F262" s="308"/>
      <c r="G262" s="308"/>
      <c r="H262" s="308"/>
      <c r="I262" s="308"/>
      <c r="J262" s="357"/>
      <c r="K262" s="1782" t="s">
        <v>925</v>
      </c>
      <c r="L262" s="1982"/>
      <c r="M262" s="1982"/>
      <c r="N262" s="1982"/>
      <c r="O262" s="1982"/>
      <c r="P262" s="1982"/>
      <c r="Q262" s="1982"/>
      <c r="R262" s="1783"/>
      <c r="S262" s="307" t="s">
        <v>987</v>
      </c>
      <c r="T262" s="308"/>
      <c r="U262" s="308"/>
      <c r="V262" s="308"/>
      <c r="W262" s="308"/>
      <c r="X262" s="308"/>
      <c r="Y262" s="308"/>
      <c r="Z262" s="308"/>
      <c r="AA262" s="357"/>
      <c r="AB262" s="1782" t="s">
        <v>925</v>
      </c>
      <c r="AC262" s="1982"/>
      <c r="AD262" s="1982"/>
      <c r="AE262" s="1982"/>
      <c r="AF262" s="1982"/>
      <c r="AG262" s="1982"/>
      <c r="AH262" s="1982"/>
      <c r="AI262" s="1783"/>
    </row>
    <row r="263" spans="1:39" ht="12" customHeight="1"/>
    <row r="264" spans="1:39" s="291" customFormat="1" ht="20.149999999999999" customHeight="1">
      <c r="A264" s="645" t="s">
        <v>360</v>
      </c>
      <c r="B264" s="289" t="s">
        <v>1878</v>
      </c>
      <c r="C264" s="289"/>
      <c r="E264" s="289"/>
      <c r="F264" s="289"/>
      <c r="G264" s="289"/>
      <c r="H264" s="289"/>
      <c r="I264" s="289"/>
      <c r="J264" s="289"/>
      <c r="K264" s="289"/>
      <c r="L264" s="289"/>
      <c r="M264" s="289"/>
      <c r="N264" s="289"/>
      <c r="O264" s="289"/>
      <c r="P264" s="289"/>
      <c r="Q264" s="289"/>
      <c r="R264" s="289"/>
      <c r="S264" s="289"/>
      <c r="T264" s="289"/>
      <c r="U264" s="289"/>
      <c r="V264" s="289"/>
      <c r="W264" s="289"/>
      <c r="X264" s="289"/>
      <c r="Y264" s="289"/>
      <c r="Z264" s="289"/>
      <c r="AA264" s="289"/>
      <c r="AB264" s="289"/>
      <c r="AC264" s="289"/>
      <c r="AD264" s="289"/>
      <c r="AE264" s="289"/>
      <c r="AF264" s="289"/>
      <c r="AG264" s="289"/>
      <c r="AH264" s="289"/>
      <c r="AI264" s="289"/>
      <c r="AJ264" s="289"/>
      <c r="AK264" s="289"/>
      <c r="AL264" s="318"/>
      <c r="AM264" s="318"/>
    </row>
    <row r="265" spans="1:39" s="300" customFormat="1" ht="20.149999999999999" customHeight="1">
      <c r="A265" s="331"/>
      <c r="B265" s="293" t="s">
        <v>723</v>
      </c>
      <c r="C265" s="294"/>
      <c r="D265" s="294"/>
      <c r="E265" s="294"/>
      <c r="F265" s="294"/>
      <c r="G265" s="294"/>
      <c r="H265" s="294"/>
      <c r="I265" s="294"/>
      <c r="J265" s="299"/>
      <c r="K265" s="1791" t="s">
        <v>851</v>
      </c>
      <c r="L265" s="1793"/>
      <c r="M265" s="293" t="s">
        <v>988</v>
      </c>
      <c r="N265" s="294"/>
      <c r="O265" s="294"/>
      <c r="P265" s="294"/>
      <c r="Q265" s="294"/>
      <c r="R265" s="294"/>
      <c r="S265" s="294"/>
      <c r="T265" s="294"/>
      <c r="U265" s="294"/>
      <c r="V265" s="294"/>
      <c r="W265" s="294"/>
      <c r="X265" s="294"/>
      <c r="Y265" s="294"/>
      <c r="Z265" s="294"/>
      <c r="AA265" s="294"/>
      <c r="AB265" s="294"/>
      <c r="AC265" s="294"/>
      <c r="AD265" s="294"/>
      <c r="AE265" s="294"/>
      <c r="AF265" s="294"/>
      <c r="AG265" s="294"/>
      <c r="AH265" s="294"/>
      <c r="AI265" s="294"/>
      <c r="AJ265" s="299"/>
      <c r="AK265" s="292"/>
      <c r="AL265" s="318"/>
      <c r="AM265" s="318"/>
    </row>
    <row r="266" spans="1:39" s="300" customFormat="1" ht="20.149999999999999" customHeight="1">
      <c r="A266" s="331"/>
      <c r="B266" s="307" t="s">
        <v>989</v>
      </c>
      <c r="C266" s="308"/>
      <c r="D266" s="308"/>
      <c r="E266" s="308"/>
      <c r="F266" s="308"/>
      <c r="G266" s="308"/>
      <c r="H266" s="308"/>
      <c r="I266" s="308"/>
      <c r="J266" s="357"/>
      <c r="K266" s="2012" t="s">
        <v>528</v>
      </c>
      <c r="L266" s="1783"/>
      <c r="M266" s="2019" t="s">
        <v>2288</v>
      </c>
      <c r="N266" s="2019"/>
      <c r="O266" s="2019"/>
      <c r="P266" s="358" t="s">
        <v>826</v>
      </c>
      <c r="Q266" s="1874"/>
      <c r="R266" s="1872"/>
      <c r="S266" s="359" t="s">
        <v>827</v>
      </c>
      <c r="T266" s="2020" t="s">
        <v>990</v>
      </c>
      <c r="U266" s="2020"/>
      <c r="V266" s="2020"/>
      <c r="W266" s="358" t="s">
        <v>826</v>
      </c>
      <c r="X266" s="1874"/>
      <c r="Y266" s="1872"/>
      <c r="Z266" s="359" t="s">
        <v>827</v>
      </c>
      <c r="AA266" s="316" t="s">
        <v>991</v>
      </c>
      <c r="AB266" s="317"/>
      <c r="AC266" s="317"/>
      <c r="AD266" s="317"/>
      <c r="AE266" s="336"/>
      <c r="AF266" s="1839" t="s">
        <v>992</v>
      </c>
      <c r="AG266" s="1839"/>
      <c r="AH266" s="1839"/>
      <c r="AI266" s="1839"/>
      <c r="AJ266" s="1839"/>
      <c r="AK266" s="292"/>
      <c r="AL266" s="318"/>
      <c r="AM266" s="318"/>
    </row>
    <row r="267" spans="1:39" s="300" customFormat="1" ht="20.149999999999999" customHeight="1">
      <c r="A267" s="331"/>
      <c r="B267" s="301" t="s">
        <v>993</v>
      </c>
      <c r="C267" s="302"/>
      <c r="D267" s="302"/>
      <c r="E267" s="302"/>
      <c r="F267" s="302"/>
      <c r="G267" s="302"/>
      <c r="H267" s="302"/>
      <c r="I267" s="302"/>
      <c r="J267" s="337"/>
      <c r="K267" s="308"/>
      <c r="L267" s="357"/>
      <c r="M267" s="370" t="s">
        <v>994</v>
      </c>
      <c r="N267" s="334"/>
      <c r="O267" s="334"/>
      <c r="P267" s="334"/>
      <c r="Q267" s="334"/>
      <c r="R267" s="334"/>
      <c r="S267" s="334"/>
      <c r="T267" s="334"/>
      <c r="U267" s="334"/>
      <c r="V267" s="334"/>
      <c r="W267" s="334"/>
      <c r="X267" s="334"/>
      <c r="Y267" s="334"/>
      <c r="Z267" s="334"/>
      <c r="AA267" s="334"/>
      <c r="AB267" s="334"/>
      <c r="AC267" s="334"/>
      <c r="AD267" s="334"/>
      <c r="AE267" s="334"/>
      <c r="AF267" s="334"/>
      <c r="AG267" s="334"/>
      <c r="AH267" s="334"/>
      <c r="AI267" s="334"/>
      <c r="AJ267" s="335"/>
      <c r="AK267" s="292"/>
      <c r="AL267" s="318"/>
      <c r="AM267" s="318"/>
    </row>
    <row r="268" spans="1:39" s="300" customFormat="1" ht="20.149999999999999" customHeight="1">
      <c r="A268" s="331"/>
      <c r="B268" s="1920"/>
      <c r="C268" s="1937" t="s">
        <v>995</v>
      </c>
      <c r="D268" s="307" t="s">
        <v>996</v>
      </c>
      <c r="E268" s="308"/>
      <c r="F268" s="308"/>
      <c r="G268" s="308"/>
      <c r="H268" s="308"/>
      <c r="I268" s="308"/>
      <c r="J268" s="357"/>
      <c r="K268" s="1856" t="s">
        <v>528</v>
      </c>
      <c r="L268" s="1856"/>
      <c r="M268" s="303"/>
      <c r="N268" s="307" t="s">
        <v>997</v>
      </c>
      <c r="O268" s="308"/>
      <c r="P268" s="308"/>
      <c r="Q268" s="308"/>
      <c r="R268" s="308"/>
      <c r="S268" s="308"/>
      <c r="T268" s="308"/>
      <c r="U268" s="308"/>
      <c r="V268" s="308"/>
      <c r="W268" s="357"/>
      <c r="X268" s="303"/>
      <c r="Y268" s="307" t="s">
        <v>998</v>
      </c>
      <c r="Z268" s="308"/>
      <c r="AA268" s="308"/>
      <c r="AB268" s="308"/>
      <c r="AC268" s="308"/>
      <c r="AD268" s="308"/>
      <c r="AE268" s="308"/>
      <c r="AF268" s="308"/>
      <c r="AG268" s="308"/>
      <c r="AH268" s="308"/>
      <c r="AI268" s="308"/>
      <c r="AJ268" s="357"/>
      <c r="AK268" s="292"/>
      <c r="AL268" s="318"/>
      <c r="AM268" s="318"/>
    </row>
    <row r="269" spans="1:39" s="300" customFormat="1" ht="20.149999999999999" customHeight="1">
      <c r="A269" s="331"/>
      <c r="B269" s="1920"/>
      <c r="C269" s="1937"/>
      <c r="D269" s="307" t="s">
        <v>999</v>
      </c>
      <c r="E269" s="308"/>
      <c r="F269" s="308"/>
      <c r="G269" s="308"/>
      <c r="H269" s="308"/>
      <c r="I269" s="308"/>
      <c r="J269" s="357"/>
      <c r="K269" s="1856" t="s">
        <v>528</v>
      </c>
      <c r="L269" s="1856"/>
      <c r="M269" s="303"/>
      <c r="N269" s="307" t="s">
        <v>1000</v>
      </c>
      <c r="O269" s="308"/>
      <c r="P269" s="308"/>
      <c r="Q269" s="308"/>
      <c r="R269" s="308"/>
      <c r="S269" s="308"/>
      <c r="T269" s="308"/>
      <c r="U269" s="308"/>
      <c r="V269" s="308"/>
      <c r="W269" s="357"/>
      <c r="X269" s="303"/>
      <c r="Y269" s="307" t="s">
        <v>1001</v>
      </c>
      <c r="Z269" s="308"/>
      <c r="AA269" s="308"/>
      <c r="AB269" s="308"/>
      <c r="AC269" s="308"/>
      <c r="AD269" s="308"/>
      <c r="AE269" s="308"/>
      <c r="AF269" s="308"/>
      <c r="AG269" s="308"/>
      <c r="AH269" s="308"/>
      <c r="AI269" s="308"/>
      <c r="AJ269" s="357"/>
      <c r="AK269" s="292"/>
      <c r="AL269" s="318"/>
      <c r="AM269" s="318"/>
    </row>
    <row r="270" spans="1:39" s="300" customFormat="1" ht="20.149999999999999" customHeight="1">
      <c r="A270" s="331"/>
      <c r="B270" s="1920"/>
      <c r="C270" s="1937"/>
      <c r="D270" s="307" t="s">
        <v>1002</v>
      </c>
      <c r="E270" s="308"/>
      <c r="F270" s="308"/>
      <c r="G270" s="308"/>
      <c r="H270" s="308"/>
      <c r="I270" s="308"/>
      <c r="J270" s="357"/>
      <c r="K270" s="1856" t="s">
        <v>528</v>
      </c>
      <c r="L270" s="1856"/>
      <c r="M270" s="303"/>
      <c r="N270" s="307" t="s">
        <v>1003</v>
      </c>
      <c r="O270" s="308"/>
      <c r="P270" s="308"/>
      <c r="Q270" s="308"/>
      <c r="R270" s="308"/>
      <c r="S270" s="308"/>
      <c r="T270" s="308"/>
      <c r="U270" s="308"/>
      <c r="V270" s="308"/>
      <c r="W270" s="308"/>
      <c r="X270" s="308"/>
      <c r="Y270" s="308"/>
      <c r="Z270" s="308"/>
      <c r="AA270" s="308"/>
      <c r="AB270" s="308"/>
      <c r="AC270" s="308"/>
      <c r="AD270" s="308"/>
      <c r="AE270" s="308"/>
      <c r="AF270" s="308"/>
      <c r="AG270" s="308"/>
      <c r="AH270" s="308"/>
      <c r="AI270" s="308"/>
      <c r="AJ270" s="357"/>
      <c r="AK270" s="292"/>
      <c r="AL270" s="318"/>
      <c r="AM270" s="318"/>
    </row>
    <row r="271" spans="1:39" s="300" customFormat="1" ht="20.149999999999999" customHeight="1">
      <c r="A271" s="331"/>
      <c r="B271" s="1920"/>
      <c r="C271" s="1937"/>
      <c r="D271" s="307" t="s">
        <v>1004</v>
      </c>
      <c r="E271" s="308"/>
      <c r="F271" s="308"/>
      <c r="G271" s="308"/>
      <c r="H271" s="308"/>
      <c r="I271" s="308"/>
      <c r="J271" s="357"/>
      <c r="K271" s="1856" t="s">
        <v>528</v>
      </c>
      <c r="L271" s="1856"/>
      <c r="M271" s="303"/>
      <c r="N271" s="307" t="s">
        <v>1005</v>
      </c>
      <c r="O271" s="308"/>
      <c r="P271" s="308"/>
      <c r="Q271" s="308"/>
      <c r="R271" s="308"/>
      <c r="S271" s="308"/>
      <c r="T271" s="308"/>
      <c r="U271" s="308"/>
      <c r="V271" s="308"/>
      <c r="W271" s="308"/>
      <c r="X271" s="308"/>
      <c r="Y271" s="308"/>
      <c r="Z271" s="308"/>
      <c r="AA271" s="308"/>
      <c r="AB271" s="308"/>
      <c r="AC271" s="308"/>
      <c r="AD271" s="308"/>
      <c r="AE271" s="308"/>
      <c r="AF271" s="308"/>
      <c r="AG271" s="308"/>
      <c r="AH271" s="308"/>
      <c r="AI271" s="308"/>
      <c r="AJ271" s="357"/>
      <c r="AK271" s="292"/>
      <c r="AL271" s="318"/>
      <c r="AM271" s="318"/>
    </row>
    <row r="272" spans="1:39" ht="20.149999999999999" customHeight="1">
      <c r="B272" s="1920"/>
      <c r="C272" s="1937"/>
      <c r="D272" s="364" t="s">
        <v>731</v>
      </c>
      <c r="E272" s="311"/>
      <c r="F272" s="362" t="s">
        <v>882</v>
      </c>
      <c r="G272" s="1858"/>
      <c r="H272" s="1858"/>
      <c r="I272" s="1858"/>
      <c r="J272" s="359" t="s">
        <v>927</v>
      </c>
      <c r="K272" s="308"/>
      <c r="L272" s="357"/>
      <c r="M272" s="2031"/>
      <c r="N272" s="2031"/>
      <c r="O272" s="2031"/>
      <c r="P272" s="2031"/>
      <c r="Q272" s="2031"/>
      <c r="R272" s="2031"/>
      <c r="S272" s="2031"/>
      <c r="T272" s="2031"/>
      <c r="U272" s="2031"/>
      <c r="V272" s="2031"/>
      <c r="W272" s="2031"/>
      <c r="X272" s="2031"/>
      <c r="Y272" s="2031"/>
      <c r="Z272" s="2031"/>
      <c r="AA272" s="2031"/>
      <c r="AB272" s="2031"/>
      <c r="AC272" s="2031"/>
      <c r="AD272" s="2031"/>
      <c r="AE272" s="2031"/>
      <c r="AF272" s="2031"/>
      <c r="AG272" s="2031"/>
      <c r="AH272" s="2031"/>
      <c r="AI272" s="2031"/>
      <c r="AJ272" s="2031"/>
    </row>
    <row r="273" spans="1:39" s="300" customFormat="1" ht="20.149999999999999" customHeight="1">
      <c r="A273" s="331"/>
      <c r="B273" s="1835"/>
      <c r="C273" s="307" t="s">
        <v>1006</v>
      </c>
      <c r="D273" s="308"/>
      <c r="E273" s="308"/>
      <c r="F273" s="308"/>
      <c r="G273" s="308"/>
      <c r="H273" s="308"/>
      <c r="I273" s="308"/>
      <c r="J273" s="308"/>
      <c r="K273" s="308"/>
      <c r="L273" s="357"/>
      <c r="M273" s="363" t="s">
        <v>1007</v>
      </c>
      <c r="N273" s="363"/>
      <c r="O273" s="363"/>
      <c r="P273" s="1877"/>
      <c r="Q273" s="1877"/>
      <c r="R273" s="1877"/>
      <c r="S273" s="1877"/>
      <c r="T273" s="1877"/>
      <c r="U273" s="1877"/>
      <c r="V273" s="1877"/>
      <c r="W273" s="1877"/>
      <c r="X273" s="1877"/>
      <c r="Y273" s="1877"/>
      <c r="Z273" s="1877"/>
      <c r="AA273" s="1877"/>
      <c r="AB273" s="1877"/>
      <c r="AC273" s="1877"/>
      <c r="AD273" s="1877"/>
      <c r="AE273" s="1877"/>
      <c r="AF273" s="1877"/>
      <c r="AG273" s="1877"/>
      <c r="AH273" s="1877"/>
      <c r="AI273" s="1877"/>
      <c r="AJ273" s="1877"/>
      <c r="AK273" s="292"/>
      <c r="AL273" s="318"/>
      <c r="AM273" s="318"/>
    </row>
    <row r="274" spans="1:39" s="300" customFormat="1" ht="18" customHeight="1">
      <c r="A274" s="1903" t="s">
        <v>1531</v>
      </c>
      <c r="B274" s="1903"/>
      <c r="C274" s="342" t="s">
        <v>1540</v>
      </c>
      <c r="D274" s="342"/>
      <c r="E274" s="342"/>
      <c r="F274" s="342"/>
      <c r="G274" s="342"/>
      <c r="H274" s="342"/>
      <c r="I274" s="342"/>
      <c r="J274" s="342"/>
      <c r="K274" s="342"/>
      <c r="L274" s="342"/>
      <c r="M274" s="361"/>
      <c r="N274" s="361"/>
      <c r="O274" s="361"/>
      <c r="P274" s="342"/>
      <c r="Q274" s="342"/>
      <c r="R274" s="342"/>
      <c r="S274" s="342"/>
      <c r="T274" s="342"/>
      <c r="U274" s="342"/>
      <c r="V274" s="342"/>
      <c r="W274" s="342"/>
      <c r="X274" s="342"/>
      <c r="Y274" s="342"/>
      <c r="Z274" s="342"/>
      <c r="AA274" s="342"/>
      <c r="AB274" s="342"/>
      <c r="AC274" s="342"/>
      <c r="AD274" s="342"/>
      <c r="AE274" s="342"/>
      <c r="AF274" s="342"/>
      <c r="AG274" s="342"/>
      <c r="AH274" s="342"/>
      <c r="AI274" s="342"/>
      <c r="AJ274" s="342"/>
      <c r="AK274" s="292"/>
      <c r="AL274" s="318"/>
      <c r="AM274" s="318"/>
    </row>
    <row r="275" spans="1:39" s="291" customFormat="1" ht="20.149999999999999" customHeight="1">
      <c r="A275" s="630" t="s">
        <v>1984</v>
      </c>
      <c r="B275" s="630"/>
      <c r="C275" s="289" t="s">
        <v>1879</v>
      </c>
      <c r="D275" s="289"/>
      <c r="F275" s="289"/>
      <c r="G275" s="289"/>
      <c r="H275" s="289"/>
      <c r="I275" s="289"/>
      <c r="J275" s="289"/>
      <c r="K275" s="289"/>
      <c r="L275" s="289"/>
      <c r="M275" s="289"/>
      <c r="N275" s="289"/>
      <c r="O275" s="289"/>
      <c r="P275" s="289"/>
      <c r="Q275" s="289"/>
      <c r="R275" s="289"/>
      <c r="S275" s="289"/>
      <c r="T275" s="289"/>
      <c r="U275" s="289"/>
      <c r="V275" s="289"/>
      <c r="W275" s="289"/>
      <c r="X275" s="289"/>
      <c r="Y275" s="289"/>
      <c r="Z275" s="289"/>
      <c r="AA275" s="289"/>
      <c r="AB275" s="289"/>
      <c r="AC275" s="289"/>
      <c r="AD275" s="289"/>
      <c r="AE275" s="289"/>
      <c r="AF275" s="289"/>
      <c r="AG275" s="289"/>
      <c r="AH275" s="289"/>
      <c r="AI275" s="289"/>
      <c r="AJ275" s="289"/>
      <c r="AK275" s="290"/>
      <c r="AL275" s="318"/>
      <c r="AM275" s="318"/>
    </row>
    <row r="276" spans="1:39" s="300" customFormat="1" ht="20.149999999999999" customHeight="1">
      <c r="A276" s="331"/>
      <c r="B276" s="2032" t="s">
        <v>1008</v>
      </c>
      <c r="C276" s="2033"/>
      <c r="D276" s="2033"/>
      <c r="E276" s="2033"/>
      <c r="F276" s="2034"/>
      <c r="G276" s="2032" t="s">
        <v>2223</v>
      </c>
      <c r="H276" s="2033"/>
      <c r="I276" s="2033"/>
      <c r="J276" s="2033"/>
      <c r="K276" s="2033"/>
      <c r="L276" s="2033"/>
      <c r="M276" s="2033"/>
      <c r="N276" s="2033"/>
      <c r="O276" s="2033"/>
      <c r="P276" s="2033"/>
      <c r="Q276" s="2034"/>
      <c r="R276" s="2032" t="s">
        <v>2224</v>
      </c>
      <c r="S276" s="2033"/>
      <c r="T276" s="2033"/>
      <c r="U276" s="2033"/>
      <c r="V276" s="2034"/>
      <c r="W276" s="1795" t="s">
        <v>2225</v>
      </c>
      <c r="X276" s="1795"/>
      <c r="Y276" s="1795"/>
      <c r="Z276" s="1795"/>
      <c r="AA276" s="1795"/>
      <c r="AB276" s="1795"/>
      <c r="AC276" s="1795"/>
      <c r="AD276" s="1795"/>
      <c r="AE276" s="1795"/>
      <c r="AF276" s="1795"/>
      <c r="AG276" s="1795"/>
      <c r="AH276" s="1795"/>
      <c r="AI276" s="1795"/>
      <c r="AJ276" s="1795"/>
      <c r="AK276" s="292"/>
      <c r="AL276" s="318"/>
      <c r="AM276" s="318"/>
    </row>
    <row r="277" spans="1:39" s="300" customFormat="1" ht="20.149999999999999" customHeight="1">
      <c r="A277" s="331"/>
      <c r="B277" s="307" t="s">
        <v>1010</v>
      </c>
      <c r="C277" s="308"/>
      <c r="D277" s="308"/>
      <c r="E277" s="795" t="s">
        <v>2008</v>
      </c>
      <c r="F277" s="796"/>
      <c r="G277" s="358" t="s">
        <v>826</v>
      </c>
      <c r="H277" s="312"/>
      <c r="I277" s="312"/>
      <c r="J277" s="791" t="s">
        <v>827</v>
      </c>
      <c r="K277" s="495" t="s">
        <v>2226</v>
      </c>
      <c r="L277" s="495"/>
      <c r="M277" s="495"/>
      <c r="N277" s="495"/>
      <c r="O277" s="495"/>
      <c r="P277" s="495"/>
      <c r="Q277" s="827" t="s">
        <v>2227</v>
      </c>
      <c r="R277" s="788" t="s">
        <v>969</v>
      </c>
      <c r="S277" s="308" t="s">
        <v>882</v>
      </c>
      <c r="T277" s="437"/>
      <c r="U277" s="816" t="s">
        <v>1011</v>
      </c>
      <c r="V277" s="817" t="s">
        <v>330</v>
      </c>
      <c r="W277" s="1872" t="s">
        <v>2228</v>
      </c>
      <c r="X277" s="1873"/>
      <c r="Y277" s="1874"/>
      <c r="Z277" s="312" t="s">
        <v>826</v>
      </c>
      <c r="AA277" s="312"/>
      <c r="AB277" s="312"/>
      <c r="AC277" s="312" t="s">
        <v>827</v>
      </c>
      <c r="AD277" s="312" t="s">
        <v>2229</v>
      </c>
      <c r="AE277" s="312"/>
      <c r="AF277" s="312"/>
      <c r="AG277" s="312"/>
      <c r="AH277" s="312"/>
      <c r="AI277" s="1838" t="s">
        <v>2230</v>
      </c>
      <c r="AJ277" s="2030"/>
      <c r="AK277" s="292"/>
      <c r="AL277" s="318"/>
      <c r="AM277" s="318"/>
    </row>
    <row r="278" spans="1:39" s="300" customFormat="1" ht="20.149999999999999" customHeight="1">
      <c r="A278" s="331"/>
      <c r="B278" s="307" t="s">
        <v>1012</v>
      </c>
      <c r="C278" s="308"/>
      <c r="D278" s="308"/>
      <c r="E278" s="795" t="s">
        <v>2008</v>
      </c>
      <c r="F278" s="796"/>
      <c r="G278" s="358" t="s">
        <v>826</v>
      </c>
      <c r="H278" s="312"/>
      <c r="I278" s="312"/>
      <c r="J278" s="791" t="s">
        <v>827</v>
      </c>
      <c r="K278" s="495" t="s">
        <v>2231</v>
      </c>
      <c r="L278" s="495"/>
      <c r="M278" s="495"/>
      <c r="N278" s="495"/>
      <c r="O278" s="495"/>
      <c r="P278" s="495"/>
      <c r="Q278" s="827" t="s">
        <v>2227</v>
      </c>
      <c r="R278" s="788" t="s">
        <v>969</v>
      </c>
      <c r="S278" s="308" t="s">
        <v>882</v>
      </c>
      <c r="T278" s="437"/>
      <c r="U278" s="816" t="s">
        <v>1011</v>
      </c>
      <c r="V278" s="303" t="s">
        <v>971</v>
      </c>
      <c r="W278" s="1872" t="s">
        <v>2232</v>
      </c>
      <c r="X278" s="1873"/>
      <c r="Y278" s="1874"/>
      <c r="Z278" s="312" t="s">
        <v>826</v>
      </c>
      <c r="AA278" s="312"/>
      <c r="AB278" s="312"/>
      <c r="AC278" s="312" t="s">
        <v>827</v>
      </c>
      <c r="AD278" s="312" t="s">
        <v>2229</v>
      </c>
      <c r="AE278" s="312"/>
      <c r="AF278" s="312"/>
      <c r="AG278" s="312"/>
      <c r="AH278" s="312"/>
      <c r="AI278" s="1838" t="s">
        <v>2230</v>
      </c>
      <c r="AJ278" s="2030"/>
      <c r="AK278" s="292"/>
      <c r="AL278" s="318"/>
      <c r="AM278" s="318"/>
    </row>
    <row r="279" spans="1:39" s="300" customFormat="1" ht="20.149999999999999" customHeight="1">
      <c r="A279" s="331"/>
      <c r="B279" s="307" t="s">
        <v>1013</v>
      </c>
      <c r="C279" s="308"/>
      <c r="D279" s="308"/>
      <c r="E279" s="308"/>
      <c r="F279" s="357"/>
      <c r="G279" s="358" t="s">
        <v>826</v>
      </c>
      <c r="H279" s="312"/>
      <c r="I279" s="312"/>
      <c r="J279" s="791" t="s">
        <v>827</v>
      </c>
      <c r="K279" s="312"/>
      <c r="L279" s="791"/>
      <c r="M279" s="791"/>
      <c r="N279" s="791"/>
      <c r="O279" s="312"/>
      <c r="P279" s="312"/>
      <c r="Q279" s="437"/>
      <c r="R279" s="788" t="s">
        <v>329</v>
      </c>
      <c r="S279" s="308" t="s">
        <v>882</v>
      </c>
      <c r="T279" s="437"/>
      <c r="U279" s="816" t="s">
        <v>1011</v>
      </c>
      <c r="V279" s="303" t="s">
        <v>971</v>
      </c>
      <c r="W279" s="1872" t="s">
        <v>2233</v>
      </c>
      <c r="X279" s="1873"/>
      <c r="Y279" s="1874"/>
      <c r="Z279" s="312" t="s">
        <v>826</v>
      </c>
      <c r="AA279" s="312"/>
      <c r="AB279" s="312"/>
      <c r="AC279" s="312" t="s">
        <v>827</v>
      </c>
      <c r="AD279" s="312" t="s">
        <v>2229</v>
      </c>
      <c r="AE279" s="312"/>
      <c r="AF279" s="312"/>
      <c r="AG279" s="312"/>
      <c r="AH279" s="312"/>
      <c r="AI279" s="1838" t="s">
        <v>2230</v>
      </c>
      <c r="AJ279" s="2030"/>
      <c r="AK279" s="292"/>
      <c r="AL279" s="318"/>
      <c r="AM279" s="318"/>
    </row>
    <row r="280" spans="1:39" s="300" customFormat="1" ht="20.149999999999999" customHeight="1">
      <c r="A280" s="331"/>
      <c r="B280" s="307" t="s">
        <v>1014</v>
      </c>
      <c r="C280" s="308"/>
      <c r="D280" s="308"/>
      <c r="E280" s="308"/>
      <c r="F280" s="357"/>
      <c r="G280" s="358" t="s">
        <v>826</v>
      </c>
      <c r="H280" s="312"/>
      <c r="I280" s="312"/>
      <c r="J280" s="791" t="s">
        <v>827</v>
      </c>
      <c r="K280" s="312"/>
      <c r="L280" s="791"/>
      <c r="M280" s="791"/>
      <c r="N280" s="791"/>
      <c r="O280" s="312"/>
      <c r="P280" s="312"/>
      <c r="Q280" s="437"/>
      <c r="R280" s="788" t="s">
        <v>969</v>
      </c>
      <c r="S280" s="308" t="s">
        <v>882</v>
      </c>
      <c r="T280" s="437"/>
      <c r="U280" s="816" t="s">
        <v>1011</v>
      </c>
      <c r="V280" s="303" t="s">
        <v>971</v>
      </c>
      <c r="W280" s="1872" t="s">
        <v>2234</v>
      </c>
      <c r="X280" s="1873"/>
      <c r="Y280" s="1874"/>
      <c r="Z280" s="312" t="s">
        <v>826</v>
      </c>
      <c r="AA280" s="312"/>
      <c r="AB280" s="312"/>
      <c r="AC280" s="312" t="s">
        <v>827</v>
      </c>
      <c r="AD280" s="312" t="s">
        <v>2229</v>
      </c>
      <c r="AE280" s="312"/>
      <c r="AF280" s="312"/>
      <c r="AG280" s="312"/>
      <c r="AH280" s="312"/>
      <c r="AI280" s="1838" t="s">
        <v>2230</v>
      </c>
      <c r="AJ280" s="2030"/>
      <c r="AK280" s="292"/>
      <c r="AL280" s="318"/>
      <c r="AM280" s="318"/>
    </row>
    <row r="281" spans="1:39" s="300" customFormat="1" ht="20.149999999999999" customHeight="1">
      <c r="A281" s="331"/>
      <c r="B281" s="307" t="s">
        <v>1016</v>
      </c>
      <c r="C281" s="308"/>
      <c r="D281" s="308"/>
      <c r="E281" s="308"/>
      <c r="F281" s="357"/>
      <c r="G281" s="358" t="s">
        <v>826</v>
      </c>
      <c r="H281" s="312"/>
      <c r="I281" s="312"/>
      <c r="J281" s="791" t="s">
        <v>827</v>
      </c>
      <c r="K281" s="312"/>
      <c r="L281" s="791"/>
      <c r="M281" s="791"/>
      <c r="N281" s="791"/>
      <c r="O281" s="312"/>
      <c r="P281" s="312"/>
      <c r="Q281" s="437"/>
      <c r="R281" s="788" t="s">
        <v>969</v>
      </c>
      <c r="S281" s="308" t="s">
        <v>882</v>
      </c>
      <c r="T281" s="437"/>
      <c r="U281" s="816" t="s">
        <v>1011</v>
      </c>
      <c r="V281" s="303" t="s">
        <v>971</v>
      </c>
      <c r="W281" s="1872" t="s">
        <v>496</v>
      </c>
      <c r="X281" s="1873"/>
      <c r="Y281" s="1874"/>
      <c r="Z281" s="312" t="s">
        <v>826</v>
      </c>
      <c r="AA281" s="312"/>
      <c r="AB281" s="312"/>
      <c r="AC281" s="312" t="s">
        <v>827</v>
      </c>
      <c r="AD281" s="312" t="s">
        <v>2229</v>
      </c>
      <c r="AE281" s="312"/>
      <c r="AF281" s="312"/>
      <c r="AG281" s="312"/>
      <c r="AH281" s="312"/>
      <c r="AI281" s="1838" t="s">
        <v>2230</v>
      </c>
      <c r="AJ281" s="2030"/>
      <c r="AK281" s="292"/>
      <c r="AL281" s="318"/>
      <c r="AM281" s="318"/>
    </row>
    <row r="282" spans="1:39" s="319" customFormat="1" ht="14.15" customHeight="1">
      <c r="A282" s="1903" t="s">
        <v>823</v>
      </c>
      <c r="B282" s="1903"/>
      <c r="C282" s="513">
        <v>1</v>
      </c>
      <c r="D282" s="318" t="s">
        <v>1541</v>
      </c>
      <c r="E282" s="318"/>
      <c r="F282" s="318"/>
      <c r="G282" s="386"/>
      <c r="H282" s="386"/>
      <c r="I282" s="386"/>
      <c r="J282" s="386"/>
      <c r="K282" s="386"/>
      <c r="L282" s="318"/>
      <c r="M282" s="318"/>
      <c r="N282" s="318"/>
      <c r="O282" s="318"/>
      <c r="P282" s="386"/>
      <c r="Q282" s="387"/>
      <c r="R282" s="387"/>
      <c r="S282" s="387"/>
      <c r="T282" s="387"/>
      <c r="U282" s="387"/>
      <c r="V282" s="387"/>
      <c r="W282" s="387"/>
      <c r="X282" s="386"/>
      <c r="Y282" s="386"/>
      <c r="Z282" s="386"/>
      <c r="AA282" s="386"/>
      <c r="AB282" s="318"/>
      <c r="AC282" s="318"/>
      <c r="AD282" s="318"/>
      <c r="AE282" s="318"/>
      <c r="AF282" s="318"/>
      <c r="AG282" s="318"/>
      <c r="AH282" s="318"/>
      <c r="AI282" s="388"/>
      <c r="AJ282" s="318"/>
      <c r="AK282" s="318"/>
      <c r="AL282" s="318"/>
      <c r="AM282" s="318"/>
    </row>
    <row r="283" spans="1:39" s="319" customFormat="1" ht="14.15" customHeight="1">
      <c r="A283" s="386"/>
      <c r="B283" s="329"/>
      <c r="C283" s="513">
        <v>2</v>
      </c>
      <c r="D283" s="318" t="s">
        <v>1542</v>
      </c>
      <c r="E283" s="318"/>
      <c r="F283" s="318"/>
      <c r="G283" s="386"/>
      <c r="H283" s="386"/>
      <c r="I283" s="386"/>
      <c r="J283" s="386"/>
      <c r="K283" s="386"/>
      <c r="L283" s="318"/>
      <c r="M283" s="318"/>
      <c r="N283" s="318"/>
      <c r="O283" s="318"/>
      <c r="P283" s="386"/>
      <c r="Q283" s="387"/>
      <c r="R283" s="387"/>
      <c r="S283" s="387"/>
      <c r="T283" s="387"/>
      <c r="U283" s="387"/>
      <c r="V283" s="387"/>
      <c r="W283" s="387"/>
      <c r="X283" s="386"/>
      <c r="Y283" s="386"/>
      <c r="Z283" s="386"/>
      <c r="AA283" s="386"/>
      <c r="AB283" s="318"/>
      <c r="AC283" s="318"/>
      <c r="AD283" s="318"/>
      <c r="AE283" s="318"/>
      <c r="AF283" s="318"/>
      <c r="AG283" s="318"/>
      <c r="AH283" s="318"/>
      <c r="AI283" s="388"/>
      <c r="AJ283" s="318"/>
      <c r="AK283" s="318"/>
      <c r="AL283" s="318"/>
      <c r="AM283" s="318"/>
    </row>
    <row r="284" spans="1:39" s="319" customFormat="1" ht="10.5" customHeight="1">
      <c r="A284" s="386"/>
      <c r="B284" s="329"/>
      <c r="C284" s="329"/>
      <c r="D284" s="318"/>
      <c r="E284" s="318"/>
      <c r="F284" s="318"/>
      <c r="G284" s="386"/>
      <c r="H284" s="386"/>
      <c r="I284" s="386"/>
      <c r="J284" s="386"/>
      <c r="K284" s="386"/>
      <c r="L284" s="318"/>
      <c r="M284" s="318"/>
      <c r="N284" s="318"/>
      <c r="O284" s="318"/>
      <c r="P284" s="386"/>
      <c r="Q284" s="387"/>
      <c r="R284" s="387"/>
      <c r="S284" s="387"/>
      <c r="T284" s="387"/>
      <c r="U284" s="387"/>
      <c r="V284" s="387"/>
      <c r="W284" s="387"/>
      <c r="X284" s="386"/>
      <c r="Y284" s="386"/>
      <c r="Z284" s="386"/>
      <c r="AA284" s="386"/>
      <c r="AB284" s="318"/>
      <c r="AC284" s="318"/>
      <c r="AD284" s="318"/>
      <c r="AE284" s="318"/>
      <c r="AF284" s="318"/>
      <c r="AG284" s="318"/>
      <c r="AH284" s="318"/>
      <c r="AI284" s="388"/>
      <c r="AJ284" s="318"/>
      <c r="AK284" s="318"/>
      <c r="AL284" s="318"/>
      <c r="AM284" s="318"/>
    </row>
    <row r="285" spans="1:39" s="319" customFormat="1" ht="21" customHeight="1">
      <c r="F285" s="289"/>
      <c r="G285" s="385"/>
      <c r="H285" s="385"/>
      <c r="I285" s="385"/>
      <c r="J285" s="386"/>
      <c r="K285" s="386"/>
      <c r="L285" s="318"/>
      <c r="M285" s="318"/>
      <c r="N285" s="318"/>
      <c r="O285" s="318"/>
      <c r="P285" s="386"/>
      <c r="Q285" s="387"/>
      <c r="R285" s="387"/>
      <c r="S285" s="387"/>
      <c r="T285" s="387"/>
      <c r="U285" s="387"/>
      <c r="V285" s="387"/>
      <c r="W285" s="387"/>
      <c r="X285" s="386"/>
      <c r="Y285" s="386"/>
      <c r="Z285" s="386"/>
      <c r="AA285" s="386"/>
      <c r="AB285" s="318" t="str">
        <f>表紙!D28</f>
        <v>　　　　　　保育所（園）　   　</v>
      </c>
      <c r="AC285" s="318"/>
      <c r="AD285" s="318"/>
      <c r="AE285" s="318"/>
      <c r="AF285" s="318"/>
      <c r="AG285" s="318"/>
      <c r="AH285" s="318"/>
      <c r="AI285" s="388"/>
      <c r="AJ285" s="318"/>
      <c r="AK285" s="318"/>
      <c r="AL285" s="318"/>
      <c r="AM285" s="318"/>
    </row>
    <row r="286" spans="1:39" s="319" customFormat="1" ht="21" customHeight="1">
      <c r="A286" s="630" t="s">
        <v>1985</v>
      </c>
      <c r="B286" s="631"/>
      <c r="C286" s="289" t="s">
        <v>1880</v>
      </c>
      <c r="D286" s="289"/>
      <c r="F286" s="289"/>
      <c r="G286" s="385"/>
      <c r="H286" s="385"/>
      <c r="I286" s="385"/>
      <c r="J286" s="386"/>
      <c r="K286" s="386"/>
      <c r="L286" s="318"/>
      <c r="M286" s="318"/>
      <c r="N286" s="318"/>
      <c r="O286" s="318"/>
      <c r="P286" s="386"/>
      <c r="Q286" s="387"/>
      <c r="R286" s="387"/>
      <c r="S286" s="387"/>
      <c r="T286" s="387"/>
      <c r="U286" s="387"/>
      <c r="V286" s="387"/>
      <c r="W286" s="387"/>
      <c r="X286" s="386"/>
      <c r="Y286" s="386"/>
      <c r="Z286" s="386"/>
      <c r="AA286" s="386"/>
      <c r="AB286" s="318"/>
      <c r="AC286" s="318"/>
      <c r="AD286" s="318"/>
      <c r="AE286" s="318"/>
      <c r="AF286" s="318"/>
      <c r="AG286" s="318"/>
      <c r="AH286" s="318"/>
      <c r="AI286" s="388"/>
      <c r="AJ286" s="318"/>
      <c r="AK286" s="318"/>
      <c r="AL286" s="318"/>
      <c r="AM286" s="318"/>
    </row>
    <row r="287" spans="1:39" s="319" customFormat="1" ht="28" customHeight="1">
      <c r="A287" s="386"/>
      <c r="B287" s="2021" t="s">
        <v>1008</v>
      </c>
      <c r="C287" s="2022"/>
      <c r="D287" s="2022"/>
      <c r="E287" s="2022"/>
      <c r="F287" s="2023"/>
      <c r="G287" s="2024" t="s">
        <v>2129</v>
      </c>
      <c r="H287" s="2025"/>
      <c r="I287" s="2025"/>
      <c r="J287" s="2025"/>
      <c r="K287" s="2026"/>
      <c r="L287" s="2027" t="s">
        <v>1017</v>
      </c>
      <c r="M287" s="2028"/>
      <c r="N287" s="2028"/>
      <c r="O287" s="2028"/>
      <c r="P287" s="2028"/>
      <c r="Q287" s="2028"/>
      <c r="R287" s="2028"/>
      <c r="S287" s="2028"/>
      <c r="T287" s="2028"/>
      <c r="U287" s="2028"/>
      <c r="V287" s="2027" t="s">
        <v>1433</v>
      </c>
      <c r="W287" s="2028"/>
      <c r="X287" s="2028"/>
      <c r="Y287" s="2028"/>
      <c r="Z287" s="2028"/>
      <c r="AA287" s="2028"/>
      <c r="AB287" s="2028"/>
      <c r="AC287" s="2028"/>
      <c r="AD287" s="2028"/>
      <c r="AE287" s="2028"/>
      <c r="AF287" s="2028"/>
      <c r="AG287" s="2028"/>
      <c r="AH287" s="2028"/>
      <c r="AI287" s="2029"/>
      <c r="AJ287" s="318"/>
      <c r="AK287" s="318"/>
      <c r="AL287" s="318"/>
      <c r="AM287" s="318"/>
    </row>
    <row r="288" spans="1:39" s="319" customFormat="1" ht="22" customHeight="1">
      <c r="A288" s="386"/>
      <c r="B288" s="307" t="s">
        <v>1018</v>
      </c>
      <c r="C288" s="308"/>
      <c r="D288" s="308"/>
      <c r="E288" s="308"/>
      <c r="F288" s="357"/>
      <c r="G288" s="2035" t="s">
        <v>1019</v>
      </c>
      <c r="H288" s="2036"/>
      <c r="I288" s="2036"/>
      <c r="J288" s="2036"/>
      <c r="K288" s="2037"/>
      <c r="L288" s="728"/>
      <c r="M288" s="729"/>
      <c r="N288" s="495"/>
      <c r="O288" s="495"/>
      <c r="P288" s="495"/>
      <c r="Q288" s="495"/>
      <c r="R288" s="495"/>
      <c r="S288" s="495"/>
      <c r="T288" s="495"/>
      <c r="U288" s="495"/>
      <c r="V288" s="2056" t="s">
        <v>2269</v>
      </c>
      <c r="W288" s="2057"/>
      <c r="X288" s="2057"/>
      <c r="Y288" s="2057"/>
      <c r="Z288" s="2057"/>
      <c r="AA288" s="2057"/>
      <c r="AB288" s="2057"/>
      <c r="AC288" s="2058"/>
      <c r="AD288" s="2059" t="s">
        <v>2130</v>
      </c>
      <c r="AE288" s="2060"/>
      <c r="AF288" s="2060"/>
      <c r="AG288" s="2060"/>
      <c r="AH288" s="2060"/>
      <c r="AI288" s="2061"/>
      <c r="AJ288" s="318"/>
      <c r="AK288" s="318"/>
      <c r="AL288" s="318"/>
      <c r="AM288" s="318"/>
    </row>
    <row r="289" spans="1:39" s="319" customFormat="1" ht="22" customHeight="1">
      <c r="A289" s="386"/>
      <c r="B289" s="307" t="s">
        <v>1020</v>
      </c>
      <c r="C289" s="308"/>
      <c r="D289" s="308"/>
      <c r="E289" s="308"/>
      <c r="F289" s="357"/>
      <c r="G289" s="2035" t="s">
        <v>1019</v>
      </c>
      <c r="H289" s="2036"/>
      <c r="I289" s="2036"/>
      <c r="J289" s="2036"/>
      <c r="K289" s="2037"/>
      <c r="L289" s="728"/>
      <c r="M289" s="729"/>
      <c r="N289" s="495"/>
      <c r="O289" s="495"/>
      <c r="P289" s="495"/>
      <c r="Q289" s="495"/>
      <c r="R289" s="495"/>
      <c r="S289" s="495"/>
      <c r="T289" s="495"/>
      <c r="U289" s="495"/>
      <c r="V289" s="2048" t="s">
        <v>2127</v>
      </c>
      <c r="W289" s="2049"/>
      <c r="X289" s="2049"/>
      <c r="Y289" s="2049"/>
      <c r="Z289" s="2049"/>
      <c r="AA289" s="2049"/>
      <c r="AB289" s="2049"/>
      <c r="AC289" s="2062"/>
      <c r="AD289" s="2059" t="s">
        <v>2130</v>
      </c>
      <c r="AE289" s="2060"/>
      <c r="AF289" s="2060"/>
      <c r="AG289" s="2060"/>
      <c r="AH289" s="2060"/>
      <c r="AI289" s="2061"/>
      <c r="AJ289" s="318"/>
      <c r="AK289" s="318"/>
      <c r="AL289" s="318"/>
      <c r="AM289" s="318"/>
    </row>
    <row r="290" spans="1:39" s="319" customFormat="1" ht="22" customHeight="1">
      <c r="A290" s="386"/>
      <c r="B290" s="307" t="s">
        <v>1021</v>
      </c>
      <c r="C290" s="308"/>
      <c r="D290" s="308"/>
      <c r="E290" s="308"/>
      <c r="F290" s="357"/>
      <c r="G290" s="2035" t="s">
        <v>1019</v>
      </c>
      <c r="H290" s="2036"/>
      <c r="I290" s="2036"/>
      <c r="J290" s="2036"/>
      <c r="K290" s="2037"/>
      <c r="L290" s="728"/>
      <c r="M290" s="729"/>
      <c r="N290" s="495"/>
      <c r="O290" s="495"/>
      <c r="P290" s="495"/>
      <c r="Q290" s="495"/>
      <c r="R290" s="495"/>
      <c r="S290" s="495"/>
      <c r="T290" s="495"/>
      <c r="U290" s="495"/>
      <c r="V290" s="731"/>
      <c r="W290" s="2038" t="s">
        <v>2128</v>
      </c>
      <c r="X290" s="2038"/>
      <c r="Y290" s="2038"/>
      <c r="Z290" s="2038"/>
      <c r="AA290" s="2038"/>
      <c r="AB290" s="2038"/>
      <c r="AC290" s="2039"/>
      <c r="AD290" s="2042" t="s">
        <v>2132</v>
      </c>
      <c r="AE290" s="2043"/>
      <c r="AF290" s="2043"/>
      <c r="AG290" s="2043"/>
      <c r="AH290" s="2043"/>
      <c r="AI290" s="2044"/>
      <c r="AJ290" s="318"/>
      <c r="AK290" s="318"/>
      <c r="AL290" s="318"/>
      <c r="AM290" s="318"/>
    </row>
    <row r="291" spans="1:39" s="319" customFormat="1" ht="22" customHeight="1">
      <c r="A291" s="386"/>
      <c r="B291" s="307" t="s">
        <v>1015</v>
      </c>
      <c r="C291" s="308"/>
      <c r="D291" s="308"/>
      <c r="E291" s="308"/>
      <c r="F291" s="357"/>
      <c r="G291" s="2035" t="s">
        <v>1019</v>
      </c>
      <c r="H291" s="2036"/>
      <c r="I291" s="2036"/>
      <c r="J291" s="2036"/>
      <c r="K291" s="2037"/>
      <c r="L291" s="728"/>
      <c r="M291" s="729"/>
      <c r="N291" s="495"/>
      <c r="O291" s="495"/>
      <c r="P291" s="495"/>
      <c r="Q291" s="495"/>
      <c r="R291" s="495"/>
      <c r="S291" s="495"/>
      <c r="T291" s="495"/>
      <c r="U291" s="495"/>
      <c r="V291" s="730"/>
      <c r="W291" s="2040"/>
      <c r="X291" s="2040"/>
      <c r="Y291" s="2040"/>
      <c r="Z291" s="2040"/>
      <c r="AA291" s="2040"/>
      <c r="AB291" s="2040"/>
      <c r="AC291" s="2041"/>
      <c r="AD291" s="2045" t="s">
        <v>2131</v>
      </c>
      <c r="AE291" s="2046"/>
      <c r="AF291" s="2046"/>
      <c r="AG291" s="2046"/>
      <c r="AH291" s="2046"/>
      <c r="AI291" s="2047"/>
      <c r="AJ291" s="318"/>
      <c r="AK291" s="318"/>
      <c r="AL291" s="318"/>
      <c r="AM291" s="318"/>
    </row>
    <row r="292" spans="1:39" s="319" customFormat="1" ht="22" customHeight="1">
      <c r="A292" s="386"/>
      <c r="B292" s="307" t="s">
        <v>1022</v>
      </c>
      <c r="C292" s="308"/>
      <c r="D292" s="308"/>
      <c r="E292" s="308"/>
      <c r="F292" s="357"/>
      <c r="G292" s="2035" t="s">
        <v>1019</v>
      </c>
      <c r="H292" s="2036"/>
      <c r="I292" s="2036"/>
      <c r="J292" s="2036"/>
      <c r="K292" s="2037"/>
      <c r="L292" s="728"/>
      <c r="M292" s="729"/>
      <c r="N292" s="495"/>
      <c r="O292" s="495"/>
      <c r="P292" s="495"/>
      <c r="Q292" s="495"/>
      <c r="R292" s="495"/>
      <c r="S292" s="495"/>
      <c r="T292" s="495"/>
      <c r="U292" s="495"/>
      <c r="V292" s="2048" t="s">
        <v>1434</v>
      </c>
      <c r="W292" s="2049"/>
      <c r="X292" s="2049"/>
      <c r="Y292" s="2049"/>
      <c r="Z292" s="2049"/>
      <c r="AA292" s="2049"/>
      <c r="AB292" s="2049"/>
      <c r="AC292" s="2049"/>
      <c r="AD292" s="2050" t="s">
        <v>2130</v>
      </c>
      <c r="AE292" s="2051"/>
      <c r="AF292" s="2051"/>
      <c r="AG292" s="2051"/>
      <c r="AH292" s="2051"/>
      <c r="AI292" s="2052"/>
      <c r="AJ292" s="318"/>
      <c r="AK292" s="318"/>
      <c r="AL292" s="318"/>
      <c r="AM292" s="318"/>
    </row>
    <row r="293" spans="1:39" s="319" customFormat="1" ht="22" customHeight="1">
      <c r="A293" s="386"/>
      <c r="B293" s="307" t="s">
        <v>1023</v>
      </c>
      <c r="C293" s="308"/>
      <c r="D293" s="308"/>
      <c r="E293" s="308"/>
      <c r="F293" s="357"/>
      <c r="G293" s="2035" t="s">
        <v>1019</v>
      </c>
      <c r="H293" s="2036"/>
      <c r="I293" s="2036"/>
      <c r="J293" s="2036"/>
      <c r="K293" s="2037"/>
      <c r="L293" s="728"/>
      <c r="M293" s="729"/>
      <c r="N293" s="495"/>
      <c r="O293" s="495"/>
      <c r="P293" s="495"/>
      <c r="Q293" s="495"/>
      <c r="R293" s="495"/>
      <c r="S293" s="495"/>
      <c r="T293" s="495"/>
      <c r="U293" s="495"/>
      <c r="V293" s="730"/>
      <c r="W293" s="2040" t="s">
        <v>2135</v>
      </c>
      <c r="X293" s="2040"/>
      <c r="Y293" s="2040"/>
      <c r="Z293" s="2040"/>
      <c r="AA293" s="2040"/>
      <c r="AB293" s="2040"/>
      <c r="AC293" s="2041"/>
      <c r="AD293" s="2053"/>
      <c r="AE293" s="2054"/>
      <c r="AF293" s="2054"/>
      <c r="AG293" s="2054"/>
      <c r="AH293" s="2054"/>
      <c r="AI293" s="2055"/>
      <c r="AJ293" s="318"/>
      <c r="AK293" s="318"/>
      <c r="AL293" s="318"/>
      <c r="AM293" s="318"/>
    </row>
    <row r="294" spans="1:39" s="419" customFormat="1" ht="28" customHeight="1">
      <c r="A294" s="513"/>
      <c r="B294" s="675" t="s">
        <v>1543</v>
      </c>
      <c r="C294" s="2063" t="s">
        <v>2074</v>
      </c>
      <c r="D294" s="2063"/>
      <c r="E294" s="2063"/>
      <c r="F294" s="2063"/>
      <c r="G294" s="2063"/>
      <c r="H294" s="2063"/>
      <c r="I294" s="2063"/>
      <c r="J294" s="2063"/>
      <c r="K294" s="2063"/>
      <c r="L294" s="2063"/>
      <c r="M294" s="2063"/>
      <c r="N294" s="2063"/>
      <c r="O294" s="2063"/>
      <c r="P294" s="2063"/>
      <c r="Q294" s="2063"/>
      <c r="R294" s="2063"/>
      <c r="S294" s="2063"/>
      <c r="T294" s="2063"/>
      <c r="U294" s="2063"/>
      <c r="V294" s="2063"/>
      <c r="W294" s="2063"/>
      <c r="X294" s="2063"/>
      <c r="Y294" s="2063"/>
      <c r="Z294" s="2063"/>
      <c r="AA294" s="2063"/>
      <c r="AB294" s="2063"/>
      <c r="AC294" s="2063"/>
      <c r="AD294" s="2063"/>
      <c r="AE294" s="2063"/>
      <c r="AF294" s="2063"/>
      <c r="AG294" s="2063"/>
      <c r="AH294" s="2063"/>
      <c r="AI294" s="2063"/>
      <c r="AJ294" s="676"/>
      <c r="AK294" s="329"/>
      <c r="AL294" s="329"/>
      <c r="AM294" s="329"/>
    </row>
    <row r="295" spans="1:39" s="419" customFormat="1" ht="32" customHeight="1">
      <c r="A295" s="513"/>
      <c r="B295" s="675" t="s">
        <v>1543</v>
      </c>
      <c r="C295" s="2064" t="s">
        <v>2270</v>
      </c>
      <c r="D295" s="2064"/>
      <c r="E295" s="2064"/>
      <c r="F295" s="2064"/>
      <c r="G295" s="2064"/>
      <c r="H295" s="2064"/>
      <c r="I295" s="2064"/>
      <c r="J295" s="2064"/>
      <c r="K295" s="2064"/>
      <c r="L295" s="2064"/>
      <c r="M295" s="2064"/>
      <c r="N295" s="2064"/>
      <c r="O295" s="2064"/>
      <c r="P295" s="2064"/>
      <c r="Q295" s="2064"/>
      <c r="R295" s="2064"/>
      <c r="S295" s="2064"/>
      <c r="T295" s="2064"/>
      <c r="U295" s="2064"/>
      <c r="V295" s="2064"/>
      <c r="W295" s="2064"/>
      <c r="X295" s="2064"/>
      <c r="Y295" s="2064"/>
      <c r="Z295" s="2064"/>
      <c r="AA295" s="2064"/>
      <c r="AB295" s="2064"/>
      <c r="AC295" s="2064"/>
      <c r="AD295" s="2064"/>
      <c r="AE295" s="2064"/>
      <c r="AF295" s="2064"/>
      <c r="AG295" s="2064"/>
      <c r="AH295" s="2064"/>
      <c r="AI295" s="2064"/>
      <c r="AJ295" s="677"/>
      <c r="AK295" s="329"/>
      <c r="AL295" s="329"/>
      <c r="AM295" s="329"/>
    </row>
    <row r="296" spans="1:39" s="419" customFormat="1" ht="16" customHeight="1">
      <c r="A296" s="513"/>
      <c r="B296" s="675"/>
      <c r="C296" s="789"/>
      <c r="D296" s="789"/>
      <c r="E296" s="789"/>
      <c r="F296" s="789"/>
      <c r="G296" s="789"/>
      <c r="H296" s="789"/>
      <c r="I296" s="789"/>
      <c r="J296" s="789"/>
      <c r="K296" s="789"/>
      <c r="L296" s="789"/>
      <c r="M296" s="789"/>
      <c r="N296" s="789"/>
      <c r="O296" s="789"/>
      <c r="P296" s="789"/>
      <c r="Q296" s="789"/>
      <c r="R296" s="789"/>
      <c r="S296" s="789"/>
      <c r="T296" s="789"/>
      <c r="U296" s="789"/>
      <c r="V296" s="789"/>
      <c r="W296" s="789"/>
      <c r="X296" s="789"/>
      <c r="Y296" s="789"/>
      <c r="Z296" s="789"/>
      <c r="AA296" s="789"/>
      <c r="AB296" s="789"/>
      <c r="AC296" s="789"/>
      <c r="AD296" s="789"/>
      <c r="AE296" s="789"/>
      <c r="AF296" s="789"/>
      <c r="AG296" s="789"/>
      <c r="AH296" s="789"/>
      <c r="AI296" s="789"/>
      <c r="AJ296" s="677"/>
      <c r="AK296" s="329"/>
      <c r="AL296" s="329"/>
      <c r="AM296" s="329"/>
    </row>
    <row r="297" spans="1:39" s="419" customFormat="1" ht="18" customHeight="1">
      <c r="A297" s="513"/>
      <c r="B297" s="365" t="s">
        <v>766</v>
      </c>
      <c r="C297" s="789"/>
      <c r="D297" s="789"/>
      <c r="E297" s="789"/>
      <c r="F297" s="789"/>
      <c r="H297" s="789"/>
      <c r="I297" s="789"/>
      <c r="J297" s="789"/>
      <c r="K297" s="789"/>
      <c r="L297" s="789"/>
      <c r="M297" s="789"/>
      <c r="N297" s="789"/>
      <c r="O297" s="789"/>
      <c r="P297" s="789"/>
      <c r="Q297" s="789"/>
      <c r="R297" s="789"/>
      <c r="S297" s="789"/>
      <c r="T297" s="789"/>
      <c r="U297" s="789"/>
      <c r="V297" s="789"/>
      <c r="W297" s="789"/>
      <c r="X297" s="789"/>
      <c r="Y297" s="789"/>
      <c r="Z297" s="789"/>
      <c r="AA297" s="789"/>
      <c r="AB297" s="789"/>
      <c r="AC297" s="789"/>
      <c r="AD297" s="789"/>
      <c r="AE297" s="789"/>
      <c r="AF297" s="789"/>
      <c r="AG297" s="789"/>
      <c r="AH297" s="789"/>
      <c r="AI297" s="789"/>
      <c r="AJ297" s="677"/>
      <c r="AK297" s="329"/>
      <c r="AL297" s="329"/>
      <c r="AM297" s="329"/>
    </row>
    <row r="298" spans="1:39" s="419" customFormat="1" ht="18" customHeight="1">
      <c r="A298" s="513"/>
      <c r="B298" s="678"/>
      <c r="C298" s="354" t="s">
        <v>1881</v>
      </c>
      <c r="D298" s="789"/>
      <c r="E298" s="789"/>
      <c r="F298" s="789"/>
      <c r="G298" s="789"/>
      <c r="H298" s="789"/>
      <c r="I298" s="789"/>
      <c r="J298" s="789"/>
      <c r="K298" s="789"/>
      <c r="L298" s="789"/>
      <c r="M298" s="789"/>
      <c r="N298" s="789"/>
      <c r="O298" s="789"/>
      <c r="P298" s="789"/>
      <c r="Q298" s="789"/>
      <c r="R298" s="789"/>
      <c r="S298" s="789"/>
      <c r="T298" s="789"/>
      <c r="U298" s="789"/>
      <c r="V298" s="789"/>
      <c r="W298" s="789"/>
      <c r="X298" s="789"/>
      <c r="Y298" s="789"/>
      <c r="Z298" s="789"/>
      <c r="AA298" s="789"/>
      <c r="AB298" s="789"/>
      <c r="AC298" s="789"/>
      <c r="AK298" s="329"/>
      <c r="AL298" s="329"/>
      <c r="AM298" s="329"/>
    </row>
    <row r="299" spans="1:39" s="679" customFormat="1" ht="18" customHeight="1">
      <c r="A299" s="392"/>
      <c r="C299" s="392" t="s">
        <v>1622</v>
      </c>
      <c r="D299" s="365" t="s">
        <v>2042</v>
      </c>
      <c r="E299" s="392"/>
      <c r="F299" s="392"/>
      <c r="G299" s="392"/>
      <c r="H299" s="365"/>
      <c r="I299" s="365"/>
      <c r="J299" s="365"/>
      <c r="K299" s="365"/>
      <c r="L299" s="392"/>
      <c r="M299" s="680"/>
      <c r="N299" s="680"/>
      <c r="O299" s="680"/>
      <c r="P299" s="680"/>
      <c r="Q299" s="365"/>
      <c r="R299" s="365"/>
      <c r="S299" s="365"/>
      <c r="T299" s="365"/>
      <c r="U299" s="365"/>
      <c r="V299" s="365"/>
      <c r="W299" s="365"/>
      <c r="X299" s="365"/>
      <c r="Y299" s="365"/>
      <c r="Z299" s="365"/>
      <c r="AA299" s="365"/>
      <c r="AB299" s="365"/>
      <c r="AD299" s="394" t="s">
        <v>732</v>
      </c>
      <c r="AE299" s="1780" t="s">
        <v>556</v>
      </c>
      <c r="AF299" s="1780"/>
      <c r="AG299" s="1780"/>
      <c r="AH299" s="1780"/>
      <c r="AI299" s="1780"/>
      <c r="AJ299" s="394" t="s">
        <v>733</v>
      </c>
      <c r="AK299" s="365"/>
      <c r="AL299" s="329"/>
      <c r="AM299" s="329"/>
    </row>
    <row r="300" spans="1:39" s="679" customFormat="1" ht="18" customHeight="1">
      <c r="A300" s="392"/>
      <c r="C300" s="392" t="s">
        <v>1483</v>
      </c>
      <c r="D300" s="365" t="s">
        <v>2133</v>
      </c>
      <c r="E300" s="392"/>
      <c r="F300" s="392"/>
      <c r="G300" s="392"/>
      <c r="H300" s="365"/>
      <c r="I300" s="365"/>
      <c r="J300" s="365"/>
      <c r="K300" s="365"/>
      <c r="L300" s="392"/>
      <c r="M300" s="680"/>
      <c r="N300" s="680"/>
      <c r="O300" s="680"/>
      <c r="P300" s="680"/>
      <c r="Q300" s="365"/>
      <c r="R300" s="365"/>
      <c r="S300" s="365"/>
      <c r="T300" s="365"/>
      <c r="U300" s="365"/>
      <c r="V300" s="365"/>
      <c r="W300" s="365"/>
      <c r="X300" s="365"/>
      <c r="Y300" s="365"/>
      <c r="AA300" s="681"/>
      <c r="AB300" s="587" t="s">
        <v>732</v>
      </c>
      <c r="AC300" s="1780" t="s">
        <v>1882</v>
      </c>
      <c r="AD300" s="1780"/>
      <c r="AE300" s="1780"/>
      <c r="AF300" s="1780"/>
      <c r="AG300" s="1780"/>
      <c r="AH300" s="1780"/>
      <c r="AI300" s="1780"/>
      <c r="AJ300" s="394" t="s">
        <v>733</v>
      </c>
      <c r="AK300" s="365"/>
      <c r="AL300" s="329"/>
      <c r="AM300" s="329"/>
    </row>
    <row r="301" spans="1:39" s="679" customFormat="1" ht="18" customHeight="1">
      <c r="A301" s="392"/>
      <c r="C301" s="682"/>
      <c r="D301" s="392" t="s">
        <v>1521</v>
      </c>
      <c r="E301" s="365" t="s">
        <v>1883</v>
      </c>
      <c r="G301" s="392"/>
      <c r="H301" s="365"/>
      <c r="I301" s="365"/>
      <c r="J301" s="365"/>
      <c r="K301" s="365"/>
      <c r="L301" s="392"/>
      <c r="M301" s="680"/>
      <c r="N301" s="680"/>
      <c r="O301" s="680"/>
      <c r="P301" s="680"/>
      <c r="Q301" s="365"/>
      <c r="R301" s="365"/>
      <c r="S301" s="365"/>
      <c r="U301" s="392" t="s">
        <v>629</v>
      </c>
      <c r="V301" s="365" t="s">
        <v>1884</v>
      </c>
      <c r="W301" s="365"/>
      <c r="X301" s="392" t="s">
        <v>1425</v>
      </c>
      <c r="Y301" s="365"/>
      <c r="Z301" s="365"/>
      <c r="AA301" s="365"/>
      <c r="AB301" s="365"/>
      <c r="AC301" s="365"/>
      <c r="AD301" s="365"/>
      <c r="AE301" s="365"/>
      <c r="AF301" s="365"/>
      <c r="AG301" s="365"/>
      <c r="AH301" s="365"/>
      <c r="AI301" s="365"/>
      <c r="AJ301" s="392" t="s">
        <v>631</v>
      </c>
      <c r="AK301" s="365"/>
      <c r="AL301" s="329"/>
      <c r="AM301" s="329"/>
    </row>
    <row r="302" spans="1:39" s="679" customFormat="1" ht="18" customHeight="1">
      <c r="A302" s="392"/>
      <c r="C302" s="392" t="s">
        <v>1592</v>
      </c>
      <c r="D302" s="365" t="s">
        <v>2043</v>
      </c>
      <c r="E302" s="365"/>
      <c r="F302" s="392"/>
      <c r="G302" s="365"/>
      <c r="H302" s="365"/>
      <c r="I302" s="365"/>
      <c r="J302" s="365"/>
      <c r="K302" s="392"/>
      <c r="L302" s="680"/>
      <c r="M302" s="680"/>
      <c r="N302" s="680"/>
      <c r="O302" s="680"/>
      <c r="P302" s="365"/>
      <c r="Q302" s="365"/>
      <c r="R302" s="365"/>
      <c r="S302" s="365"/>
      <c r="T302" s="365"/>
      <c r="U302" s="365"/>
      <c r="V302" s="365"/>
      <c r="W302" s="365"/>
      <c r="X302" s="365"/>
      <c r="Y302" s="365"/>
      <c r="Z302" s="365"/>
      <c r="AA302" s="365"/>
      <c r="AB302" s="365"/>
      <c r="AC302" s="365"/>
      <c r="AD302" s="394" t="s">
        <v>732</v>
      </c>
      <c r="AE302" s="1780" t="s">
        <v>556</v>
      </c>
      <c r="AF302" s="1780"/>
      <c r="AG302" s="1780"/>
      <c r="AH302" s="1780"/>
      <c r="AI302" s="1780"/>
      <c r="AJ302" s="394" t="s">
        <v>733</v>
      </c>
      <c r="AK302" s="365"/>
      <c r="AL302" s="329"/>
      <c r="AM302" s="329"/>
    </row>
    <row r="303" spans="1:39" s="679" customFormat="1" ht="18" customHeight="1">
      <c r="A303" s="392"/>
      <c r="C303" s="392" t="s">
        <v>1690</v>
      </c>
      <c r="D303" s="365" t="s">
        <v>2137</v>
      </c>
      <c r="E303" s="392"/>
      <c r="F303" s="392"/>
      <c r="G303" s="365"/>
      <c r="H303" s="365"/>
      <c r="I303" s="365"/>
      <c r="J303" s="365"/>
      <c r="K303" s="392"/>
      <c r="L303" s="680"/>
      <c r="M303" s="680"/>
      <c r="N303" s="680"/>
      <c r="O303" s="680"/>
      <c r="P303" s="365"/>
      <c r="Q303" s="365"/>
      <c r="R303" s="365"/>
      <c r="S303" s="365"/>
      <c r="T303" s="365"/>
      <c r="U303" s="365"/>
      <c r="V303" s="365"/>
      <c r="W303" s="365"/>
      <c r="X303" s="365"/>
      <c r="Y303" s="365"/>
      <c r="Z303" s="365"/>
      <c r="AA303" s="365"/>
      <c r="AB303" s="365"/>
      <c r="AC303" s="365"/>
      <c r="AD303" s="394" t="s">
        <v>732</v>
      </c>
      <c r="AE303" s="1780" t="s">
        <v>556</v>
      </c>
      <c r="AF303" s="1780"/>
      <c r="AG303" s="1780"/>
      <c r="AH303" s="1780"/>
      <c r="AI303" s="1780"/>
      <c r="AJ303" s="394" t="s">
        <v>733</v>
      </c>
      <c r="AK303" s="365"/>
      <c r="AL303" s="329"/>
      <c r="AM303" s="329"/>
    </row>
    <row r="304" spans="1:39" s="319" customFormat="1" ht="18.75" customHeight="1">
      <c r="A304" s="386"/>
      <c r="B304" s="401"/>
      <c r="C304" s="392" t="s">
        <v>1691</v>
      </c>
      <c r="D304" s="365" t="s">
        <v>2134</v>
      </c>
      <c r="E304" s="365"/>
      <c r="F304" s="329"/>
      <c r="G304" s="513"/>
      <c r="H304" s="513"/>
      <c r="I304" s="513"/>
      <c r="J304" s="402"/>
      <c r="K304" s="402"/>
      <c r="L304" s="401"/>
      <c r="M304" s="401"/>
      <c r="N304" s="401"/>
      <c r="O304" s="401"/>
      <c r="P304" s="402"/>
      <c r="Q304" s="403"/>
      <c r="R304" s="403"/>
      <c r="S304" s="403"/>
      <c r="T304" s="403"/>
      <c r="U304" s="403"/>
      <c r="V304" s="403"/>
      <c r="W304" s="403"/>
      <c r="X304" s="402"/>
      <c r="Y304" s="402"/>
      <c r="Z304" s="402"/>
      <c r="AA304" s="402"/>
      <c r="AB304" s="401"/>
      <c r="AC304" s="401"/>
      <c r="AD304" s="394" t="s">
        <v>732</v>
      </c>
      <c r="AE304" s="1780" t="s">
        <v>556</v>
      </c>
      <c r="AF304" s="1780"/>
      <c r="AG304" s="1780"/>
      <c r="AH304" s="1780"/>
      <c r="AI304" s="1780"/>
      <c r="AJ304" s="394" t="s">
        <v>733</v>
      </c>
      <c r="AK304" s="318"/>
      <c r="AL304" s="318"/>
      <c r="AM304" s="318"/>
    </row>
    <row r="305" spans="1:39" s="319" customFormat="1" ht="18.75" customHeight="1">
      <c r="A305" s="386"/>
      <c r="B305" s="401"/>
      <c r="C305" s="513"/>
      <c r="D305" s="329"/>
      <c r="E305" s="329"/>
      <c r="F305" s="329"/>
      <c r="G305" s="513"/>
      <c r="H305" s="513"/>
      <c r="I305" s="513"/>
      <c r="J305" s="402"/>
      <c r="K305" s="402"/>
      <c r="L305" s="401"/>
      <c r="M305" s="401"/>
      <c r="N305" s="401"/>
      <c r="O305" s="401"/>
      <c r="P305" s="402"/>
      <c r="Q305" s="403"/>
      <c r="R305" s="403"/>
      <c r="S305" s="403"/>
      <c r="T305" s="403"/>
      <c r="U305" s="403"/>
      <c r="V305" s="403"/>
      <c r="W305" s="403"/>
      <c r="X305" s="402"/>
      <c r="Y305" s="402"/>
      <c r="Z305" s="402"/>
      <c r="AA305" s="402"/>
      <c r="AB305" s="401"/>
      <c r="AC305" s="401"/>
      <c r="AD305" s="394"/>
      <c r="AE305"/>
      <c r="AF305"/>
      <c r="AG305"/>
      <c r="AH305"/>
      <c r="AI305"/>
      <c r="AJ305" s="394"/>
      <c r="AK305" s="318"/>
      <c r="AL305" s="318"/>
      <c r="AM305" s="318"/>
    </row>
    <row r="306" spans="1:39" s="300" customFormat="1" ht="20.149999999999999" customHeight="1">
      <c r="A306" s="652" t="s">
        <v>459</v>
      </c>
      <c r="B306" s="289" t="s">
        <v>1986</v>
      </c>
      <c r="C306" s="292"/>
      <c r="D306" s="331"/>
      <c r="E306" s="331"/>
      <c r="F306" s="331"/>
      <c r="G306" s="292"/>
      <c r="H306" s="292"/>
      <c r="I306" s="292"/>
      <c r="J306" s="292"/>
      <c r="K306" s="331"/>
      <c r="L306" s="361"/>
      <c r="M306" s="361"/>
      <c r="N306" s="361"/>
      <c r="O306" s="361"/>
      <c r="P306" s="292"/>
      <c r="Q306" s="292"/>
      <c r="R306" s="292"/>
      <c r="S306" s="292"/>
      <c r="T306" s="292"/>
      <c r="U306" s="292"/>
      <c r="V306" s="292"/>
      <c r="W306" s="292"/>
      <c r="X306" s="292"/>
      <c r="Y306" s="292"/>
      <c r="Z306" s="292"/>
      <c r="AA306" s="292"/>
      <c r="AB306" s="292"/>
      <c r="AC306" s="292"/>
      <c r="AD306" s="292"/>
      <c r="AE306" s="292"/>
      <c r="AF306" s="292"/>
      <c r="AG306" s="292"/>
      <c r="AH306" s="292"/>
      <c r="AI306" s="292"/>
      <c r="AJ306" s="292"/>
      <c r="AK306" s="292"/>
      <c r="AL306" s="318"/>
      <c r="AM306" s="318"/>
    </row>
    <row r="307" spans="1:39" s="300" customFormat="1" ht="20.149999999999999" customHeight="1">
      <c r="A307" s="652"/>
      <c r="B307" s="293" t="s">
        <v>1024</v>
      </c>
      <c r="C307" s="294"/>
      <c r="D307" s="294"/>
      <c r="E307" s="294"/>
      <c r="F307" s="299"/>
      <c r="G307" s="301" t="s">
        <v>1025</v>
      </c>
      <c r="H307" s="389"/>
      <c r="I307" s="389"/>
      <c r="J307" s="389"/>
      <c r="K307" s="389"/>
      <c r="L307" s="389"/>
      <c r="M307" s="389"/>
      <c r="N307" s="389"/>
      <c r="O307" s="389"/>
      <c r="P307" s="389"/>
      <c r="Q307" s="389"/>
      <c r="R307" s="389"/>
      <c r="S307" s="389"/>
      <c r="T307" s="389"/>
      <c r="U307" s="389"/>
      <c r="V307" s="389"/>
      <c r="W307" s="389"/>
      <c r="X307" s="389"/>
      <c r="Y307" s="389"/>
      <c r="Z307" s="389"/>
      <c r="AA307" s="389"/>
      <c r="AB307" s="389"/>
      <c r="AC307" s="389"/>
      <c r="AD307" s="389"/>
      <c r="AE307" s="389"/>
      <c r="AF307" s="389"/>
      <c r="AG307" s="389"/>
      <c r="AH307" s="389"/>
      <c r="AI307" s="389"/>
      <c r="AJ307" s="390"/>
      <c r="AK307" s="292"/>
      <c r="AL307" s="318"/>
      <c r="AM307" s="318"/>
    </row>
    <row r="308" spans="1:39" ht="21.9" customHeight="1">
      <c r="A308" s="653"/>
      <c r="B308" s="1976"/>
      <c r="C308" s="1862"/>
      <c r="D308" s="1862"/>
      <c r="E308" s="1862"/>
      <c r="F308" s="1862"/>
      <c r="G308" s="1862"/>
      <c r="H308" s="1862"/>
      <c r="I308" s="1862"/>
      <c r="J308" s="1862"/>
      <c r="K308" s="1862"/>
      <c r="L308" s="1862"/>
      <c r="M308" s="1862"/>
      <c r="N308" s="1862"/>
      <c r="O308" s="1862"/>
      <c r="P308" s="1862"/>
      <c r="Q308" s="1862"/>
      <c r="R308" s="1862"/>
      <c r="S308" s="1862"/>
      <c r="T308" s="1862"/>
      <c r="U308" s="1862"/>
      <c r="V308" s="1862"/>
      <c r="W308" s="1862"/>
      <c r="X308" s="1862"/>
      <c r="Y308" s="1862"/>
      <c r="Z308" s="1862"/>
      <c r="AA308" s="1862"/>
      <c r="AB308" s="1862"/>
      <c r="AC308" s="1862"/>
      <c r="AD308" s="1862"/>
      <c r="AE308" s="1862"/>
      <c r="AF308" s="1862"/>
      <c r="AG308" s="1862"/>
      <c r="AH308" s="1862"/>
      <c r="AI308" s="1862"/>
      <c r="AJ308" s="1977"/>
    </row>
    <row r="309" spans="1:39" ht="21.9" customHeight="1">
      <c r="A309" s="653"/>
      <c r="B309" s="1883"/>
      <c r="C309" s="1884"/>
      <c r="D309" s="1884"/>
      <c r="E309" s="1884"/>
      <c r="F309" s="1884"/>
      <c r="G309" s="1884"/>
      <c r="H309" s="1884"/>
      <c r="I309" s="1884"/>
      <c r="J309" s="1884"/>
      <c r="K309" s="1884"/>
      <c r="L309" s="1884"/>
      <c r="M309" s="1884"/>
      <c r="N309" s="1884"/>
      <c r="O309" s="1884"/>
      <c r="P309" s="1884"/>
      <c r="Q309" s="1884"/>
      <c r="R309" s="1884"/>
      <c r="S309" s="1884"/>
      <c r="T309" s="1884"/>
      <c r="U309" s="1884"/>
      <c r="V309" s="1884"/>
      <c r="W309" s="1884"/>
      <c r="X309" s="1884"/>
      <c r="Y309" s="1884"/>
      <c r="Z309" s="1884"/>
      <c r="AA309" s="1884"/>
      <c r="AB309" s="1884"/>
      <c r="AC309" s="1884"/>
      <c r="AD309" s="1884"/>
      <c r="AE309" s="1884"/>
      <c r="AF309" s="1884"/>
      <c r="AG309" s="1884"/>
      <c r="AH309" s="1884"/>
      <c r="AI309" s="1884"/>
      <c r="AJ309" s="1885"/>
    </row>
    <row r="310" spans="1:39" s="300" customFormat="1" ht="20.149999999999999" customHeight="1">
      <c r="A310" s="652"/>
      <c r="B310" s="292"/>
      <c r="C310" s="292"/>
      <c r="D310" s="292"/>
      <c r="E310" s="292"/>
      <c r="F310" s="292"/>
      <c r="G310" s="292"/>
      <c r="H310" s="292"/>
      <c r="I310" s="292"/>
      <c r="J310" s="292"/>
      <c r="K310" s="292"/>
      <c r="L310" s="292"/>
      <c r="M310" s="292"/>
      <c r="N310" s="292"/>
      <c r="O310" s="292"/>
      <c r="P310" s="292"/>
      <c r="Q310" s="292"/>
      <c r="R310" s="292"/>
      <c r="S310" s="292"/>
      <c r="T310" s="292"/>
      <c r="U310" s="292"/>
      <c r="V310" s="292"/>
      <c r="W310" s="292"/>
      <c r="X310" s="292"/>
      <c r="Y310" s="292"/>
      <c r="Z310" s="292"/>
      <c r="AA310" s="292"/>
      <c r="AB310" s="292"/>
      <c r="AC310" s="292"/>
      <c r="AD310" s="292"/>
      <c r="AE310" s="292"/>
      <c r="AF310" s="292"/>
      <c r="AG310" s="292"/>
      <c r="AH310" s="292"/>
      <c r="AI310" s="292"/>
      <c r="AJ310" s="292"/>
      <c r="AK310" s="292"/>
      <c r="AL310" s="318"/>
      <c r="AM310" s="318"/>
    </row>
    <row r="311" spans="1:39" s="300" customFormat="1" ht="20.149999999999999" customHeight="1">
      <c r="A311" s="652" t="s">
        <v>613</v>
      </c>
      <c r="B311" s="289" t="s">
        <v>1987</v>
      </c>
      <c r="C311" s="292"/>
      <c r="D311" s="331"/>
      <c r="E311" s="331"/>
      <c r="F311" s="331"/>
      <c r="G311" s="292"/>
      <c r="H311" s="292"/>
      <c r="I311" s="292"/>
      <c r="J311" s="292"/>
      <c r="K311" s="331"/>
      <c r="L311" s="361"/>
      <c r="M311" s="361"/>
      <c r="N311" s="361"/>
      <c r="O311" s="361"/>
      <c r="P311" s="292"/>
      <c r="Q311" s="292"/>
      <c r="R311" s="292"/>
      <c r="S311" s="292"/>
      <c r="T311" s="292"/>
      <c r="U311" s="292"/>
      <c r="V311" s="292"/>
      <c r="W311" s="292"/>
      <c r="X311" s="292"/>
      <c r="Y311" s="292"/>
      <c r="Z311" s="292"/>
      <c r="AA311" s="292"/>
      <c r="AB311" s="292"/>
      <c r="AC311" s="292"/>
      <c r="AD311" s="292"/>
      <c r="AE311" s="292"/>
      <c r="AF311" s="292"/>
      <c r="AG311" s="292"/>
      <c r="AH311" s="292"/>
      <c r="AI311" s="292"/>
      <c r="AJ311" s="292"/>
      <c r="AK311" s="292"/>
      <c r="AL311" s="318"/>
      <c r="AM311" s="318"/>
    </row>
    <row r="312" spans="1:39" s="300" customFormat="1" ht="20.149999999999999" customHeight="1">
      <c r="A312" s="331"/>
      <c r="B312" s="293" t="s">
        <v>1026</v>
      </c>
      <c r="C312" s="294"/>
      <c r="D312" s="294"/>
      <c r="E312" s="294"/>
      <c r="F312" s="294"/>
      <c r="G312" s="299"/>
      <c r="H312" s="301" t="s">
        <v>1025</v>
      </c>
      <c r="I312" s="389"/>
      <c r="J312" s="389"/>
      <c r="K312" s="389"/>
      <c r="L312" s="389"/>
      <c r="M312" s="389"/>
      <c r="N312" s="389"/>
      <c r="O312" s="389"/>
      <c r="P312" s="389"/>
      <c r="Q312" s="389"/>
      <c r="R312" s="389"/>
      <c r="S312" s="389"/>
      <c r="T312" s="389"/>
      <c r="U312" s="389"/>
      <c r="V312" s="389"/>
      <c r="W312" s="389"/>
      <c r="X312" s="389"/>
      <c r="Y312" s="389"/>
      <c r="Z312" s="389"/>
      <c r="AA312" s="389"/>
      <c r="AB312" s="389"/>
      <c r="AC312" s="389"/>
      <c r="AD312" s="389"/>
      <c r="AE312" s="389"/>
      <c r="AF312" s="389"/>
      <c r="AG312" s="389"/>
      <c r="AH312" s="389"/>
      <c r="AI312" s="389"/>
      <c r="AJ312" s="390"/>
      <c r="AK312" s="292"/>
      <c r="AL312" s="318"/>
      <c r="AM312" s="318"/>
    </row>
    <row r="313" spans="1:39" ht="21.9" customHeight="1">
      <c r="B313" s="1976"/>
      <c r="C313" s="1862"/>
      <c r="D313" s="1862"/>
      <c r="E313" s="1862"/>
      <c r="F313" s="1862"/>
      <c r="G313" s="1862"/>
      <c r="H313" s="1862"/>
      <c r="I313" s="1862"/>
      <c r="J313" s="1862"/>
      <c r="K313" s="1862"/>
      <c r="L313" s="1862"/>
      <c r="M313" s="1862"/>
      <c r="N313" s="1862"/>
      <c r="O313" s="1862"/>
      <c r="P313" s="1862"/>
      <c r="Q313" s="1862"/>
      <c r="R313" s="1862"/>
      <c r="S313" s="1862"/>
      <c r="T313" s="1862"/>
      <c r="U313" s="1862"/>
      <c r="V313" s="1862"/>
      <c r="W313" s="1862"/>
      <c r="X313" s="1862"/>
      <c r="Y313" s="1862"/>
      <c r="Z313" s="1862"/>
      <c r="AA313" s="1862"/>
      <c r="AB313" s="1862"/>
      <c r="AC313" s="1862"/>
      <c r="AD313" s="1862"/>
      <c r="AE313" s="1862"/>
      <c r="AF313" s="1862"/>
      <c r="AG313" s="1862"/>
      <c r="AH313" s="1862"/>
      <c r="AI313" s="1862"/>
      <c r="AJ313" s="1977"/>
    </row>
    <row r="314" spans="1:39" ht="21.9" customHeight="1">
      <c r="B314" s="1883"/>
      <c r="C314" s="1884"/>
      <c r="D314" s="1884"/>
      <c r="E314" s="1884"/>
      <c r="F314" s="1884"/>
      <c r="G314" s="1884"/>
      <c r="H314" s="1884"/>
      <c r="I314" s="1884"/>
      <c r="J314" s="1884"/>
      <c r="K314" s="1884"/>
      <c r="L314" s="1884"/>
      <c r="M314" s="1884"/>
      <c r="N314" s="1884"/>
      <c r="O314" s="1884"/>
      <c r="P314" s="1884"/>
      <c r="Q314" s="1884"/>
      <c r="R314" s="1884"/>
      <c r="S314" s="1884"/>
      <c r="T314" s="1884"/>
      <c r="U314" s="1884"/>
      <c r="V314" s="1884"/>
      <c r="W314" s="1884"/>
      <c r="X314" s="1884"/>
      <c r="Y314" s="1884"/>
      <c r="Z314" s="1884"/>
      <c r="AA314" s="1884"/>
      <c r="AB314" s="1884"/>
      <c r="AC314" s="1884"/>
      <c r="AD314" s="1884"/>
      <c r="AE314" s="1884"/>
      <c r="AF314" s="1884"/>
      <c r="AG314" s="1884"/>
      <c r="AH314" s="1884"/>
      <c r="AI314" s="1884"/>
      <c r="AJ314" s="1885"/>
    </row>
    <row r="315" spans="1:39" s="300" customFormat="1" ht="20.149999999999999" customHeight="1">
      <c r="A315" s="331"/>
      <c r="B315" s="292"/>
      <c r="C315" s="292"/>
      <c r="D315" s="292"/>
      <c r="E315" s="292"/>
      <c r="F315" s="292"/>
      <c r="G315" s="292"/>
      <c r="H315" s="292"/>
      <c r="I315" s="292"/>
      <c r="J315" s="292"/>
      <c r="K315" s="292"/>
      <c r="L315" s="292"/>
      <c r="M315" s="292"/>
      <c r="N315" s="292"/>
      <c r="O315" s="292"/>
      <c r="P315" s="292"/>
      <c r="Q315" s="292"/>
      <c r="R315" s="292"/>
      <c r="S315" s="292"/>
      <c r="T315" s="292"/>
      <c r="U315" s="292"/>
      <c r="V315" s="292"/>
      <c r="W315" s="292"/>
      <c r="X315" s="292"/>
      <c r="Y315" s="292"/>
      <c r="Z315" s="292"/>
      <c r="AA315" s="292"/>
      <c r="AB315" s="292"/>
      <c r="AC315" s="292"/>
      <c r="AD315" s="292"/>
      <c r="AE315" s="292"/>
      <c r="AF315" s="292"/>
      <c r="AG315" s="292"/>
      <c r="AH315" s="292"/>
      <c r="AI315" s="292"/>
      <c r="AJ315" s="292"/>
      <c r="AK315" s="292"/>
      <c r="AL315" s="318"/>
      <c r="AM315" s="318"/>
    </row>
    <row r="316" spans="1:39" s="300" customFormat="1" ht="20" customHeight="1">
      <c r="A316" s="331"/>
      <c r="D316" s="292"/>
      <c r="E316" s="292"/>
      <c r="F316" s="292"/>
      <c r="G316" s="292"/>
      <c r="H316" s="292"/>
      <c r="I316" s="292"/>
      <c r="J316" s="292"/>
      <c r="K316" s="292"/>
      <c r="L316" s="292"/>
      <c r="M316" s="292"/>
      <c r="N316" s="292"/>
      <c r="O316" s="292"/>
      <c r="P316" s="292"/>
      <c r="Q316" s="292"/>
      <c r="R316" s="292"/>
      <c r="S316" s="292"/>
      <c r="T316" s="292"/>
      <c r="U316" s="292"/>
      <c r="V316" s="292"/>
      <c r="W316" s="292"/>
      <c r="X316" s="292"/>
      <c r="Y316" s="292"/>
      <c r="Z316" s="292"/>
      <c r="AA316" s="292"/>
      <c r="AB316" s="292" t="str">
        <f>表紙!D28</f>
        <v>　　　　　　保育所（園）　   　</v>
      </c>
      <c r="AC316" s="292"/>
      <c r="AD316" s="292"/>
      <c r="AE316" s="292"/>
      <c r="AF316" s="292"/>
      <c r="AG316" s="292"/>
      <c r="AH316" s="292"/>
      <c r="AI316" s="292"/>
      <c r="AJ316" s="292"/>
      <c r="AK316" s="309"/>
      <c r="AL316" s="318"/>
      <c r="AM316" s="318"/>
    </row>
    <row r="317" spans="1:39" s="300" customFormat="1" ht="20" customHeight="1">
      <c r="A317" s="331"/>
      <c r="B317" s="292" t="s">
        <v>766</v>
      </c>
      <c r="C317" s="292"/>
      <c r="D317" s="292"/>
      <c r="E317" s="292"/>
      <c r="F317" s="292"/>
      <c r="G317" s="292"/>
      <c r="H317" s="292"/>
      <c r="I317" s="292"/>
      <c r="J317" s="292"/>
      <c r="K317" s="292"/>
      <c r="L317" s="292"/>
      <c r="M317" s="292"/>
      <c r="N317" s="292"/>
      <c r="O317" s="292"/>
      <c r="P317" s="292"/>
      <c r="Q317" s="292"/>
      <c r="R317" s="292"/>
      <c r="S317" s="292"/>
      <c r="T317" s="292"/>
      <c r="U317" s="292"/>
      <c r="V317" s="292"/>
      <c r="W317" s="292"/>
      <c r="X317" s="292"/>
      <c r="Y317" s="292"/>
      <c r="Z317" s="292"/>
      <c r="AA317" s="292"/>
      <c r="AB317" s="292"/>
      <c r="AC317" s="292"/>
      <c r="AD317" s="292"/>
      <c r="AE317" s="292"/>
      <c r="AF317" s="292"/>
      <c r="AG317" s="292"/>
      <c r="AH317" s="292"/>
      <c r="AI317" s="292"/>
      <c r="AJ317" s="292"/>
      <c r="AK317" s="309"/>
      <c r="AL317" s="318"/>
      <c r="AM317" s="318"/>
    </row>
    <row r="318" spans="1:39" s="300" customFormat="1" ht="20" customHeight="1">
      <c r="A318" s="331"/>
      <c r="B318" s="292"/>
      <c r="C318" s="331" t="s">
        <v>767</v>
      </c>
      <c r="D318" s="292" t="s">
        <v>1744</v>
      </c>
      <c r="E318" s="292"/>
      <c r="F318" s="292"/>
      <c r="G318" s="292"/>
      <c r="H318" s="292"/>
      <c r="I318" s="292"/>
      <c r="J318" s="292"/>
      <c r="K318" s="292"/>
      <c r="L318" s="292"/>
      <c r="M318" s="292"/>
      <c r="N318" s="292"/>
      <c r="O318" s="292"/>
      <c r="P318" s="292"/>
      <c r="Q318" s="292"/>
      <c r="R318" s="292"/>
      <c r="S318" s="292"/>
      <c r="T318" s="292"/>
      <c r="U318" s="292"/>
      <c r="V318" s="292"/>
      <c r="W318" s="292"/>
      <c r="X318" s="292"/>
      <c r="Y318" s="292"/>
      <c r="Z318" s="292"/>
      <c r="AA318" s="292"/>
      <c r="AB318" s="292"/>
      <c r="AC318" s="292"/>
      <c r="AD318" s="353" t="s">
        <v>732</v>
      </c>
      <c r="AE318" s="1794" t="s">
        <v>556</v>
      </c>
      <c r="AF318" s="1794"/>
      <c r="AG318" s="1794"/>
      <c r="AH318" s="1794"/>
      <c r="AI318" s="1794"/>
      <c r="AJ318" s="353" t="s">
        <v>733</v>
      </c>
      <c r="AK318" s="292"/>
      <c r="AL318" s="318"/>
      <c r="AM318" s="318"/>
    </row>
    <row r="319" spans="1:39" s="300" customFormat="1" ht="20" customHeight="1">
      <c r="A319" s="331"/>
      <c r="B319" s="365"/>
      <c r="C319" s="392"/>
      <c r="D319" s="365" t="s">
        <v>2057</v>
      </c>
      <c r="E319" s="365" t="s">
        <v>2058</v>
      </c>
      <c r="F319" s="365"/>
      <c r="G319" s="365"/>
      <c r="H319" s="365"/>
      <c r="I319" s="365"/>
      <c r="J319" s="365"/>
      <c r="K319" s="365"/>
      <c r="L319" s="365"/>
      <c r="M319" s="365"/>
      <c r="N319" s="365"/>
      <c r="O319" s="365"/>
      <c r="P319" s="365"/>
      <c r="Q319" s="365"/>
      <c r="R319" s="365"/>
      <c r="S319" s="365"/>
      <c r="T319" s="365"/>
      <c r="U319" s="365"/>
      <c r="V319" s="365"/>
      <c r="W319" s="365"/>
      <c r="X319" s="365"/>
      <c r="Y319" s="391"/>
      <c r="Z319" s="391"/>
      <c r="AA319" s="391"/>
      <c r="AB319" s="391"/>
      <c r="AC319" s="391"/>
      <c r="AD319" s="391"/>
      <c r="AE319" s="391"/>
      <c r="AF319" s="391"/>
      <c r="AG319" s="391"/>
      <c r="AH319" s="391"/>
      <c r="AI319" s="391"/>
      <c r="AJ319" s="365"/>
      <c r="AK319" s="365"/>
      <c r="AL319" s="318"/>
      <c r="AM319" s="318"/>
    </row>
    <row r="320" spans="1:39" s="300" customFormat="1" ht="20" customHeight="1">
      <c r="A320" s="331"/>
      <c r="B320" s="365"/>
      <c r="C320" s="392"/>
      <c r="D320" s="365"/>
      <c r="E320" s="365" t="s">
        <v>1027</v>
      </c>
      <c r="F320" s="365"/>
      <c r="G320" s="365"/>
      <c r="H320" s="365"/>
      <c r="I320" s="365"/>
      <c r="J320" s="365"/>
      <c r="K320" s="365"/>
      <c r="L320" s="365"/>
      <c r="M320" s="365"/>
      <c r="N320" s="365"/>
      <c r="O320" s="392" t="s">
        <v>732</v>
      </c>
      <c r="P320" s="1780" t="s">
        <v>925</v>
      </c>
      <c r="Q320" s="1780"/>
      <c r="R320" s="1780"/>
      <c r="S320" s="392" t="s">
        <v>733</v>
      </c>
      <c r="T320" s="393"/>
      <c r="U320" s="365"/>
      <c r="V320" s="365" t="s">
        <v>1028</v>
      </c>
      <c r="W320" s="365"/>
      <c r="X320" s="365"/>
      <c r="Y320" s="365"/>
      <c r="Z320" s="365"/>
      <c r="AA320" s="365"/>
      <c r="AB320" s="365"/>
      <c r="AC320" s="365"/>
      <c r="AD320" s="392" t="s">
        <v>732</v>
      </c>
      <c r="AE320" s="1780" t="s">
        <v>925</v>
      </c>
      <c r="AF320" s="1780"/>
      <c r="AG320" s="1780"/>
      <c r="AH320" s="392" t="s">
        <v>733</v>
      </c>
      <c r="AI320" s="365"/>
      <c r="AJ320" s="365"/>
      <c r="AK320" s="365"/>
      <c r="AL320" s="318"/>
      <c r="AM320" s="318"/>
    </row>
    <row r="321" spans="1:39" ht="20" customHeight="1">
      <c r="A321" s="331"/>
      <c r="B321" s="391"/>
      <c r="C321" s="392" t="s">
        <v>771</v>
      </c>
      <c r="D321" s="365" t="s">
        <v>1745</v>
      </c>
      <c r="E321" s="365"/>
      <c r="F321" s="391"/>
      <c r="G321" s="391"/>
      <c r="H321" s="391"/>
      <c r="I321" s="391"/>
      <c r="J321" s="391"/>
      <c r="K321" s="391"/>
      <c r="L321" s="391"/>
      <c r="M321" s="391"/>
      <c r="N321" s="391"/>
      <c r="O321" s="391"/>
      <c r="P321" s="391"/>
      <c r="Q321" s="391"/>
      <c r="R321" s="391"/>
      <c r="S321" s="391"/>
      <c r="T321" s="391"/>
      <c r="U321" s="391"/>
      <c r="V321" s="391"/>
      <c r="W321" s="391"/>
      <c r="X321" s="391"/>
      <c r="Y321" s="391"/>
      <c r="Z321" s="391"/>
      <c r="AA321" s="391"/>
      <c r="AB321" s="391"/>
      <c r="AC321" s="391"/>
      <c r="AD321" s="394" t="s">
        <v>732</v>
      </c>
      <c r="AE321" s="1780" t="s">
        <v>556</v>
      </c>
      <c r="AF321" s="1780"/>
      <c r="AG321" s="1780"/>
      <c r="AH321" s="1780"/>
      <c r="AI321" s="1780"/>
      <c r="AJ321" s="394" t="s">
        <v>733</v>
      </c>
      <c r="AK321" s="391"/>
    </row>
    <row r="322" spans="1:39" ht="20" customHeight="1">
      <c r="A322" s="650"/>
      <c r="B322" s="329"/>
      <c r="C322" s="392" t="s">
        <v>1742</v>
      </c>
      <c r="D322" s="365" t="s">
        <v>1743</v>
      </c>
      <c r="E322" s="365"/>
      <c r="F322" s="391"/>
      <c r="G322" s="391"/>
      <c r="H322" s="391"/>
      <c r="I322" s="391"/>
      <c r="J322" s="391"/>
      <c r="K322" s="391"/>
      <c r="L322" s="391"/>
      <c r="M322" s="391"/>
      <c r="N322" s="391"/>
      <c r="O322" s="391"/>
      <c r="P322" s="391"/>
      <c r="Q322" s="391"/>
      <c r="R322" s="391"/>
      <c r="S322" s="391"/>
      <c r="T322" s="391"/>
      <c r="U322" s="391"/>
      <c r="V322" s="391"/>
      <c r="W322" s="391"/>
      <c r="X322" s="391"/>
      <c r="Y322" s="391"/>
      <c r="Z322" s="391"/>
      <c r="AA322" s="391"/>
      <c r="AB322" s="391"/>
      <c r="AC322" s="391"/>
      <c r="AD322" s="394" t="s">
        <v>732</v>
      </c>
      <c r="AE322" s="1780" t="s">
        <v>556</v>
      </c>
      <c r="AF322" s="1780"/>
      <c r="AG322" s="1780"/>
      <c r="AH322" s="1780"/>
      <c r="AI322" s="1780"/>
      <c r="AJ322" s="394" t="s">
        <v>733</v>
      </c>
      <c r="AK322" s="329"/>
    </row>
    <row r="323" spans="1:39" ht="20" customHeight="1">
      <c r="A323" s="650"/>
      <c r="B323" s="329"/>
      <c r="C323" s="392"/>
      <c r="D323" s="365" t="s">
        <v>1741</v>
      </c>
      <c r="E323" s="365"/>
      <c r="F323" s="391"/>
      <c r="G323" s="391"/>
      <c r="H323" s="391"/>
      <c r="I323" s="391"/>
      <c r="J323" s="391"/>
      <c r="K323" s="391"/>
      <c r="L323" s="391"/>
      <c r="M323" s="391"/>
      <c r="N323" s="391"/>
      <c r="O323" s="391"/>
      <c r="P323" s="391"/>
      <c r="Q323" s="391"/>
      <c r="R323" s="391"/>
      <c r="S323" s="391"/>
      <c r="T323" s="391"/>
      <c r="U323" s="391"/>
      <c r="V323" s="391"/>
      <c r="W323" s="391"/>
      <c r="X323" s="391"/>
      <c r="Y323" s="391"/>
      <c r="Z323" s="391"/>
      <c r="AA323" s="391"/>
      <c r="AB323" s="391"/>
      <c r="AC323" s="391"/>
      <c r="AD323" s="394" t="s">
        <v>732</v>
      </c>
      <c r="AE323" s="1780" t="s">
        <v>556</v>
      </c>
      <c r="AF323" s="1780"/>
      <c r="AG323" s="1780"/>
      <c r="AH323" s="1780"/>
      <c r="AI323" s="1780"/>
      <c r="AJ323" s="394" t="s">
        <v>733</v>
      </c>
      <c r="AK323" s="329"/>
    </row>
    <row r="324" spans="1:39" ht="20" customHeight="1">
      <c r="A324" s="650"/>
      <c r="B324" s="329"/>
      <c r="C324" s="392" t="s">
        <v>774</v>
      </c>
      <c r="D324" s="365" t="s">
        <v>1746</v>
      </c>
      <c r="E324" s="365"/>
      <c r="F324" s="391"/>
      <c r="G324" s="391"/>
      <c r="H324" s="391"/>
      <c r="I324" s="391"/>
      <c r="J324" s="391"/>
      <c r="K324" s="391"/>
      <c r="L324" s="391"/>
      <c r="M324" s="391"/>
      <c r="N324" s="391"/>
      <c r="O324" s="391"/>
      <c r="P324" s="391"/>
      <c r="Q324" s="391"/>
      <c r="R324" s="391"/>
      <c r="S324" s="391"/>
      <c r="T324" s="391"/>
      <c r="U324" s="391"/>
      <c r="V324" s="391"/>
      <c r="W324" s="391"/>
      <c r="X324" s="391"/>
      <c r="Y324" s="391"/>
      <c r="Z324" s="391"/>
      <c r="AA324" s="391"/>
      <c r="AB324" s="391"/>
      <c r="AC324" s="391"/>
      <c r="AD324" s="394" t="s">
        <v>732</v>
      </c>
      <c r="AE324" s="1780" t="s">
        <v>556</v>
      </c>
      <c r="AF324" s="1780"/>
      <c r="AG324" s="1780"/>
      <c r="AH324" s="1780"/>
      <c r="AI324" s="1780"/>
      <c r="AJ324" s="394" t="s">
        <v>733</v>
      </c>
      <c r="AK324" s="329"/>
    </row>
    <row r="325" spans="1:39" ht="20" customHeight="1">
      <c r="A325" s="650"/>
      <c r="B325" s="329"/>
      <c r="C325" s="392" t="s">
        <v>1584</v>
      </c>
      <c r="D325" s="365" t="s">
        <v>1747</v>
      </c>
      <c r="E325" s="365"/>
      <c r="F325" s="391"/>
      <c r="G325" s="391"/>
      <c r="H325" s="391"/>
      <c r="I325" s="391"/>
      <c r="J325" s="391"/>
      <c r="K325" s="391"/>
      <c r="L325" s="391"/>
      <c r="M325" s="391"/>
      <c r="N325" s="391"/>
      <c r="O325" s="391"/>
      <c r="P325" s="391"/>
      <c r="Q325" s="391"/>
      <c r="R325" s="391"/>
      <c r="S325" s="391"/>
      <c r="T325" s="391"/>
      <c r="U325" s="391"/>
      <c r="V325" s="391"/>
      <c r="W325" s="391"/>
      <c r="X325" s="391"/>
      <c r="Y325" s="391"/>
      <c r="Z325" s="391"/>
      <c r="AA325" s="391"/>
      <c r="AB325" s="391"/>
      <c r="AC325" s="391"/>
      <c r="AD325" s="394" t="s">
        <v>732</v>
      </c>
      <c r="AE325" s="1780" t="s">
        <v>556</v>
      </c>
      <c r="AF325" s="1780"/>
      <c r="AG325" s="1780"/>
      <c r="AH325" s="1780"/>
      <c r="AI325" s="1780"/>
      <c r="AJ325" s="394" t="s">
        <v>733</v>
      </c>
      <c r="AK325" s="329"/>
    </row>
    <row r="326" spans="1:39" ht="20" customHeight="1">
      <c r="A326" s="650"/>
      <c r="B326" s="329"/>
      <c r="C326" s="392" t="s">
        <v>1556</v>
      </c>
      <c r="D326" s="365" t="s">
        <v>1748</v>
      </c>
      <c r="E326" s="365"/>
      <c r="F326" s="391"/>
      <c r="G326" s="391"/>
      <c r="H326" s="391"/>
      <c r="I326" s="391"/>
      <c r="J326" s="391"/>
      <c r="K326" s="391"/>
      <c r="L326" s="391"/>
      <c r="M326" s="391"/>
      <c r="N326" s="391"/>
      <c r="O326" s="391"/>
      <c r="P326" s="391"/>
      <c r="Q326" s="391"/>
      <c r="R326" s="391"/>
      <c r="S326" s="391"/>
      <c r="T326" s="391"/>
      <c r="U326" s="391"/>
      <c r="V326" s="391"/>
      <c r="W326" s="391"/>
      <c r="X326" s="391"/>
      <c r="Y326" s="391"/>
      <c r="Z326" s="391"/>
      <c r="AA326" s="391"/>
      <c r="AB326" s="391"/>
      <c r="AC326" s="391"/>
      <c r="AD326" s="394" t="s">
        <v>732</v>
      </c>
      <c r="AE326" s="1780" t="s">
        <v>556</v>
      </c>
      <c r="AF326" s="1780"/>
      <c r="AG326" s="1780"/>
      <c r="AH326" s="1780"/>
      <c r="AI326" s="1780"/>
      <c r="AJ326" s="394" t="s">
        <v>733</v>
      </c>
      <c r="AK326" s="329"/>
    </row>
    <row r="327" spans="1:39" s="300" customFormat="1" ht="12" customHeight="1">
      <c r="A327" s="331"/>
      <c r="B327" s="365"/>
      <c r="C327" s="365"/>
      <c r="D327" s="365"/>
      <c r="E327" s="365"/>
      <c r="F327" s="365"/>
      <c r="G327" s="365"/>
      <c r="H327" s="365"/>
      <c r="I327" s="365"/>
      <c r="J327" s="365"/>
      <c r="K327" s="365"/>
      <c r="L327" s="365"/>
      <c r="M327" s="365"/>
      <c r="N327" s="365"/>
      <c r="O327" s="365"/>
      <c r="P327" s="365"/>
      <c r="Q327" s="365"/>
      <c r="R327" s="365"/>
      <c r="S327" s="365"/>
      <c r="T327" s="365"/>
      <c r="U327" s="365"/>
      <c r="V327" s="365"/>
      <c r="W327" s="365"/>
      <c r="X327" s="365"/>
      <c r="Y327" s="365"/>
      <c r="Z327" s="365"/>
      <c r="AA327" s="365"/>
      <c r="AB327" s="365"/>
      <c r="AC327" s="365"/>
      <c r="AD327" s="365"/>
      <c r="AE327" s="365"/>
      <c r="AF327" s="365"/>
      <c r="AG327" s="365"/>
      <c r="AH327" s="365"/>
      <c r="AI327" s="365"/>
      <c r="AJ327" s="365"/>
      <c r="AK327" s="365"/>
      <c r="AL327" s="318"/>
      <c r="AM327" s="318"/>
    </row>
    <row r="328" spans="1:39" s="291" customFormat="1" ht="20.149999999999999" customHeight="1">
      <c r="A328" s="645" t="s">
        <v>1988</v>
      </c>
      <c r="B328" s="289" t="s">
        <v>1989</v>
      </c>
      <c r="C328" s="289"/>
      <c r="D328" s="289"/>
      <c r="E328" s="289"/>
      <c r="F328" s="289"/>
      <c r="G328" s="289"/>
      <c r="H328" s="289"/>
      <c r="I328" s="289"/>
      <c r="J328" s="289"/>
      <c r="K328" s="289"/>
      <c r="L328" s="289"/>
      <c r="M328" s="289"/>
      <c r="N328" s="289"/>
      <c r="O328" s="289"/>
      <c r="P328" s="289"/>
      <c r="Q328" s="289"/>
      <c r="R328" s="289"/>
      <c r="S328" s="289"/>
      <c r="T328" s="289"/>
      <c r="U328" s="289"/>
      <c r="V328" s="289"/>
      <c r="W328" s="289"/>
      <c r="X328" s="289"/>
      <c r="Y328" s="289"/>
      <c r="Z328" s="289"/>
      <c r="AA328" s="289"/>
      <c r="AB328" s="289"/>
      <c r="AC328" s="289"/>
      <c r="AD328" s="289"/>
      <c r="AE328" s="289"/>
      <c r="AF328" s="289"/>
      <c r="AG328" s="289"/>
      <c r="AH328" s="289"/>
      <c r="AI328" s="289"/>
      <c r="AJ328" s="289"/>
      <c r="AK328" s="289"/>
      <c r="AL328" s="318"/>
      <c r="AM328" s="318"/>
    </row>
    <row r="329" spans="1:39" s="300" customFormat="1" ht="20.149999999999999" customHeight="1">
      <c r="A329" s="331"/>
      <c r="B329" s="293" t="s">
        <v>757</v>
      </c>
      <c r="C329" s="294"/>
      <c r="D329" s="294"/>
      <c r="E329" s="294"/>
      <c r="F329" s="299"/>
      <c r="G329" s="293" t="s">
        <v>1029</v>
      </c>
      <c r="H329" s="294"/>
      <c r="I329" s="294"/>
      <c r="J329" s="294"/>
      <c r="K329" s="294"/>
      <c r="L329" s="294"/>
      <c r="M329" s="294"/>
      <c r="N329" s="294"/>
      <c r="O329" s="294"/>
      <c r="P329" s="294"/>
      <c r="Q329" s="294"/>
      <c r="R329" s="294"/>
      <c r="S329" s="294"/>
      <c r="T329" s="294"/>
      <c r="U329" s="299"/>
      <c r="V329" s="293" t="s">
        <v>1030</v>
      </c>
      <c r="W329" s="294"/>
      <c r="X329" s="294"/>
      <c r="Y329" s="294"/>
      <c r="Z329" s="294"/>
      <c r="AA329" s="294"/>
      <c r="AB329" s="294"/>
      <c r="AC329" s="294"/>
      <c r="AD329" s="294"/>
      <c r="AE329" s="294"/>
      <c r="AF329" s="294"/>
      <c r="AG329" s="294"/>
      <c r="AH329" s="294"/>
      <c r="AI329" s="294"/>
      <c r="AJ329" s="299"/>
      <c r="AK329" s="292"/>
      <c r="AL329" s="318"/>
      <c r="AM329" s="318"/>
    </row>
    <row r="330" spans="1:39" s="300" customFormat="1" ht="14.15" customHeight="1">
      <c r="A330" s="331"/>
      <c r="B330" s="1833"/>
      <c r="C330" s="1834"/>
      <c r="D330" s="1834"/>
      <c r="E330" s="1834"/>
      <c r="F330" s="1830"/>
      <c r="G330" s="395" t="s">
        <v>1031</v>
      </c>
      <c r="H330" s="366"/>
      <c r="I330" s="366"/>
      <c r="J330" s="366"/>
      <c r="K330" s="366"/>
      <c r="L330" s="366"/>
      <c r="M330" s="366"/>
      <c r="N330" s="366"/>
      <c r="O330" s="366"/>
      <c r="P330" s="366"/>
      <c r="Q330" s="366"/>
      <c r="R330" s="366"/>
      <c r="S330" s="366"/>
      <c r="T330" s="366"/>
      <c r="U330" s="367"/>
      <c r="V330" s="1799"/>
      <c r="W330" s="2073"/>
      <c r="X330" s="2073"/>
      <c r="Y330" s="2073"/>
      <c r="Z330" s="2073"/>
      <c r="AA330" s="2073"/>
      <c r="AB330" s="2073"/>
      <c r="AC330" s="2073"/>
      <c r="AD330" s="2073"/>
      <c r="AE330" s="2073"/>
      <c r="AF330" s="2073"/>
      <c r="AG330" s="2073"/>
      <c r="AH330" s="2073"/>
      <c r="AI330" s="2073"/>
      <c r="AJ330" s="2074"/>
      <c r="AK330" s="292"/>
      <c r="AL330" s="318"/>
      <c r="AM330" s="318"/>
    </row>
    <row r="331" spans="1:39" s="300" customFormat="1" ht="30" customHeight="1">
      <c r="A331" s="331"/>
      <c r="B331" s="1920"/>
      <c r="C331" s="1863"/>
      <c r="D331" s="1863"/>
      <c r="E331" s="1863"/>
      <c r="F331" s="1831"/>
      <c r="G331" s="380"/>
      <c r="H331" s="292"/>
      <c r="I331" s="292"/>
      <c r="J331" s="292"/>
      <c r="K331" s="292"/>
      <c r="L331" s="292"/>
      <c r="M331" s="292"/>
      <c r="N331" s="292"/>
      <c r="O331" s="292"/>
      <c r="P331" s="292"/>
      <c r="Q331" s="292"/>
      <c r="R331" s="292"/>
      <c r="S331" s="292"/>
      <c r="T331" s="292"/>
      <c r="U331" s="379"/>
      <c r="V331" s="2075"/>
      <c r="W331" s="2065"/>
      <c r="X331" s="2065"/>
      <c r="Y331" s="2065"/>
      <c r="Z331" s="2065"/>
      <c r="AA331" s="2065"/>
      <c r="AB331" s="2065"/>
      <c r="AC331" s="2065"/>
      <c r="AD331" s="2065"/>
      <c r="AE331" s="2065"/>
      <c r="AF331" s="2065"/>
      <c r="AG331" s="2065"/>
      <c r="AH331" s="2065"/>
      <c r="AI331" s="2065"/>
      <c r="AJ331" s="2076"/>
      <c r="AK331" s="292"/>
      <c r="AL331" s="318"/>
      <c r="AM331" s="318"/>
    </row>
    <row r="332" spans="1:39" s="300" customFormat="1" ht="14.15" customHeight="1">
      <c r="A332" s="331"/>
      <c r="B332" s="1920"/>
      <c r="C332" s="1863"/>
      <c r="D332" s="1863"/>
      <c r="E332" s="1863"/>
      <c r="F332" s="1831"/>
      <c r="G332" s="380" t="s">
        <v>1032</v>
      </c>
      <c r="H332" s="292"/>
      <c r="I332" s="292"/>
      <c r="J332" s="292"/>
      <c r="K332" s="292"/>
      <c r="L332" s="292"/>
      <c r="M332" s="292"/>
      <c r="N332" s="292"/>
      <c r="O332" s="292"/>
      <c r="P332" s="292"/>
      <c r="Q332" s="292"/>
      <c r="R332" s="292"/>
      <c r="S332" s="292"/>
      <c r="T332" s="292"/>
      <c r="U332" s="379"/>
      <c r="V332" s="2075"/>
      <c r="W332" s="2065"/>
      <c r="X332" s="2065"/>
      <c r="Y332" s="2065"/>
      <c r="Z332" s="2065"/>
      <c r="AA332" s="2065"/>
      <c r="AB332" s="2065"/>
      <c r="AC332" s="2065"/>
      <c r="AD332" s="2065"/>
      <c r="AE332" s="2065"/>
      <c r="AF332" s="2065"/>
      <c r="AG332" s="2065"/>
      <c r="AH332" s="2065"/>
      <c r="AI332" s="2065"/>
      <c r="AJ332" s="2076"/>
      <c r="AK332" s="292"/>
      <c r="AL332" s="318"/>
      <c r="AM332" s="318"/>
    </row>
    <row r="333" spans="1:39" s="300" customFormat="1" ht="30" customHeight="1">
      <c r="A333" s="331"/>
      <c r="B333" s="1835"/>
      <c r="C333" s="1836"/>
      <c r="D333" s="1836"/>
      <c r="E333" s="1836"/>
      <c r="F333" s="1832"/>
      <c r="G333" s="397"/>
      <c r="H333" s="398"/>
      <c r="I333" s="398"/>
      <c r="J333" s="398"/>
      <c r="K333" s="398"/>
      <c r="L333" s="398"/>
      <c r="M333" s="398"/>
      <c r="N333" s="398"/>
      <c r="O333" s="398"/>
      <c r="P333" s="398"/>
      <c r="Q333" s="398"/>
      <c r="R333" s="398"/>
      <c r="S333" s="398"/>
      <c r="T333" s="398"/>
      <c r="U333" s="399"/>
      <c r="V333" s="2077"/>
      <c r="W333" s="2078"/>
      <c r="X333" s="2078"/>
      <c r="Y333" s="2078"/>
      <c r="Z333" s="2078"/>
      <c r="AA333" s="2078"/>
      <c r="AB333" s="2078"/>
      <c r="AC333" s="2078"/>
      <c r="AD333" s="2078"/>
      <c r="AE333" s="2078"/>
      <c r="AF333" s="2078"/>
      <c r="AG333" s="2078"/>
      <c r="AH333" s="2078"/>
      <c r="AI333" s="2078"/>
      <c r="AJ333" s="2079"/>
      <c r="AK333" s="292"/>
      <c r="AL333" s="318"/>
      <c r="AM333" s="318"/>
    </row>
    <row r="334" spans="1:39" s="319" customFormat="1" ht="14.15" customHeight="1">
      <c r="A334" s="1903" t="s">
        <v>1531</v>
      </c>
      <c r="B334" s="1903"/>
      <c r="C334" s="318" t="s">
        <v>1528</v>
      </c>
      <c r="D334" s="318"/>
      <c r="E334" s="318"/>
      <c r="F334" s="318"/>
      <c r="G334" s="318"/>
      <c r="H334" s="318"/>
      <c r="I334" s="318"/>
      <c r="J334" s="318"/>
      <c r="K334" s="318"/>
      <c r="L334" s="318"/>
      <c r="M334" s="318"/>
      <c r="N334" s="318"/>
      <c r="O334" s="318"/>
      <c r="P334" s="318"/>
      <c r="Q334" s="318"/>
      <c r="R334" s="318"/>
      <c r="S334" s="318"/>
      <c r="T334" s="318"/>
      <c r="U334" s="318"/>
      <c r="V334" s="318"/>
      <c r="W334" s="318"/>
      <c r="X334" s="318"/>
      <c r="Y334" s="318"/>
      <c r="Z334" s="318"/>
      <c r="AA334" s="318"/>
      <c r="AB334" s="318"/>
      <c r="AC334" s="318"/>
      <c r="AD334" s="318"/>
      <c r="AE334" s="318"/>
      <c r="AF334" s="318"/>
      <c r="AG334" s="318"/>
      <c r="AH334" s="318"/>
      <c r="AI334" s="318"/>
      <c r="AJ334" s="318"/>
      <c r="AK334" s="318"/>
      <c r="AL334" s="318"/>
      <c r="AM334" s="318"/>
    </row>
    <row r="336" spans="1:39" s="291" customFormat="1" ht="20.149999999999999" customHeight="1">
      <c r="A336" s="645" t="s">
        <v>1990</v>
      </c>
      <c r="B336" s="289" t="s">
        <v>1991</v>
      </c>
      <c r="C336" s="289"/>
      <c r="D336" s="289"/>
      <c r="E336" s="289"/>
      <c r="F336" s="289"/>
      <c r="G336" s="289"/>
      <c r="H336" s="289"/>
      <c r="I336" s="289"/>
      <c r="J336" s="289"/>
      <c r="K336" s="289"/>
      <c r="L336" s="289"/>
      <c r="M336" s="289"/>
      <c r="N336" s="289"/>
      <c r="O336" s="289"/>
      <c r="P336" s="289"/>
      <c r="Q336" s="289"/>
      <c r="R336" s="289"/>
      <c r="S336" s="289"/>
      <c r="T336" s="289"/>
      <c r="U336" s="289"/>
      <c r="V336" s="289"/>
      <c r="W336" s="289"/>
      <c r="X336" s="289"/>
      <c r="Y336" s="289"/>
      <c r="Z336" s="289"/>
      <c r="AA336" s="289"/>
      <c r="AB336" s="289"/>
      <c r="AC336" s="289"/>
      <c r="AD336" s="289"/>
      <c r="AE336" s="289"/>
      <c r="AF336" s="289"/>
      <c r="AG336" s="289"/>
      <c r="AH336" s="289"/>
      <c r="AI336" s="289"/>
      <c r="AJ336" s="289"/>
      <c r="AK336" s="289"/>
      <c r="AL336" s="318"/>
      <c r="AM336" s="318"/>
    </row>
    <row r="337" spans="1:39" s="300" customFormat="1" ht="20.149999999999999" customHeight="1">
      <c r="A337" s="331"/>
      <c r="B337" s="293" t="s">
        <v>1009</v>
      </c>
      <c r="C337" s="294"/>
      <c r="D337" s="294"/>
      <c r="E337" s="299"/>
      <c r="F337" s="293" t="s">
        <v>1033</v>
      </c>
      <c r="G337" s="294"/>
      <c r="H337" s="294"/>
      <c r="I337" s="294"/>
      <c r="J337" s="294"/>
      <c r="K337" s="294"/>
      <c r="L337" s="299"/>
      <c r="M337" s="293" t="s">
        <v>1034</v>
      </c>
      <c r="N337" s="294"/>
      <c r="O337" s="294"/>
      <c r="P337" s="294"/>
      <c r="Q337" s="294"/>
      <c r="R337" s="294"/>
      <c r="S337" s="294"/>
      <c r="T337" s="294"/>
      <c r="U337" s="294"/>
      <c r="V337" s="294"/>
      <c r="W337" s="294"/>
      <c r="X337" s="294"/>
      <c r="Y337" s="294"/>
      <c r="Z337" s="294"/>
      <c r="AA337" s="294"/>
      <c r="AB337" s="294"/>
      <c r="AC337" s="294"/>
      <c r="AD337" s="294"/>
      <c r="AE337" s="294"/>
      <c r="AF337" s="294"/>
      <c r="AG337" s="294"/>
      <c r="AH337" s="294"/>
      <c r="AI337" s="294"/>
      <c r="AJ337" s="299"/>
      <c r="AK337" s="292"/>
      <c r="AL337" s="318"/>
      <c r="AM337" s="318"/>
    </row>
    <row r="338" spans="1:39" s="300" customFormat="1" ht="20.149999999999999" customHeight="1">
      <c r="A338" s="331"/>
      <c r="B338" s="1833" t="s">
        <v>826</v>
      </c>
      <c r="C338" s="1888"/>
      <c r="D338" s="1888"/>
      <c r="E338" s="1830" t="s">
        <v>827</v>
      </c>
      <c r="F338" s="1805" t="s">
        <v>969</v>
      </c>
      <c r="G338" s="1834" t="s">
        <v>882</v>
      </c>
      <c r="H338" s="1888"/>
      <c r="I338" s="1888"/>
      <c r="J338" s="1834" t="s">
        <v>1011</v>
      </c>
      <c r="K338" s="1834"/>
      <c r="L338" s="1806" t="s">
        <v>971</v>
      </c>
      <c r="M338" s="2067"/>
      <c r="N338" s="2068"/>
      <c r="O338" s="2068"/>
      <c r="P338" s="2068"/>
      <c r="Q338" s="2068"/>
      <c r="R338" s="2068"/>
      <c r="S338" s="2068"/>
      <c r="T338" s="2068"/>
      <c r="U338" s="2068"/>
      <c r="V338" s="2068"/>
      <c r="W338" s="2068"/>
      <c r="X338" s="2068"/>
      <c r="Y338" s="2068"/>
      <c r="Z338" s="2068"/>
      <c r="AA338" s="2068"/>
      <c r="AB338" s="2068"/>
      <c r="AC338" s="2068"/>
      <c r="AD338" s="2068"/>
      <c r="AE338" s="2068"/>
      <c r="AF338" s="2068"/>
      <c r="AG338" s="2068"/>
      <c r="AH338" s="2068"/>
      <c r="AI338" s="2068"/>
      <c r="AJ338" s="2069"/>
      <c r="AK338" s="292"/>
      <c r="AL338" s="318"/>
      <c r="AM338" s="318"/>
    </row>
    <row r="339" spans="1:39" s="300" customFormat="1" ht="20.149999999999999" customHeight="1">
      <c r="A339" s="331"/>
      <c r="B339" s="1835"/>
      <c r="C339" s="1891"/>
      <c r="D339" s="1891"/>
      <c r="E339" s="1832"/>
      <c r="F339" s="1797"/>
      <c r="G339" s="1836"/>
      <c r="H339" s="1891"/>
      <c r="I339" s="1891"/>
      <c r="J339" s="1836"/>
      <c r="K339" s="1836"/>
      <c r="L339" s="1798"/>
      <c r="M339" s="2070"/>
      <c r="N339" s="2071"/>
      <c r="O339" s="2071"/>
      <c r="P339" s="2071"/>
      <c r="Q339" s="2071"/>
      <c r="R339" s="2071"/>
      <c r="S339" s="2071"/>
      <c r="T339" s="2071"/>
      <c r="U339" s="2071"/>
      <c r="V339" s="2071"/>
      <c r="W339" s="2071"/>
      <c r="X339" s="2071"/>
      <c r="Y339" s="2071"/>
      <c r="Z339" s="2071"/>
      <c r="AA339" s="2071"/>
      <c r="AB339" s="2071"/>
      <c r="AC339" s="2071"/>
      <c r="AD339" s="2071"/>
      <c r="AE339" s="2071"/>
      <c r="AF339" s="2071"/>
      <c r="AG339" s="2071"/>
      <c r="AH339" s="2071"/>
      <c r="AI339" s="2071"/>
      <c r="AJ339" s="2072"/>
      <c r="AK339" s="292"/>
      <c r="AL339" s="318"/>
      <c r="AM339" s="318"/>
    </row>
    <row r="340" spans="1:39" s="300" customFormat="1" ht="20.149999999999999" customHeight="1">
      <c r="A340" s="331"/>
      <c r="B340" s="331"/>
      <c r="C340" s="408"/>
      <c r="D340" s="408"/>
      <c r="E340" s="331"/>
      <c r="F340" s="331"/>
      <c r="G340" s="292"/>
      <c r="H340" s="408"/>
      <c r="I340" s="408"/>
      <c r="J340" s="292"/>
      <c r="K340" s="331"/>
      <c r="L340" s="396"/>
      <c r="M340" s="396"/>
      <c r="N340" s="396"/>
      <c r="O340" s="396"/>
      <c r="P340" s="396"/>
      <c r="Q340" s="396"/>
      <c r="R340" s="396"/>
      <c r="S340" s="396"/>
      <c r="T340" s="396"/>
      <c r="U340" s="396"/>
      <c r="V340" s="396"/>
      <c r="W340" s="396"/>
      <c r="X340" s="396"/>
      <c r="Y340" s="396"/>
      <c r="Z340" s="396"/>
      <c r="AA340" s="396"/>
      <c r="AB340" s="396"/>
      <c r="AC340" s="396"/>
      <c r="AD340" s="396"/>
      <c r="AE340" s="396"/>
      <c r="AF340" s="396"/>
      <c r="AG340" s="396"/>
      <c r="AH340" s="396"/>
      <c r="AI340" s="396"/>
      <c r="AJ340" s="396"/>
      <c r="AK340" s="292"/>
      <c r="AL340" s="318"/>
      <c r="AM340" s="318"/>
    </row>
    <row r="341" spans="1:39" ht="20.149999999999999" customHeight="1">
      <c r="B341" s="292" t="s">
        <v>766</v>
      </c>
      <c r="C341" s="292"/>
      <c r="D341" s="292"/>
      <c r="E341" s="292"/>
      <c r="F341" s="292"/>
      <c r="G341" s="292"/>
      <c r="H341" s="292"/>
      <c r="I341" s="292"/>
      <c r="J341" s="292"/>
      <c r="K341" s="292"/>
      <c r="L341" s="292"/>
      <c r="M341" s="292"/>
      <c r="N341" s="292"/>
      <c r="AK341" s="292"/>
    </row>
    <row r="342" spans="1:39" s="300" customFormat="1" ht="20.149999999999999" customHeight="1">
      <c r="A342" s="331"/>
      <c r="B342" s="292"/>
      <c r="C342" s="331" t="s">
        <v>767</v>
      </c>
      <c r="D342" s="292" t="s">
        <v>1756</v>
      </c>
      <c r="E342" s="292"/>
      <c r="F342" s="292"/>
      <c r="G342" s="292"/>
      <c r="H342" s="292"/>
      <c r="I342" s="292"/>
      <c r="J342" s="292"/>
      <c r="K342" s="292"/>
      <c r="L342" s="292"/>
      <c r="M342" s="292"/>
      <c r="N342" s="292"/>
      <c r="O342" s="292"/>
      <c r="P342" s="292"/>
      <c r="Q342" s="292"/>
      <c r="R342" s="292"/>
      <c r="S342" s="292"/>
      <c r="T342" s="292"/>
      <c r="U342" s="292"/>
      <c r="V342" s="292"/>
      <c r="W342" s="292"/>
      <c r="X342" s="292"/>
      <c r="Y342" s="292"/>
      <c r="Z342" s="292"/>
      <c r="AA342" s="292"/>
      <c r="AB342" s="353" t="s">
        <v>732</v>
      </c>
      <c r="AC342" s="1794" t="s">
        <v>1035</v>
      </c>
      <c r="AD342" s="1794"/>
      <c r="AE342" s="1794"/>
      <c r="AF342" s="1794"/>
      <c r="AG342" s="1794"/>
      <c r="AH342" s="1794"/>
      <c r="AI342" s="1794"/>
      <c r="AJ342" s="353" t="s">
        <v>733</v>
      </c>
      <c r="AK342" s="292"/>
      <c r="AL342" s="318"/>
      <c r="AM342" s="318"/>
    </row>
    <row r="343" spans="1:39" s="300" customFormat="1" ht="20.149999999999999" customHeight="1">
      <c r="A343" s="331"/>
      <c r="B343" s="292"/>
      <c r="C343" s="331"/>
      <c r="D343" s="365" t="s">
        <v>1036</v>
      </c>
      <c r="E343" s="292"/>
      <c r="F343" s="292"/>
      <c r="G343" s="292"/>
      <c r="H343" s="292"/>
      <c r="I343" s="292"/>
      <c r="J343" s="292"/>
      <c r="K343" s="292"/>
      <c r="L343" s="292"/>
      <c r="M343" s="292"/>
      <c r="N343" s="292"/>
      <c r="O343" s="292"/>
      <c r="P343" s="292"/>
      <c r="Q343" s="292"/>
      <c r="R343" s="292"/>
      <c r="S343" s="292"/>
      <c r="T343" s="292"/>
      <c r="U343" s="292"/>
      <c r="V343" s="292"/>
      <c r="W343" s="292"/>
      <c r="X343" s="292"/>
      <c r="Y343" s="292"/>
      <c r="Z343" s="292"/>
      <c r="AA343" s="292"/>
      <c r="AB343" s="292"/>
      <c r="AC343" s="292"/>
      <c r="AD343" s="292"/>
      <c r="AE343" s="292"/>
      <c r="AF343" s="292"/>
      <c r="AG343" s="292"/>
      <c r="AH343" s="292"/>
      <c r="AI343" s="292"/>
      <c r="AJ343" s="292"/>
      <c r="AK343" s="292"/>
      <c r="AL343" s="318"/>
      <c r="AM343" s="318"/>
    </row>
    <row r="344" spans="1:39" s="300" customFormat="1" ht="20.149999999999999" customHeight="1">
      <c r="A344" s="331"/>
      <c r="B344" s="292"/>
      <c r="C344" s="331"/>
      <c r="D344" s="292"/>
      <c r="E344" s="292" t="s">
        <v>1037</v>
      </c>
      <c r="F344" s="292"/>
      <c r="G344" s="292"/>
      <c r="H344" s="292"/>
      <c r="I344" s="292"/>
      <c r="J344" s="292"/>
      <c r="K344" s="292"/>
      <c r="L344" s="292"/>
      <c r="M344" s="331" t="s">
        <v>732</v>
      </c>
      <c r="N344" s="1863"/>
      <c r="O344" s="1863"/>
      <c r="P344" s="331" t="s">
        <v>929</v>
      </c>
      <c r="Q344" s="331" t="s">
        <v>733</v>
      </c>
      <c r="R344" s="292"/>
      <c r="S344" s="292"/>
      <c r="T344" s="292" t="s">
        <v>1038</v>
      </c>
      <c r="U344" s="292"/>
      <c r="V344" s="292"/>
      <c r="W344" s="292"/>
      <c r="X344" s="292"/>
      <c r="Y344" s="292"/>
      <c r="Z344" s="292"/>
      <c r="AA344" s="292"/>
      <c r="AB344" s="292"/>
      <c r="AC344" s="331" t="s">
        <v>732</v>
      </c>
      <c r="AD344" s="1863"/>
      <c r="AE344" s="1863"/>
      <c r="AF344" s="331" t="s">
        <v>764</v>
      </c>
      <c r="AG344" s="331" t="s">
        <v>733</v>
      </c>
      <c r="AH344" s="292"/>
      <c r="AI344" s="292"/>
      <c r="AJ344" s="292"/>
      <c r="AK344" s="292"/>
      <c r="AL344" s="318"/>
      <c r="AM344" s="318"/>
    </row>
    <row r="345" spans="1:39" s="300" customFormat="1" ht="20.149999999999999" customHeight="1">
      <c r="A345" s="331"/>
      <c r="B345" s="292"/>
      <c r="C345" s="331"/>
      <c r="D345" s="292"/>
      <c r="E345" s="292" t="s">
        <v>1039</v>
      </c>
      <c r="F345" s="292"/>
      <c r="G345" s="292"/>
      <c r="H345" s="292"/>
      <c r="I345" s="292"/>
      <c r="J345" s="292"/>
      <c r="K345" s="292"/>
      <c r="L345" s="292"/>
      <c r="M345" s="331" t="s">
        <v>732</v>
      </c>
      <c r="N345" s="1863"/>
      <c r="O345" s="1863"/>
      <c r="P345" s="331" t="s">
        <v>764</v>
      </c>
      <c r="Q345" s="331" t="s">
        <v>733</v>
      </c>
      <c r="R345" s="292"/>
      <c r="S345" s="292"/>
      <c r="T345" s="292"/>
      <c r="U345" s="292"/>
      <c r="V345" s="292"/>
      <c r="W345" s="292"/>
      <c r="X345" s="292"/>
      <c r="Y345" s="292"/>
      <c r="Z345" s="292"/>
      <c r="AA345" s="292"/>
      <c r="AB345" s="292"/>
      <c r="AC345" s="292"/>
      <c r="AD345" s="292"/>
      <c r="AE345" s="292"/>
      <c r="AF345" s="292"/>
      <c r="AG345" s="292"/>
      <c r="AH345" s="292"/>
      <c r="AI345" s="292"/>
      <c r="AJ345" s="292"/>
      <c r="AK345" s="292"/>
      <c r="AL345" s="318"/>
      <c r="AM345" s="318"/>
    </row>
    <row r="346" spans="1:39" s="300" customFormat="1" ht="15" customHeight="1">
      <c r="A346" s="331"/>
      <c r="B346" s="292"/>
      <c r="C346" s="331"/>
      <c r="D346" s="292"/>
      <c r="E346" s="2065" t="s">
        <v>1040</v>
      </c>
      <c r="F346" s="2065"/>
      <c r="G346" s="2065"/>
      <c r="H346" s="2065"/>
      <c r="I346" s="2065"/>
      <c r="J346" s="2065"/>
      <c r="K346" s="2065"/>
      <c r="L346" s="2065"/>
      <c r="M346" s="2065"/>
      <c r="N346" s="2065"/>
      <c r="O346" s="2065"/>
      <c r="P346" s="2065"/>
      <c r="Q346" s="2065"/>
      <c r="R346" s="2065"/>
      <c r="S346" s="2065"/>
      <c r="T346" s="2065"/>
      <c r="U346" s="2065"/>
      <c r="V346" s="2065"/>
      <c r="W346" s="2065"/>
      <c r="X346" s="2065"/>
      <c r="Y346" s="2065"/>
      <c r="Z346" s="2065"/>
      <c r="AA346" s="2065"/>
      <c r="AB346" s="2065"/>
      <c r="AC346" s="2065"/>
      <c r="AD346" s="2066" t="s">
        <v>732</v>
      </c>
      <c r="AE346" s="1794" t="s">
        <v>556</v>
      </c>
      <c r="AF346" s="1794"/>
      <c r="AG346" s="1794"/>
      <c r="AH346" s="1794"/>
      <c r="AI346" s="1794"/>
      <c r="AJ346" s="2066" t="s">
        <v>733</v>
      </c>
      <c r="AK346" s="290"/>
      <c r="AL346" s="318"/>
      <c r="AM346" s="318"/>
    </row>
    <row r="347" spans="1:39" s="300" customFormat="1" ht="15" customHeight="1">
      <c r="A347" s="331"/>
      <c r="B347" s="292"/>
      <c r="C347" s="331"/>
      <c r="D347" s="292"/>
      <c r="E347" s="2065"/>
      <c r="F347" s="2065"/>
      <c r="G347" s="2065"/>
      <c r="H347" s="2065"/>
      <c r="I347" s="2065"/>
      <c r="J347" s="2065"/>
      <c r="K347" s="2065"/>
      <c r="L347" s="2065"/>
      <c r="M347" s="2065"/>
      <c r="N347" s="2065"/>
      <c r="O347" s="2065"/>
      <c r="P347" s="2065"/>
      <c r="Q347" s="2065"/>
      <c r="R347" s="2065"/>
      <c r="S347" s="2065"/>
      <c r="T347" s="2065"/>
      <c r="U347" s="2065"/>
      <c r="V347" s="2065"/>
      <c r="W347" s="2065"/>
      <c r="X347" s="2065"/>
      <c r="Y347" s="2065"/>
      <c r="Z347" s="2065"/>
      <c r="AA347" s="2065"/>
      <c r="AB347" s="2065"/>
      <c r="AC347" s="2065"/>
      <c r="AD347" s="2066"/>
      <c r="AE347" s="1794"/>
      <c r="AF347" s="1794"/>
      <c r="AG347" s="1794"/>
      <c r="AH347" s="1794"/>
      <c r="AI347" s="1794"/>
      <c r="AJ347" s="2066"/>
      <c r="AK347" s="292"/>
      <c r="AL347" s="318"/>
      <c r="AM347" s="318"/>
    </row>
    <row r="348" spans="1:39" ht="20.149999999999999" customHeight="1">
      <c r="B348" s="342"/>
      <c r="C348" s="331" t="s">
        <v>771</v>
      </c>
      <c r="D348" s="365" t="s">
        <v>1757</v>
      </c>
      <c r="AD348" s="353" t="s">
        <v>732</v>
      </c>
      <c r="AE348" s="1794" t="s">
        <v>556</v>
      </c>
      <c r="AF348" s="1794"/>
      <c r="AG348" s="1794"/>
      <c r="AH348" s="1794"/>
      <c r="AI348" s="1794"/>
      <c r="AJ348" s="353" t="s">
        <v>733</v>
      </c>
    </row>
    <row r="349" spans="1:39" ht="20.149999999999999" customHeight="1">
      <c r="B349" s="342"/>
      <c r="C349" s="331" t="s">
        <v>772</v>
      </c>
      <c r="D349" s="365" t="s">
        <v>1758</v>
      </c>
      <c r="T349" s="331"/>
      <c r="U349" s="331"/>
      <c r="V349" s="331"/>
      <c r="W349" s="331"/>
      <c r="X349" s="331"/>
    </row>
    <row r="350" spans="1:39" s="300" customFormat="1" ht="20.149999999999999" customHeight="1">
      <c r="A350" s="331"/>
      <c r="B350" s="342"/>
      <c r="C350" s="392"/>
      <c r="D350" s="2080"/>
      <c r="E350" s="2081"/>
      <c r="F350" s="2081"/>
      <c r="G350" s="2081"/>
      <c r="H350" s="2081"/>
      <c r="I350" s="2081"/>
      <c r="J350" s="2081"/>
      <c r="K350" s="2081"/>
      <c r="L350" s="2081"/>
      <c r="M350" s="2081"/>
      <c r="N350" s="2081"/>
      <c r="O350" s="2081"/>
      <c r="P350" s="2081"/>
      <c r="Q350" s="2081"/>
      <c r="R350" s="2081"/>
      <c r="S350" s="2081"/>
      <c r="T350" s="2081"/>
      <c r="U350" s="2081"/>
      <c r="V350" s="2081"/>
      <c r="W350" s="2081"/>
      <c r="X350" s="2081"/>
      <c r="Y350" s="2081"/>
      <c r="Z350" s="2081"/>
      <c r="AA350" s="2081"/>
      <c r="AB350" s="2081"/>
      <c r="AC350" s="2081"/>
      <c r="AD350" s="2081"/>
      <c r="AE350" s="2081"/>
      <c r="AF350" s="2081"/>
      <c r="AG350" s="2081"/>
      <c r="AH350" s="2081"/>
      <c r="AI350" s="2081"/>
      <c r="AJ350" s="2082"/>
      <c r="AK350" s="292"/>
      <c r="AL350" s="318"/>
      <c r="AM350" s="318"/>
    </row>
    <row r="351" spans="1:39" s="300" customFormat="1" ht="20.149999999999999" customHeight="1">
      <c r="A351" s="331"/>
      <c r="B351" s="342"/>
      <c r="C351" s="392"/>
      <c r="D351" s="1897"/>
      <c r="E351" s="1898"/>
      <c r="F351" s="1898"/>
      <c r="G351" s="1898"/>
      <c r="H351" s="1898"/>
      <c r="I351" s="1898"/>
      <c r="J351" s="1898"/>
      <c r="K351" s="1898"/>
      <c r="L351" s="1898"/>
      <c r="M351" s="1898"/>
      <c r="N351" s="1898"/>
      <c r="O351" s="1898"/>
      <c r="P351" s="1898"/>
      <c r="Q351" s="1898"/>
      <c r="R351" s="1898"/>
      <c r="S351" s="1898"/>
      <c r="T351" s="1898"/>
      <c r="U351" s="1898"/>
      <c r="V351" s="1898"/>
      <c r="W351" s="1898"/>
      <c r="X351" s="1898"/>
      <c r="Y351" s="1898"/>
      <c r="Z351" s="1898"/>
      <c r="AA351" s="1898"/>
      <c r="AB351" s="1898"/>
      <c r="AC351" s="1898"/>
      <c r="AD351" s="1898"/>
      <c r="AE351" s="1898"/>
      <c r="AF351" s="1898"/>
      <c r="AG351" s="1898"/>
      <c r="AH351" s="1898"/>
      <c r="AI351" s="1898"/>
      <c r="AJ351" s="1899"/>
      <c r="AK351" s="292"/>
      <c r="AL351" s="318"/>
      <c r="AM351" s="318"/>
    </row>
    <row r="352" spans="1:39" s="300" customFormat="1" ht="20.149999999999999" customHeight="1">
      <c r="A352" s="331"/>
      <c r="B352" s="342"/>
      <c r="C352" s="392" t="s">
        <v>774</v>
      </c>
      <c r="D352" s="365" t="s">
        <v>1759</v>
      </c>
      <c r="E352" s="391"/>
      <c r="F352" s="391"/>
      <c r="G352" s="391"/>
      <c r="H352" s="391"/>
      <c r="I352" s="391"/>
      <c r="J352" s="391"/>
      <c r="K352" s="391"/>
      <c r="L352" s="391"/>
      <c r="M352" s="391"/>
      <c r="N352" s="391"/>
      <c r="O352" s="391"/>
      <c r="P352" s="391"/>
      <c r="Q352" s="391"/>
      <c r="R352" s="391"/>
      <c r="S352" s="391"/>
      <c r="T352" s="391"/>
      <c r="U352" s="391"/>
      <c r="V352" s="391"/>
      <c r="W352" s="391"/>
      <c r="X352" s="391"/>
      <c r="Y352" s="391"/>
      <c r="Z352" s="391"/>
      <c r="AA352" s="391"/>
      <c r="AB352" s="391"/>
      <c r="AC352" s="391"/>
      <c r="AD352" s="394" t="s">
        <v>732</v>
      </c>
      <c r="AE352" s="1780" t="s">
        <v>556</v>
      </c>
      <c r="AF352" s="1780"/>
      <c r="AG352" s="1780"/>
      <c r="AH352" s="1780"/>
      <c r="AI352" s="1780"/>
      <c r="AJ352" s="394" t="s">
        <v>733</v>
      </c>
      <c r="AK352" s="292"/>
      <c r="AL352" s="318"/>
      <c r="AM352" s="318"/>
    </row>
    <row r="353" spans="1:39" s="300" customFormat="1" ht="20.149999999999999" customHeight="1">
      <c r="A353" s="331"/>
      <c r="B353" s="342"/>
      <c r="C353" s="392" t="s">
        <v>1584</v>
      </c>
      <c r="D353" s="365" t="s">
        <v>2235</v>
      </c>
      <c r="E353" s="391"/>
      <c r="F353" s="391"/>
      <c r="G353" s="391"/>
      <c r="H353" s="391"/>
      <c r="I353" s="391"/>
      <c r="J353" s="391"/>
      <c r="K353" s="391"/>
      <c r="L353" s="391"/>
      <c r="M353" s="391"/>
      <c r="N353" s="391"/>
      <c r="O353" s="391"/>
      <c r="P353" s="391"/>
      <c r="Q353" s="391"/>
      <c r="R353" s="391"/>
      <c r="S353" s="391"/>
      <c r="T353" s="391"/>
      <c r="U353" s="391"/>
      <c r="V353" s="391"/>
      <c r="W353" s="391"/>
      <c r="X353" s="391"/>
      <c r="Y353" s="391"/>
      <c r="Z353" s="391"/>
      <c r="AA353" s="391"/>
      <c r="AB353" s="391"/>
      <c r="AC353" s="391"/>
      <c r="AD353" s="394" t="s">
        <v>732</v>
      </c>
      <c r="AE353" s="1780" t="s">
        <v>556</v>
      </c>
      <c r="AF353" s="1780"/>
      <c r="AG353" s="1780"/>
      <c r="AH353" s="1780"/>
      <c r="AI353" s="1780"/>
      <c r="AJ353" s="394" t="s">
        <v>733</v>
      </c>
      <c r="AK353" s="292"/>
      <c r="AL353" s="318"/>
      <c r="AM353" s="318"/>
    </row>
    <row r="354" spans="1:39" ht="20.149999999999999" customHeight="1">
      <c r="B354" s="342"/>
      <c r="C354" s="392" t="s">
        <v>1556</v>
      </c>
      <c r="D354" s="365" t="s">
        <v>2236</v>
      </c>
      <c r="E354" s="391"/>
      <c r="F354" s="391"/>
      <c r="G354" s="391"/>
      <c r="H354" s="391"/>
      <c r="I354" s="391"/>
      <c r="J354" s="391"/>
      <c r="K354" s="391"/>
      <c r="L354" s="391"/>
      <c r="M354" s="391"/>
      <c r="N354" s="391"/>
      <c r="O354" s="391"/>
      <c r="P354" s="391"/>
      <c r="Q354" s="391"/>
      <c r="R354" s="391"/>
      <c r="S354" s="391"/>
      <c r="T354" s="392"/>
      <c r="U354" s="392"/>
      <c r="V354" s="392"/>
      <c r="W354" s="392"/>
      <c r="X354" s="392"/>
      <c r="Y354" s="391"/>
      <c r="Z354" s="391"/>
      <c r="AA354" s="391"/>
      <c r="AB354" s="391"/>
      <c r="AC354" s="391"/>
      <c r="AD354" s="391"/>
      <c r="AE354" s="391"/>
      <c r="AF354" s="391"/>
      <c r="AG354" s="391"/>
      <c r="AH354" s="391"/>
      <c r="AI354" s="391"/>
      <c r="AJ354" s="391"/>
    </row>
    <row r="355" spans="1:39" s="300" customFormat="1" ht="20.149999999999999" customHeight="1">
      <c r="A355" s="331"/>
      <c r="B355" s="342"/>
      <c r="C355" s="497"/>
      <c r="D355" s="2088"/>
      <c r="E355" s="2089"/>
      <c r="F355" s="2089"/>
      <c r="G355" s="2089"/>
      <c r="H355" s="2089"/>
      <c r="I355" s="2089"/>
      <c r="J355" s="2089"/>
      <c r="K355" s="2089"/>
      <c r="L355" s="2089"/>
      <c r="M355" s="2089"/>
      <c r="N355" s="2089"/>
      <c r="O355" s="2089"/>
      <c r="P355" s="2089"/>
      <c r="Q355" s="2089"/>
      <c r="R355" s="2089"/>
      <c r="S355" s="2089"/>
      <c r="T355" s="2089"/>
      <c r="U355" s="2089"/>
      <c r="V355" s="2089"/>
      <c r="W355" s="2089"/>
      <c r="X355" s="2089"/>
      <c r="Y355" s="2089"/>
      <c r="Z355" s="2089"/>
      <c r="AA355" s="2089"/>
      <c r="AB355" s="2089"/>
      <c r="AC355" s="2089"/>
      <c r="AD355" s="2089"/>
      <c r="AE355" s="2089"/>
      <c r="AF355" s="2089"/>
      <c r="AG355" s="2089"/>
      <c r="AH355" s="2089"/>
      <c r="AI355" s="2089"/>
      <c r="AJ355" s="2090"/>
      <c r="AK355" s="292"/>
      <c r="AL355" s="318"/>
      <c r="AM355" s="318"/>
    </row>
    <row r="356" spans="1:39" s="300" customFormat="1" ht="20.149999999999999" customHeight="1">
      <c r="A356" s="331"/>
      <c r="B356" s="342"/>
      <c r="C356" s="497"/>
      <c r="D356" s="1900"/>
      <c r="E356" s="1901"/>
      <c r="F356" s="1901"/>
      <c r="G356" s="1901"/>
      <c r="H356" s="1901"/>
      <c r="I356" s="1901"/>
      <c r="J356" s="1901"/>
      <c r="K356" s="1901"/>
      <c r="L356" s="1901"/>
      <c r="M356" s="1901"/>
      <c r="N356" s="1901"/>
      <c r="O356" s="1901"/>
      <c r="P356" s="1901"/>
      <c r="Q356" s="1901"/>
      <c r="R356" s="1901"/>
      <c r="S356" s="1901"/>
      <c r="T356" s="1901"/>
      <c r="U356" s="1901"/>
      <c r="V356" s="1901"/>
      <c r="W356" s="1901"/>
      <c r="X356" s="1901"/>
      <c r="Y356" s="1901"/>
      <c r="Z356" s="1901"/>
      <c r="AA356" s="1901"/>
      <c r="AB356" s="1901"/>
      <c r="AC356" s="1901"/>
      <c r="AD356" s="1901"/>
      <c r="AE356" s="1901"/>
      <c r="AF356" s="1901"/>
      <c r="AG356" s="1901"/>
      <c r="AH356" s="1901"/>
      <c r="AI356" s="1901"/>
      <c r="AJ356" s="1902"/>
      <c r="AK356" s="292"/>
      <c r="AL356" s="318"/>
      <c r="AM356" s="318"/>
    </row>
    <row r="357" spans="1:39" s="300" customFormat="1" ht="12" customHeight="1">
      <c r="A357" s="331"/>
      <c r="B357" s="342"/>
      <c r="C357" s="342"/>
      <c r="D357" s="750"/>
      <c r="E357" s="750"/>
      <c r="F357" s="750"/>
      <c r="G357" s="750"/>
      <c r="H357" s="750"/>
      <c r="I357" s="750"/>
      <c r="J357" s="750"/>
      <c r="K357" s="750"/>
      <c r="L357" s="750"/>
      <c r="M357" s="750"/>
      <c r="N357" s="750"/>
      <c r="O357" s="750"/>
      <c r="P357" s="750"/>
      <c r="Q357" s="750"/>
      <c r="R357" s="750"/>
      <c r="S357" s="750"/>
      <c r="T357" s="750"/>
      <c r="U357" s="750"/>
      <c r="V357" s="750"/>
      <c r="W357" s="750"/>
      <c r="X357" s="750"/>
      <c r="Y357" s="750"/>
      <c r="Z357" s="750"/>
      <c r="AA357" s="750"/>
      <c r="AB357" s="750"/>
      <c r="AC357" s="750"/>
      <c r="AD357" s="750"/>
      <c r="AE357" s="750"/>
      <c r="AF357" s="750"/>
      <c r="AG357" s="750"/>
      <c r="AH357" s="750"/>
      <c r="AI357" s="750"/>
      <c r="AJ357" s="342"/>
      <c r="AK357" s="292"/>
      <c r="AL357" s="318"/>
      <c r="AM357" s="318"/>
    </row>
    <row r="358" spans="1:39" s="300" customFormat="1" ht="19.75" customHeight="1">
      <c r="A358" s="331"/>
      <c r="B358" s="342"/>
      <c r="C358" s="342"/>
      <c r="D358" s="750"/>
      <c r="E358" s="750"/>
      <c r="F358" s="750"/>
      <c r="G358" s="750"/>
      <c r="H358" s="750"/>
      <c r="I358" s="750"/>
      <c r="J358" s="750"/>
      <c r="K358" s="750"/>
      <c r="L358" s="750"/>
      <c r="M358" s="750"/>
      <c r="N358" s="750"/>
      <c r="O358" s="750"/>
      <c r="P358" s="750"/>
      <c r="Q358" s="750"/>
      <c r="R358" s="750"/>
      <c r="S358" s="750"/>
      <c r="T358" s="750"/>
      <c r="U358" s="750"/>
      <c r="V358" s="750"/>
      <c r="W358" s="750"/>
      <c r="X358" s="750"/>
      <c r="Y358" s="750"/>
      <c r="Z358" s="750"/>
      <c r="AA358" s="750"/>
      <c r="AB358" s="2066" t="str">
        <f>表紙!D28</f>
        <v>　　　　　　保育所（園）　   　</v>
      </c>
      <c r="AC358" s="2066"/>
      <c r="AD358" s="2066"/>
      <c r="AE358" s="2066"/>
      <c r="AF358" s="2066"/>
      <c r="AG358" s="2066"/>
      <c r="AH358" s="2066"/>
      <c r="AI358" s="2066"/>
      <c r="AJ358" s="342"/>
      <c r="AK358" s="292"/>
      <c r="AL358" s="318"/>
      <c r="AM358" s="318"/>
    </row>
    <row r="359" spans="1:39" s="300" customFormat="1" ht="20.149999999999999" customHeight="1">
      <c r="A359" s="652" t="s">
        <v>1992</v>
      </c>
      <c r="B359" s="289" t="s">
        <v>1993</v>
      </c>
      <c r="C359" s="331"/>
      <c r="D359" s="331"/>
      <c r="E359" s="331"/>
      <c r="F359" s="331"/>
      <c r="G359" s="292"/>
      <c r="H359" s="292"/>
      <c r="I359" s="292"/>
      <c r="J359" s="292"/>
      <c r="K359" s="331"/>
      <c r="L359" s="361"/>
      <c r="M359" s="361"/>
      <c r="N359" s="361"/>
      <c r="O359" s="361"/>
      <c r="P359" s="292"/>
      <c r="Q359" s="292"/>
      <c r="R359" s="292"/>
      <c r="S359" s="292"/>
      <c r="T359" s="292"/>
      <c r="U359" s="292"/>
      <c r="V359" s="292"/>
      <c r="W359" s="292"/>
      <c r="X359" s="292"/>
      <c r="Y359" s="292"/>
      <c r="Z359" s="292"/>
      <c r="AA359" s="292"/>
      <c r="AB359" s="292"/>
      <c r="AC359" s="292"/>
      <c r="AD359" s="292"/>
      <c r="AE359" s="292"/>
      <c r="AF359" s="292"/>
      <c r="AG359" s="292"/>
      <c r="AH359" s="292"/>
      <c r="AI359" s="292"/>
      <c r="AJ359" s="292"/>
      <c r="AK359" s="292"/>
      <c r="AL359" s="318"/>
      <c r="AM359" s="318"/>
    </row>
    <row r="360" spans="1:39" s="300" customFormat="1" ht="20.149999999999999" customHeight="1">
      <c r="A360" s="331"/>
      <c r="B360" s="293" t="s">
        <v>723</v>
      </c>
      <c r="C360" s="294"/>
      <c r="D360" s="294"/>
      <c r="E360" s="294"/>
      <c r="F360" s="294"/>
      <c r="G360" s="299"/>
      <c r="H360" s="293" t="s">
        <v>851</v>
      </c>
      <c r="I360" s="299"/>
      <c r="J360" s="293" t="s">
        <v>1041</v>
      </c>
      <c r="K360" s="294"/>
      <c r="L360" s="294"/>
      <c r="M360" s="294"/>
      <c r="N360" s="294"/>
      <c r="O360" s="294"/>
      <c r="P360" s="294"/>
      <c r="Q360" s="294"/>
      <c r="R360" s="294"/>
      <c r="S360" s="294"/>
      <c r="T360" s="294"/>
      <c r="U360" s="299"/>
      <c r="V360" s="293" t="s">
        <v>1042</v>
      </c>
      <c r="W360" s="294"/>
      <c r="X360" s="294"/>
      <c r="Y360" s="294"/>
      <c r="Z360" s="294"/>
      <c r="AA360" s="294"/>
      <c r="AB360" s="294"/>
      <c r="AC360" s="294"/>
      <c r="AD360" s="294"/>
      <c r="AE360" s="294"/>
      <c r="AF360" s="294"/>
      <c r="AG360" s="294"/>
      <c r="AH360" s="294"/>
      <c r="AI360" s="294"/>
      <c r="AJ360" s="299"/>
      <c r="AK360" s="292"/>
      <c r="AL360" s="318"/>
      <c r="AM360" s="318"/>
    </row>
    <row r="361" spans="1:39" s="300" customFormat="1" ht="39.9" customHeight="1">
      <c r="A361" s="331"/>
      <c r="B361" s="2083" t="s">
        <v>1043</v>
      </c>
      <c r="C361" s="2084"/>
      <c r="D361" s="2084"/>
      <c r="E361" s="2084"/>
      <c r="F361" s="2084"/>
      <c r="G361" s="2085"/>
      <c r="H361" s="2012" t="s">
        <v>528</v>
      </c>
      <c r="I361" s="1783"/>
      <c r="J361" s="303"/>
      <c r="K361" s="316" t="s">
        <v>1044</v>
      </c>
      <c r="L361" s="317"/>
      <c r="M361" s="336"/>
      <c r="N361" s="805"/>
      <c r="O361" s="358" t="s">
        <v>1045</v>
      </c>
      <c r="P361" s="400" t="str">
        <f>IF(N361="○","回数入力","")</f>
        <v/>
      </c>
      <c r="Q361" s="336" t="s">
        <v>827</v>
      </c>
      <c r="R361" s="805"/>
      <c r="S361" s="358" t="s">
        <v>777</v>
      </c>
      <c r="T361" s="400" t="str">
        <f>IF(R361="○","回数入力","")</f>
        <v/>
      </c>
      <c r="U361" s="336" t="s">
        <v>827</v>
      </c>
      <c r="V361" s="1880"/>
      <c r="W361" s="1881"/>
      <c r="X361" s="1881"/>
      <c r="Y361" s="1881"/>
      <c r="Z361" s="1881"/>
      <c r="AA361" s="1881"/>
      <c r="AB361" s="1881"/>
      <c r="AC361" s="1881"/>
      <c r="AD361" s="1881"/>
      <c r="AE361" s="1881"/>
      <c r="AF361" s="1881"/>
      <c r="AG361" s="1881"/>
      <c r="AH361" s="1881"/>
      <c r="AI361" s="1881"/>
      <c r="AJ361" s="1882"/>
      <c r="AK361" s="292"/>
      <c r="AL361" s="318"/>
      <c r="AM361" s="318"/>
    </row>
    <row r="362" spans="1:39" ht="20.149999999999999" customHeight="1">
      <c r="B362" s="2086" t="s">
        <v>1046</v>
      </c>
      <c r="C362" s="307" t="s">
        <v>1047</v>
      </c>
      <c r="D362" s="308"/>
      <c r="E362" s="308"/>
      <c r="F362" s="308"/>
      <c r="G362" s="357"/>
      <c r="H362" s="1782" t="s">
        <v>528</v>
      </c>
      <c r="I362" s="1783"/>
      <c r="J362" s="358"/>
      <c r="K362" s="362"/>
      <c r="L362" s="362"/>
      <c r="M362" s="362"/>
      <c r="N362" s="362" t="s">
        <v>826</v>
      </c>
      <c r="O362" s="1873"/>
      <c r="P362" s="1873"/>
      <c r="Q362" s="362" t="s">
        <v>827</v>
      </c>
      <c r="R362" s="362"/>
      <c r="S362" s="362"/>
      <c r="T362" s="362"/>
      <c r="U362" s="359"/>
      <c r="V362" s="1976"/>
      <c r="W362" s="1862"/>
      <c r="X362" s="1862"/>
      <c r="Y362" s="1862"/>
      <c r="Z362" s="1862"/>
      <c r="AA362" s="1862"/>
      <c r="AB362" s="1862"/>
      <c r="AC362" s="1862"/>
      <c r="AD362" s="1862"/>
      <c r="AE362" s="1862"/>
      <c r="AF362" s="1862"/>
      <c r="AG362" s="1862"/>
      <c r="AH362" s="1862"/>
      <c r="AI362" s="1862"/>
      <c r="AJ362" s="1977"/>
    </row>
    <row r="363" spans="1:39" s="300" customFormat="1" ht="20.149999999999999" customHeight="1">
      <c r="A363" s="331"/>
      <c r="B363" s="2087"/>
      <c r="C363" s="307" t="s">
        <v>993</v>
      </c>
      <c r="D363" s="308"/>
      <c r="E363" s="308"/>
      <c r="F363" s="308"/>
      <c r="G363" s="357"/>
      <c r="H363" s="1782" t="s">
        <v>528</v>
      </c>
      <c r="I363" s="1783"/>
      <c r="J363" s="788"/>
      <c r="K363" s="316" t="s">
        <v>1044</v>
      </c>
      <c r="L363" s="317"/>
      <c r="M363" s="336"/>
      <c r="N363" s="792"/>
      <c r="O363" s="358" t="s">
        <v>1045</v>
      </c>
      <c r="P363" s="400" t="str">
        <f>IF(N363="○","回数入力","")</f>
        <v/>
      </c>
      <c r="Q363" s="336" t="s">
        <v>827</v>
      </c>
      <c r="R363" s="792"/>
      <c r="S363" s="358" t="s">
        <v>777</v>
      </c>
      <c r="T363" s="400" t="str">
        <f>IF(R363="○","回数入力","")</f>
        <v/>
      </c>
      <c r="U363" s="336" t="s">
        <v>827</v>
      </c>
      <c r="V363" s="1883"/>
      <c r="W363" s="1884"/>
      <c r="X363" s="1884"/>
      <c r="Y363" s="1884"/>
      <c r="Z363" s="1884"/>
      <c r="AA363" s="1884"/>
      <c r="AB363" s="1884"/>
      <c r="AC363" s="1884"/>
      <c r="AD363" s="1884"/>
      <c r="AE363" s="1884"/>
      <c r="AF363" s="1884"/>
      <c r="AG363" s="1884"/>
      <c r="AH363" s="1884"/>
      <c r="AI363" s="1884"/>
      <c r="AJ363" s="1885"/>
      <c r="AK363" s="292"/>
      <c r="AL363" s="318"/>
      <c r="AM363" s="318"/>
    </row>
    <row r="364" spans="1:39" s="319" customFormat="1" ht="16" customHeight="1">
      <c r="A364" s="1903" t="s">
        <v>1531</v>
      </c>
      <c r="B364" s="1903"/>
      <c r="C364" s="329" t="s">
        <v>1545</v>
      </c>
      <c r="D364" s="401"/>
      <c r="E364" s="401"/>
      <c r="F364" s="401"/>
      <c r="G364" s="401"/>
      <c r="H364" s="402"/>
      <c r="I364" s="402"/>
      <c r="J364" s="401"/>
      <c r="K364" s="403"/>
      <c r="L364" s="403"/>
      <c r="M364" s="403"/>
      <c r="N364" s="401"/>
      <c r="O364" s="404"/>
      <c r="P364" s="403"/>
      <c r="Q364" s="403"/>
      <c r="R364" s="401"/>
      <c r="S364" s="405"/>
      <c r="T364" s="403"/>
      <c r="U364" s="403"/>
      <c r="V364" s="401"/>
      <c r="W364" s="401"/>
      <c r="X364" s="401"/>
      <c r="Y364" s="401"/>
      <c r="Z364" s="401"/>
      <c r="AA364" s="401"/>
      <c r="AB364" s="401"/>
      <c r="AC364" s="401"/>
      <c r="AD364" s="401"/>
      <c r="AE364" s="401"/>
      <c r="AF364" s="401"/>
      <c r="AG364" s="401"/>
      <c r="AH364" s="401"/>
      <c r="AI364" s="401"/>
      <c r="AJ364" s="401"/>
      <c r="AK364" s="318"/>
      <c r="AL364" s="318"/>
      <c r="AM364" s="318"/>
    </row>
    <row r="365" spans="1:39" s="319" customFormat="1" ht="20.149999999999999" customHeight="1">
      <c r="C365" s="289"/>
      <c r="D365" s="289"/>
      <c r="E365" s="289"/>
      <c r="F365" s="289"/>
      <c r="G365" s="289"/>
      <c r="H365" s="289"/>
      <c r="I365" s="289"/>
      <c r="J365" s="289"/>
      <c r="K365" s="289"/>
      <c r="L365" s="289"/>
      <c r="M365" s="289"/>
      <c r="N365" s="289"/>
      <c r="O365" s="289"/>
      <c r="P365" s="289"/>
      <c r="Q365" s="289"/>
      <c r="R365" s="289"/>
      <c r="S365" s="289"/>
      <c r="T365" s="289"/>
      <c r="U365" s="289"/>
      <c r="V365" s="289"/>
      <c r="W365" s="289"/>
      <c r="X365" s="289"/>
      <c r="Y365" s="289"/>
      <c r="Z365" s="289"/>
      <c r="AA365" s="289"/>
      <c r="AB365" s="289"/>
      <c r="AC365" s="289"/>
      <c r="AD365" s="289"/>
      <c r="AE365" s="289"/>
      <c r="AF365" s="289"/>
      <c r="AG365" s="289"/>
      <c r="AH365" s="289"/>
      <c r="AI365" s="289"/>
      <c r="AJ365" s="289"/>
      <c r="AK365" s="318"/>
      <c r="AL365" s="318"/>
      <c r="AM365" s="318"/>
    </row>
    <row r="366" spans="1:39" s="319" customFormat="1" ht="20.149999999999999" customHeight="1">
      <c r="A366" s="654" t="s">
        <v>1994</v>
      </c>
      <c r="B366" s="289" t="s">
        <v>1996</v>
      </c>
      <c r="C366" s="289"/>
      <c r="D366" s="289"/>
      <c r="E366" s="289"/>
      <c r="F366" s="289"/>
      <c r="G366" s="289"/>
      <c r="H366" s="289"/>
      <c r="I366" s="289"/>
      <c r="J366" s="289"/>
      <c r="K366" s="289"/>
      <c r="L366" s="289"/>
      <c r="M366" s="289"/>
      <c r="N366" s="289"/>
      <c r="O366" s="289"/>
      <c r="P366" s="289"/>
      <c r="Q366" s="289"/>
      <c r="R366" s="289"/>
      <c r="S366" s="289"/>
      <c r="T366" s="289"/>
      <c r="U366" s="289"/>
      <c r="V366" s="289"/>
      <c r="W366" s="289"/>
      <c r="X366" s="289"/>
      <c r="Y366" s="289"/>
      <c r="Z366" s="289"/>
      <c r="AA366" s="289"/>
      <c r="AB366" s="289"/>
      <c r="AC366" s="289"/>
      <c r="AD366" s="289"/>
      <c r="AE366" s="289"/>
      <c r="AF366" s="289"/>
      <c r="AG366" s="289"/>
      <c r="AH366" s="289"/>
      <c r="AI366" s="289"/>
      <c r="AJ366" s="289"/>
      <c r="AK366" s="318"/>
      <c r="AL366" s="318"/>
      <c r="AM366" s="318"/>
    </row>
    <row r="367" spans="1:39" s="319" customFormat="1" ht="20.149999999999999" customHeight="1">
      <c r="A367" s="654"/>
      <c r="B367" s="2032" t="s">
        <v>1009</v>
      </c>
      <c r="C367" s="2033"/>
      <c r="D367" s="2033"/>
      <c r="E367" s="2034"/>
      <c r="F367" s="2032" t="s">
        <v>1436</v>
      </c>
      <c r="G367" s="2033"/>
      <c r="H367" s="2033"/>
      <c r="I367" s="2033"/>
      <c r="J367" s="2033"/>
      <c r="K367" s="2033"/>
      <c r="L367" s="2034"/>
      <c r="M367" s="2032" t="s">
        <v>1437</v>
      </c>
      <c r="N367" s="2033"/>
      <c r="O367" s="2033"/>
      <c r="P367" s="2033"/>
      <c r="Q367" s="2033"/>
      <c r="R367" s="2034"/>
      <c r="S367" s="2032" t="s">
        <v>1440</v>
      </c>
      <c r="T367" s="2033"/>
      <c r="U367" s="2033"/>
      <c r="V367" s="2033"/>
      <c r="W367" s="2033"/>
      <c r="X367" s="2033"/>
      <c r="Y367" s="2033"/>
      <c r="Z367" s="2033"/>
      <c r="AA367" s="2033"/>
      <c r="AB367" s="2033"/>
      <c r="AC367" s="2033"/>
      <c r="AD367" s="2033"/>
      <c r="AE367" s="2033"/>
      <c r="AF367" s="2033"/>
      <c r="AG367" s="2033"/>
      <c r="AH367" s="2033"/>
      <c r="AI367" s="2033"/>
      <c r="AJ367" s="2034"/>
      <c r="AK367" s="318"/>
      <c r="AL367" s="318"/>
      <c r="AM367" s="318"/>
    </row>
    <row r="368" spans="1:39" s="319" customFormat="1" ht="20.149999999999999" customHeight="1">
      <c r="A368" s="654"/>
      <c r="B368" s="1833" t="s">
        <v>1435</v>
      </c>
      <c r="C368" s="1888"/>
      <c r="D368" s="1888"/>
      <c r="E368" s="1830" t="s">
        <v>827</v>
      </c>
      <c r="F368" s="1805" t="s">
        <v>969</v>
      </c>
      <c r="G368" s="1834" t="s">
        <v>882</v>
      </c>
      <c r="H368" s="1888"/>
      <c r="I368" s="1888"/>
      <c r="J368" s="1834" t="s">
        <v>1011</v>
      </c>
      <c r="K368" s="1834"/>
      <c r="L368" s="1806" t="s">
        <v>971</v>
      </c>
      <c r="M368" s="1887" t="s">
        <v>1438</v>
      </c>
      <c r="N368" s="2101"/>
      <c r="O368" s="2101"/>
      <c r="P368" s="2101"/>
      <c r="Q368" s="2101"/>
      <c r="R368" s="1889" t="s">
        <v>1439</v>
      </c>
      <c r="S368" s="2100"/>
      <c r="T368" s="2101"/>
      <c r="U368" s="2101"/>
      <c r="V368" s="2101"/>
      <c r="W368" s="2101"/>
      <c r="X368" s="2101"/>
      <c r="Y368" s="2101"/>
      <c r="Z368" s="2101"/>
      <c r="AA368" s="2101"/>
      <c r="AB368" s="2101"/>
      <c r="AC368" s="2101"/>
      <c r="AD368" s="2101"/>
      <c r="AE368" s="2101"/>
      <c r="AF368" s="2101"/>
      <c r="AG368" s="2101"/>
      <c r="AH368" s="2101"/>
      <c r="AI368" s="2101"/>
      <c r="AJ368" s="2102"/>
      <c r="AK368" s="318"/>
      <c r="AL368" s="318"/>
      <c r="AM368" s="318"/>
    </row>
    <row r="369" spans="1:39" s="319" customFormat="1" ht="20.149999999999999" customHeight="1">
      <c r="A369" s="654"/>
      <c r="B369" s="1835"/>
      <c r="C369" s="1891"/>
      <c r="D369" s="1891"/>
      <c r="E369" s="1832"/>
      <c r="F369" s="1797"/>
      <c r="G369" s="1836"/>
      <c r="H369" s="1891"/>
      <c r="I369" s="1891"/>
      <c r="J369" s="1836"/>
      <c r="K369" s="1836"/>
      <c r="L369" s="1798"/>
      <c r="M369" s="1890"/>
      <c r="N369" s="2104"/>
      <c r="O369" s="2104"/>
      <c r="P369" s="2104"/>
      <c r="Q369" s="2104"/>
      <c r="R369" s="1892"/>
      <c r="S369" s="2103"/>
      <c r="T369" s="2104"/>
      <c r="U369" s="2104"/>
      <c r="V369" s="2104"/>
      <c r="W369" s="2104"/>
      <c r="X369" s="2104"/>
      <c r="Y369" s="2104"/>
      <c r="Z369" s="2104"/>
      <c r="AA369" s="2104"/>
      <c r="AB369" s="2104"/>
      <c r="AC369" s="2104"/>
      <c r="AD369" s="2104"/>
      <c r="AE369" s="2104"/>
      <c r="AF369" s="2104"/>
      <c r="AG369" s="2104"/>
      <c r="AH369" s="2104"/>
      <c r="AI369" s="2104"/>
      <c r="AJ369" s="2105"/>
      <c r="AK369" s="318"/>
      <c r="AL369" s="318"/>
      <c r="AM369" s="318"/>
    </row>
    <row r="370" spans="1:39" s="319" customFormat="1" ht="20.149999999999999" customHeight="1">
      <c r="A370" s="654"/>
      <c r="B370" s="331"/>
      <c r="C370" s="392"/>
      <c r="D370" s="392"/>
      <c r="E370" s="331"/>
      <c r="F370" s="331"/>
      <c r="G370" s="331"/>
      <c r="H370" s="392"/>
      <c r="I370" s="392"/>
      <c r="J370" s="331"/>
      <c r="K370" s="331"/>
      <c r="L370" s="331"/>
      <c r="M370" s="496"/>
      <c r="N370" s="496"/>
      <c r="O370" s="496"/>
      <c r="P370" s="496"/>
      <c r="Q370" s="496"/>
      <c r="R370" s="496"/>
      <c r="S370" s="496"/>
      <c r="T370" s="496"/>
      <c r="U370" s="496"/>
      <c r="V370" s="496"/>
      <c r="W370" s="496"/>
      <c r="X370" s="496"/>
      <c r="Y370" s="496"/>
      <c r="Z370" s="496"/>
      <c r="AA370" s="496"/>
      <c r="AB370" s="496"/>
      <c r="AC370" s="496"/>
      <c r="AD370" s="496"/>
      <c r="AE370" s="496"/>
      <c r="AF370" s="496"/>
      <c r="AG370" s="496"/>
      <c r="AH370" s="496"/>
      <c r="AI370" s="496"/>
      <c r="AJ370" s="496"/>
      <c r="AK370" s="318"/>
      <c r="AL370" s="318"/>
      <c r="AM370" s="318"/>
    </row>
    <row r="371" spans="1:39" s="291" customFormat="1" ht="20.149999999999999" customHeight="1">
      <c r="A371" s="645" t="s">
        <v>1995</v>
      </c>
      <c r="B371" s="289" t="s">
        <v>1997</v>
      </c>
      <c r="C371" s="289"/>
      <c r="D371" s="289"/>
      <c r="E371" s="289"/>
      <c r="F371" s="289"/>
      <c r="G371" s="289"/>
      <c r="H371" s="289"/>
      <c r="I371" s="289"/>
      <c r="J371" s="289"/>
      <c r="K371" s="289"/>
      <c r="L371" s="289"/>
      <c r="M371" s="289"/>
      <c r="N371" s="289"/>
      <c r="O371" s="289"/>
      <c r="P371" s="289"/>
      <c r="Q371" s="289"/>
      <c r="R371" s="289"/>
      <c r="S371" s="289"/>
      <c r="T371" s="292"/>
      <c r="U371" s="292"/>
      <c r="V371" s="292"/>
      <c r="W371" s="292"/>
      <c r="X371" s="292"/>
      <c r="Y371" s="292"/>
      <c r="Z371" s="292"/>
      <c r="AA371" s="292"/>
      <c r="AB371" s="292"/>
      <c r="AC371" s="292"/>
      <c r="AD371" s="292"/>
      <c r="AE371" s="292"/>
      <c r="AF371" s="292"/>
      <c r="AG371" s="292"/>
      <c r="AH371" s="292"/>
      <c r="AI371" s="292"/>
      <c r="AJ371" s="289"/>
      <c r="AK371" s="289"/>
      <c r="AL371" s="318"/>
      <c r="AM371" s="318"/>
    </row>
    <row r="372" spans="1:39" s="300" customFormat="1" ht="20.149999999999999" customHeight="1">
      <c r="A372" s="331"/>
      <c r="B372" s="293" t="s">
        <v>1048</v>
      </c>
      <c r="C372" s="294"/>
      <c r="D372" s="294"/>
      <c r="E372" s="299"/>
      <c r="F372" s="293" t="s">
        <v>1049</v>
      </c>
      <c r="G372" s="294"/>
      <c r="H372" s="294"/>
      <c r="I372" s="294"/>
      <c r="J372" s="299"/>
      <c r="K372" s="293" t="s">
        <v>1050</v>
      </c>
      <c r="L372" s="299"/>
      <c r="M372" s="293" t="s">
        <v>1051</v>
      </c>
      <c r="N372" s="294"/>
      <c r="O372" s="294"/>
      <c r="P372" s="294"/>
      <c r="Q372" s="294"/>
      <c r="R372" s="294"/>
      <c r="S372" s="294"/>
      <c r="T372" s="294"/>
      <c r="U372" s="294"/>
      <c r="V372" s="294"/>
      <c r="W372" s="294"/>
      <c r="X372" s="294"/>
      <c r="Y372" s="294"/>
      <c r="Z372" s="294"/>
      <c r="AA372" s="299"/>
      <c r="AB372" s="293" t="s">
        <v>1052</v>
      </c>
      <c r="AC372" s="294"/>
      <c r="AD372" s="294"/>
      <c r="AE372" s="294"/>
      <c r="AF372" s="294"/>
      <c r="AG372" s="294"/>
      <c r="AH372" s="294"/>
      <c r="AI372" s="294"/>
      <c r="AJ372" s="299"/>
      <c r="AK372" s="292"/>
      <c r="AL372" s="318"/>
      <c r="AM372" s="318"/>
    </row>
    <row r="373" spans="1:39" s="300" customFormat="1" ht="60" customHeight="1">
      <c r="A373" s="331"/>
      <c r="B373" s="2106"/>
      <c r="C373" s="2107"/>
      <c r="D373" s="2107"/>
      <c r="E373" s="2108"/>
      <c r="F373" s="2106"/>
      <c r="G373" s="2107"/>
      <c r="H373" s="2107"/>
      <c r="I373" s="2107"/>
      <c r="J373" s="2108"/>
      <c r="K373" s="2106"/>
      <c r="L373" s="2108"/>
      <c r="M373" s="1880"/>
      <c r="N373" s="1881"/>
      <c r="O373" s="1881"/>
      <c r="P373" s="1881"/>
      <c r="Q373" s="1881"/>
      <c r="R373" s="1881"/>
      <c r="S373" s="1881"/>
      <c r="T373" s="1881"/>
      <c r="U373" s="1881"/>
      <c r="V373" s="1881"/>
      <c r="W373" s="1881"/>
      <c r="X373" s="1881"/>
      <c r="Y373" s="1881"/>
      <c r="Z373" s="1881"/>
      <c r="AA373" s="1882"/>
      <c r="AB373" s="1880"/>
      <c r="AC373" s="1881"/>
      <c r="AD373" s="1881"/>
      <c r="AE373" s="1881"/>
      <c r="AF373" s="1881"/>
      <c r="AG373" s="1881"/>
      <c r="AH373" s="1881"/>
      <c r="AI373" s="1881"/>
      <c r="AJ373" s="1882"/>
      <c r="AK373" s="292"/>
      <c r="AL373" s="318"/>
      <c r="AM373" s="318"/>
    </row>
    <row r="374" spans="1:39" s="300" customFormat="1" ht="60" customHeight="1">
      <c r="A374" s="331"/>
      <c r="B374" s="2091"/>
      <c r="C374" s="2092"/>
      <c r="D374" s="2092"/>
      <c r="E374" s="2093"/>
      <c r="F374" s="2091"/>
      <c r="G374" s="2092"/>
      <c r="H374" s="2092"/>
      <c r="I374" s="2092"/>
      <c r="J374" s="2093"/>
      <c r="K374" s="2091"/>
      <c r="L374" s="2093"/>
      <c r="M374" s="2094"/>
      <c r="N374" s="2095"/>
      <c r="O374" s="2095"/>
      <c r="P374" s="2095"/>
      <c r="Q374" s="2095"/>
      <c r="R374" s="2095"/>
      <c r="S374" s="2095"/>
      <c r="T374" s="2095"/>
      <c r="U374" s="2095"/>
      <c r="V374" s="2095"/>
      <c r="W374" s="2095"/>
      <c r="X374" s="2095"/>
      <c r="Y374" s="2095"/>
      <c r="Z374" s="2095"/>
      <c r="AA374" s="2096"/>
      <c r="AB374" s="2094"/>
      <c r="AC374" s="2095"/>
      <c r="AD374" s="2095"/>
      <c r="AE374" s="2095"/>
      <c r="AF374" s="2095"/>
      <c r="AG374" s="2095"/>
      <c r="AH374" s="2095"/>
      <c r="AI374" s="2095"/>
      <c r="AJ374" s="2096"/>
      <c r="AK374" s="292"/>
      <c r="AL374" s="318"/>
      <c r="AM374" s="318"/>
    </row>
    <row r="375" spans="1:39" ht="60" customHeight="1">
      <c r="B375" s="2097"/>
      <c r="C375" s="2098"/>
      <c r="D375" s="2098"/>
      <c r="E375" s="2099"/>
      <c r="F375" s="2097"/>
      <c r="G375" s="2098"/>
      <c r="H375" s="2098"/>
      <c r="I375" s="2098"/>
      <c r="J375" s="2099"/>
      <c r="K375" s="2097"/>
      <c r="L375" s="2099"/>
      <c r="M375" s="1883"/>
      <c r="N375" s="1884"/>
      <c r="O375" s="1884"/>
      <c r="P375" s="1884"/>
      <c r="Q375" s="1884"/>
      <c r="R375" s="1884"/>
      <c r="S375" s="1884"/>
      <c r="T375" s="1884"/>
      <c r="U375" s="1884"/>
      <c r="V375" s="1884"/>
      <c r="W375" s="1884"/>
      <c r="X375" s="1884"/>
      <c r="Y375" s="1884"/>
      <c r="Z375" s="1884"/>
      <c r="AA375" s="1885"/>
      <c r="AB375" s="1883"/>
      <c r="AC375" s="1884"/>
      <c r="AD375" s="1884"/>
      <c r="AE375" s="1884"/>
      <c r="AF375" s="1884"/>
      <c r="AG375" s="1884"/>
      <c r="AH375" s="1884"/>
      <c r="AI375" s="1884"/>
      <c r="AJ375" s="1885"/>
    </row>
    <row r="376" spans="1:39" s="319" customFormat="1" ht="16" customHeight="1">
      <c r="A376" s="1903" t="s">
        <v>1531</v>
      </c>
      <c r="B376" s="1903"/>
      <c r="C376" s="318" t="s">
        <v>1546</v>
      </c>
      <c r="D376" s="318"/>
      <c r="E376" s="318"/>
      <c r="F376" s="318"/>
      <c r="G376" s="318"/>
      <c r="H376" s="318"/>
      <c r="I376" s="318"/>
      <c r="J376" s="318"/>
      <c r="K376" s="318"/>
      <c r="L376" s="318"/>
      <c r="M376" s="318"/>
      <c r="N376" s="318"/>
      <c r="O376" s="318"/>
      <c r="P376" s="318"/>
      <c r="Q376" s="318"/>
      <c r="R376" s="318"/>
      <c r="S376" s="318"/>
      <c r="T376" s="318"/>
      <c r="U376" s="318"/>
      <c r="V376" s="318"/>
      <c r="W376" s="318"/>
      <c r="X376" s="318"/>
      <c r="Y376" s="318"/>
      <c r="Z376" s="318"/>
      <c r="AA376" s="318"/>
      <c r="AB376" s="318"/>
      <c r="AC376" s="318"/>
      <c r="AD376" s="318"/>
      <c r="AE376" s="318"/>
      <c r="AF376" s="318"/>
      <c r="AG376" s="318"/>
      <c r="AH376" s="318"/>
      <c r="AI376" s="318"/>
      <c r="AJ376" s="318"/>
      <c r="AK376" s="318"/>
      <c r="AL376" s="318"/>
      <c r="AM376" s="318"/>
    </row>
    <row r="377" spans="1:39" s="319" customFormat="1" ht="16" customHeight="1">
      <c r="A377" s="1903" t="s">
        <v>1531</v>
      </c>
      <c r="B377" s="1903"/>
      <c r="C377" s="318" t="s">
        <v>1547</v>
      </c>
      <c r="D377" s="318"/>
      <c r="E377" s="318"/>
      <c r="F377" s="318"/>
      <c r="G377" s="318"/>
      <c r="H377" s="318"/>
      <c r="I377" s="318"/>
      <c r="J377" s="318"/>
      <c r="K377" s="318"/>
      <c r="L377" s="318"/>
      <c r="M377" s="318"/>
      <c r="N377" s="318"/>
      <c r="O377" s="318"/>
      <c r="P377" s="318"/>
      <c r="Q377" s="318"/>
      <c r="R377" s="318"/>
      <c r="S377" s="318"/>
      <c r="T377" s="318"/>
      <c r="U377" s="318"/>
      <c r="V377" s="318"/>
      <c r="W377" s="318"/>
      <c r="X377" s="318"/>
      <c r="Y377" s="318"/>
      <c r="Z377" s="318"/>
      <c r="AA377" s="318"/>
      <c r="AB377" s="318"/>
      <c r="AC377" s="318"/>
      <c r="AD377" s="318"/>
      <c r="AE377" s="318"/>
      <c r="AF377" s="318"/>
      <c r="AG377" s="318"/>
      <c r="AH377" s="318"/>
      <c r="AI377" s="318"/>
      <c r="AJ377" s="318"/>
      <c r="AK377" s="318"/>
      <c r="AL377" s="318"/>
      <c r="AM377" s="318"/>
    </row>
    <row r="378" spans="1:39" s="300" customFormat="1" ht="12" customHeight="1">
      <c r="A378" s="331"/>
      <c r="B378" s="342"/>
      <c r="C378" s="292"/>
      <c r="D378" s="292"/>
      <c r="E378" s="292"/>
      <c r="F378" s="292"/>
      <c r="G378" s="292"/>
      <c r="H378" s="292"/>
      <c r="I378" s="292"/>
      <c r="J378" s="292"/>
      <c r="K378" s="292"/>
      <c r="L378" s="292"/>
      <c r="M378" s="292"/>
      <c r="N378" s="292"/>
      <c r="O378" s="292"/>
      <c r="P378" s="292"/>
      <c r="Q378" s="292"/>
      <c r="R378" s="292"/>
      <c r="S378" s="292"/>
      <c r="T378" s="292"/>
      <c r="U378" s="292"/>
      <c r="V378" s="292"/>
      <c r="W378" s="292"/>
      <c r="X378" s="292"/>
      <c r="Y378" s="292"/>
      <c r="Z378" s="292"/>
      <c r="AA378" s="292"/>
      <c r="AB378" s="292"/>
      <c r="AC378" s="292"/>
      <c r="AD378" s="292"/>
      <c r="AE378" s="292"/>
      <c r="AF378" s="292"/>
      <c r="AG378" s="292"/>
      <c r="AH378" s="292"/>
      <c r="AI378" s="292"/>
      <c r="AJ378" s="292"/>
      <c r="AK378" s="292"/>
      <c r="AL378" s="318"/>
      <c r="AM378" s="318"/>
    </row>
    <row r="379" spans="1:39" ht="20.149999999999999" customHeight="1">
      <c r="B379" s="292" t="s">
        <v>766</v>
      </c>
      <c r="C379" s="292"/>
      <c r="D379" s="292"/>
      <c r="E379" s="292"/>
      <c r="F379" s="292"/>
      <c r="G379" s="292"/>
      <c r="H379" s="292"/>
      <c r="I379" s="292"/>
      <c r="J379" s="292"/>
      <c r="K379" s="292"/>
      <c r="L379" s="292"/>
      <c r="M379" s="292"/>
      <c r="N379" s="292"/>
      <c r="AK379" s="292"/>
    </row>
    <row r="380" spans="1:39" ht="18" customHeight="1">
      <c r="B380" s="292"/>
      <c r="C380" s="365" t="s">
        <v>767</v>
      </c>
      <c r="D380" s="292" t="s">
        <v>1551</v>
      </c>
      <c r="E380" s="292"/>
      <c r="F380" s="292"/>
      <c r="G380" s="292"/>
      <c r="H380" s="292"/>
      <c r="I380" s="292"/>
      <c r="J380" s="292"/>
      <c r="K380" s="292"/>
      <c r="L380" s="292"/>
      <c r="M380" s="292"/>
      <c r="N380" s="292"/>
      <c r="AD380" s="353" t="s">
        <v>732</v>
      </c>
      <c r="AE380" s="1794" t="s">
        <v>556</v>
      </c>
      <c r="AF380" s="1794"/>
      <c r="AG380" s="1794"/>
      <c r="AH380" s="1794"/>
      <c r="AI380" s="1794"/>
      <c r="AJ380" s="353" t="s">
        <v>733</v>
      </c>
      <c r="AK380" s="408"/>
    </row>
    <row r="381" spans="1:39" ht="18" customHeight="1">
      <c r="B381" s="292"/>
      <c r="C381" s="342" t="s">
        <v>771</v>
      </c>
      <c r="D381" s="292" t="s">
        <v>1552</v>
      </c>
      <c r="E381" s="292"/>
      <c r="F381" s="292"/>
      <c r="G381" s="292"/>
      <c r="H381" s="292"/>
      <c r="I381" s="292"/>
      <c r="J381" s="292"/>
      <c r="K381" s="292"/>
      <c r="L381" s="292"/>
      <c r="M381" s="292"/>
      <c r="N381" s="292"/>
      <c r="O381" s="292"/>
      <c r="P381" s="292"/>
      <c r="Q381" s="292"/>
      <c r="R381" s="292"/>
      <c r="S381" s="292"/>
      <c r="T381" s="292"/>
      <c r="U381" s="292"/>
      <c r="V381" s="292"/>
      <c r="W381" s="292"/>
      <c r="X381" s="292"/>
      <c r="Y381" s="292"/>
      <c r="Z381" s="292"/>
      <c r="AA381" s="292"/>
      <c r="AB381" s="292"/>
      <c r="AC381" s="292"/>
      <c r="AD381" s="353" t="s">
        <v>732</v>
      </c>
      <c r="AE381" s="1794" t="s">
        <v>556</v>
      </c>
      <c r="AF381" s="1794"/>
      <c r="AG381" s="1794"/>
      <c r="AH381" s="1794"/>
      <c r="AI381" s="1794"/>
      <c r="AJ381" s="353" t="s">
        <v>733</v>
      </c>
    </row>
    <row r="382" spans="1:39" s="300" customFormat="1" ht="18" customHeight="1">
      <c r="A382" s="330"/>
      <c r="B382" s="292"/>
      <c r="C382" s="342" t="s">
        <v>772</v>
      </c>
      <c r="D382" s="292" t="s">
        <v>1553</v>
      </c>
      <c r="E382" s="292"/>
      <c r="F382" s="292"/>
      <c r="G382" s="292"/>
      <c r="H382" s="292"/>
      <c r="I382" s="292"/>
      <c r="J382" s="292"/>
      <c r="K382" s="292"/>
      <c r="L382" s="292"/>
      <c r="M382" s="309"/>
      <c r="N382" s="309"/>
      <c r="O382" s="309"/>
      <c r="P382" s="309"/>
      <c r="Q382" s="309"/>
      <c r="R382" s="309"/>
      <c r="S382" s="309"/>
      <c r="T382" s="292"/>
      <c r="U382" s="292"/>
      <c r="V382" s="292"/>
      <c r="W382" s="292"/>
      <c r="X382" s="292"/>
      <c r="Y382" s="292"/>
      <c r="Z382" s="292"/>
      <c r="AA382" s="292"/>
      <c r="AB382" s="292"/>
      <c r="AC382" s="292"/>
      <c r="AD382" s="292"/>
      <c r="AE382" s="292"/>
      <c r="AF382" s="292"/>
      <c r="AG382" s="292"/>
      <c r="AH382" s="292"/>
      <c r="AI382" s="292"/>
      <c r="AJ382" s="292"/>
      <c r="AL382" s="318"/>
      <c r="AM382" s="318"/>
    </row>
    <row r="383" spans="1:39" s="300" customFormat="1" ht="18" customHeight="1">
      <c r="A383" s="331"/>
      <c r="B383" s="292"/>
      <c r="C383" s="342"/>
      <c r="D383" s="331" t="s">
        <v>732</v>
      </c>
      <c r="E383" s="1842" t="s">
        <v>1053</v>
      </c>
      <c r="F383" s="1842"/>
      <c r="G383" s="1842"/>
      <c r="H383" s="1842"/>
      <c r="I383" s="1842"/>
      <c r="J383" s="1842"/>
      <c r="K383" s="1842"/>
      <c r="L383" s="1842"/>
      <c r="M383" s="1842"/>
      <c r="N383" s="1842"/>
      <c r="O383" s="1842"/>
      <c r="P383" s="1842"/>
      <c r="Q383" s="1842"/>
      <c r="R383" s="1842"/>
      <c r="S383" s="1842"/>
      <c r="T383" s="1842"/>
      <c r="U383" s="1842"/>
      <c r="V383" s="1842"/>
      <c r="W383" s="1842"/>
      <c r="X383" s="1842"/>
      <c r="Y383" s="1842"/>
      <c r="Z383" s="1842"/>
      <c r="AA383" s="1842"/>
      <c r="AB383" s="1842"/>
      <c r="AC383" s="1842"/>
      <c r="AD383" s="1842"/>
      <c r="AE383" s="1842"/>
      <c r="AF383" s="1842"/>
      <c r="AG383" s="1842"/>
      <c r="AH383" s="1842"/>
      <c r="AI383" s="1842"/>
      <c r="AJ383" s="331" t="s">
        <v>733</v>
      </c>
      <c r="AL383" s="318"/>
      <c r="AM383" s="318"/>
    </row>
    <row r="384" spans="1:39" ht="18" customHeight="1">
      <c r="A384" s="331"/>
      <c r="B384" s="292"/>
      <c r="C384" s="342"/>
      <c r="D384" s="331" t="s">
        <v>732</v>
      </c>
      <c r="E384" s="342" t="s">
        <v>1054</v>
      </c>
      <c r="F384" s="342"/>
      <c r="G384" s="2109"/>
      <c r="H384" s="2109"/>
      <c r="I384" s="2109"/>
      <c r="J384" s="2109"/>
      <c r="K384" s="2109"/>
      <c r="L384" s="331" t="s">
        <v>1055</v>
      </c>
      <c r="M384" s="331" t="s">
        <v>923</v>
      </c>
      <c r="N384" s="342" t="s">
        <v>1056</v>
      </c>
      <c r="O384" s="300"/>
      <c r="P384" s="2110" t="s">
        <v>1057</v>
      </c>
      <c r="Q384" s="2110"/>
      <c r="R384" s="2110"/>
      <c r="S384" s="2110"/>
      <c r="T384" s="2110"/>
      <c r="U384" s="331" t="s">
        <v>1055</v>
      </c>
      <c r="V384" s="331" t="s">
        <v>923</v>
      </c>
      <c r="W384" s="342" t="s">
        <v>731</v>
      </c>
      <c r="X384" s="342"/>
      <c r="Y384" s="813" t="s">
        <v>882</v>
      </c>
      <c r="Z384" s="1863"/>
      <c r="AA384" s="1863"/>
      <c r="AB384" s="1863"/>
      <c r="AC384" s="331" t="s">
        <v>927</v>
      </c>
      <c r="AD384" s="1845"/>
      <c r="AE384" s="1845"/>
      <c r="AF384" s="1845"/>
      <c r="AG384" s="1845"/>
      <c r="AH384" s="1845"/>
      <c r="AI384" s="331" t="s">
        <v>1055</v>
      </c>
      <c r="AJ384" s="331" t="s">
        <v>733</v>
      </c>
      <c r="AK384" s="292"/>
    </row>
    <row r="385" spans="1:39" ht="18" customHeight="1">
      <c r="A385" s="331"/>
      <c r="B385" s="292"/>
      <c r="C385" s="342"/>
      <c r="D385" s="365" t="s">
        <v>2136</v>
      </c>
      <c r="E385" s="393"/>
      <c r="F385" s="393"/>
      <c r="G385" s="773"/>
      <c r="H385" s="773"/>
      <c r="I385" s="773"/>
      <c r="J385" s="773"/>
      <c r="K385" s="773"/>
      <c r="L385" s="392"/>
      <c r="M385" s="392"/>
      <c r="N385" s="393"/>
      <c r="O385" s="679"/>
      <c r="P385" s="774"/>
      <c r="Q385" s="774"/>
      <c r="R385" s="774"/>
      <c r="S385" s="774"/>
      <c r="T385" s="774"/>
      <c r="U385" s="392"/>
      <c r="V385" s="331"/>
      <c r="W385" s="342"/>
      <c r="X385" s="342"/>
      <c r="Y385" s="813"/>
      <c r="Z385" s="331"/>
      <c r="AA385" s="331"/>
      <c r="AB385" s="331"/>
      <c r="AC385" s="331"/>
      <c r="AD385" s="353" t="s">
        <v>732</v>
      </c>
      <c r="AE385" s="1794" t="s">
        <v>556</v>
      </c>
      <c r="AF385" s="1794"/>
      <c r="AG385" s="1794"/>
      <c r="AH385" s="1794"/>
      <c r="AI385" s="1794"/>
      <c r="AJ385" s="331" t="s">
        <v>733</v>
      </c>
      <c r="AK385" s="292"/>
    </row>
    <row r="386" spans="1:39" s="300" customFormat="1" ht="18" customHeight="1">
      <c r="A386" s="330"/>
      <c r="B386" s="292"/>
      <c r="C386" s="342" t="s">
        <v>774</v>
      </c>
      <c r="D386" s="292" t="s">
        <v>1554</v>
      </c>
      <c r="E386" s="292"/>
      <c r="F386" s="292"/>
      <c r="G386" s="292"/>
      <c r="H386" s="292"/>
      <c r="I386" s="331"/>
      <c r="J386" s="342"/>
      <c r="K386" s="342"/>
      <c r="L386" s="799"/>
      <c r="M386" s="799"/>
      <c r="N386" s="799"/>
      <c r="O386" s="799"/>
      <c r="P386" s="342"/>
      <c r="Q386" s="331"/>
      <c r="R386" s="342"/>
      <c r="S386" s="342"/>
      <c r="T386" s="799"/>
      <c r="U386" s="799"/>
      <c r="V386" s="799"/>
      <c r="W386" s="799"/>
      <c r="X386" s="342"/>
      <c r="Y386" s="331"/>
      <c r="Z386" s="342"/>
      <c r="AA386" s="342"/>
      <c r="AB386" s="342"/>
      <c r="AC386" s="342"/>
      <c r="AD386" s="353" t="s">
        <v>732</v>
      </c>
      <c r="AE386" s="1794" t="s">
        <v>556</v>
      </c>
      <c r="AF386" s="1794"/>
      <c r="AG386" s="1794"/>
      <c r="AH386" s="1794"/>
      <c r="AI386" s="1794"/>
      <c r="AJ386" s="353" t="s">
        <v>733</v>
      </c>
      <c r="AK386" s="292"/>
      <c r="AL386" s="318"/>
      <c r="AM386" s="318"/>
    </row>
    <row r="387" spans="1:39" s="300" customFormat="1" ht="18" customHeight="1">
      <c r="A387" s="331"/>
      <c r="B387" s="292"/>
      <c r="C387" s="610" t="s">
        <v>1555</v>
      </c>
      <c r="D387" s="292" t="s">
        <v>1885</v>
      </c>
      <c r="E387" s="610"/>
      <c r="F387" s="610"/>
      <c r="G387" s="610"/>
      <c r="H387" s="610"/>
      <c r="I387" s="610"/>
      <c r="J387" s="610"/>
      <c r="K387" s="610"/>
      <c r="L387" s="610"/>
      <c r="M387" s="610"/>
      <c r="N387" s="610"/>
      <c r="O387" s="610"/>
      <c r="P387" s="610"/>
      <c r="Q387" s="610"/>
      <c r="R387" s="610"/>
      <c r="S387" s="610"/>
      <c r="T387" s="610"/>
      <c r="U387" s="610"/>
      <c r="V387" s="610"/>
      <c r="W387" s="610"/>
      <c r="X387" s="610"/>
      <c r="Y387" s="610"/>
      <c r="Z387" s="610"/>
      <c r="AA387" s="610"/>
      <c r="AB387" s="610"/>
      <c r="AC387" s="610"/>
      <c r="AD387" s="353" t="s">
        <v>732</v>
      </c>
      <c r="AE387" s="1794" t="s">
        <v>556</v>
      </c>
      <c r="AF387" s="1794"/>
      <c r="AG387" s="1794"/>
      <c r="AH387" s="1794"/>
      <c r="AI387" s="1794"/>
      <c r="AJ387" s="353" t="s">
        <v>733</v>
      </c>
      <c r="AK387" s="292"/>
      <c r="AL387" s="318"/>
      <c r="AM387" s="318"/>
    </row>
    <row r="388" spans="1:39" ht="18" customHeight="1">
      <c r="A388" s="331"/>
      <c r="B388" s="292"/>
      <c r="C388" s="610"/>
      <c r="D388" s="292" t="s">
        <v>1886</v>
      </c>
      <c r="E388" s="793"/>
      <c r="F388" s="793"/>
      <c r="G388" s="793"/>
      <c r="H388" s="793"/>
      <c r="I388" s="793"/>
      <c r="J388" s="793"/>
      <c r="K388" s="793"/>
      <c r="L388" s="793"/>
      <c r="M388" s="793"/>
      <c r="N388" s="793"/>
      <c r="O388" s="793"/>
      <c r="P388" s="793"/>
      <c r="Q388" s="793"/>
      <c r="R388" s="793"/>
      <c r="S388" s="793"/>
      <c r="T388" s="793"/>
      <c r="U388" s="793"/>
      <c r="V388" s="793"/>
      <c r="W388" s="793"/>
      <c r="X388" s="793"/>
      <c r="Y388" s="793"/>
      <c r="Z388" s="793"/>
      <c r="AA388" s="793"/>
      <c r="AB388" s="610"/>
      <c r="AC388" s="610"/>
      <c r="AD388" s="793"/>
      <c r="AE388" s="582"/>
      <c r="AF388" s="582"/>
      <c r="AG388" s="582"/>
      <c r="AH388" s="582"/>
      <c r="AI388" s="582"/>
      <c r="AJ388" s="793"/>
      <c r="AK388" s="292"/>
    </row>
    <row r="389" spans="1:39" s="300" customFormat="1" ht="18" customHeight="1">
      <c r="A389" s="330"/>
      <c r="B389" s="292"/>
      <c r="C389" s="342" t="s">
        <v>1556</v>
      </c>
      <c r="D389" s="292" t="s">
        <v>1557</v>
      </c>
      <c r="E389" s="292"/>
      <c r="F389" s="292"/>
      <c r="G389" s="292"/>
      <c r="H389" s="292"/>
      <c r="I389" s="331"/>
      <c r="J389" s="342"/>
      <c r="K389" s="342"/>
      <c r="L389" s="799"/>
      <c r="M389" s="799"/>
      <c r="N389" s="799"/>
      <c r="O389" s="799"/>
      <c r="P389" s="342"/>
      <c r="Q389" s="331"/>
      <c r="R389" s="342"/>
      <c r="S389" s="342"/>
      <c r="T389" s="799"/>
      <c r="U389" s="799"/>
      <c r="V389" s="799"/>
      <c r="W389" s="799"/>
      <c r="X389" s="342"/>
      <c r="Y389" s="331"/>
      <c r="Z389" s="342"/>
      <c r="AA389" s="342"/>
      <c r="AB389" s="342"/>
      <c r="AC389" s="342"/>
      <c r="AD389" s="353" t="s">
        <v>732</v>
      </c>
      <c r="AE389" s="1794" t="s">
        <v>556</v>
      </c>
      <c r="AF389" s="1794"/>
      <c r="AG389" s="1794"/>
      <c r="AH389" s="1794"/>
      <c r="AI389" s="1794"/>
      <c r="AJ389" s="353" t="s">
        <v>733</v>
      </c>
      <c r="AK389" s="292"/>
      <c r="AL389" s="318"/>
      <c r="AM389" s="318"/>
    </row>
    <row r="390" spans="1:39" s="300" customFormat="1" ht="18" customHeight="1">
      <c r="A390" s="331"/>
      <c r="B390" s="406"/>
      <c r="C390" s="393" t="s">
        <v>1558</v>
      </c>
      <c r="D390" s="365" t="s">
        <v>1559</v>
      </c>
      <c r="E390" s="409"/>
      <c r="F390" s="409"/>
      <c r="G390" s="365"/>
      <c r="H390" s="365"/>
      <c r="I390" s="365"/>
      <c r="J390" s="365"/>
      <c r="K390" s="365"/>
      <c r="L390" s="365"/>
      <c r="M390" s="365"/>
      <c r="N390" s="365"/>
      <c r="O390" s="365"/>
      <c r="P390" s="365"/>
      <c r="Q390" s="365"/>
      <c r="R390" s="365"/>
      <c r="S390" s="365"/>
      <c r="T390" s="365"/>
      <c r="U390" s="365"/>
      <c r="V390" s="365"/>
      <c r="W390" s="365"/>
      <c r="X390" s="365"/>
      <c r="Y390" s="365"/>
      <c r="Z390" s="365"/>
      <c r="AA390" s="365"/>
      <c r="AB390" s="365"/>
      <c r="AC390" s="365"/>
      <c r="AD390" s="394" t="s">
        <v>732</v>
      </c>
      <c r="AE390" s="1780" t="s">
        <v>556</v>
      </c>
      <c r="AF390" s="1780"/>
      <c r="AG390" s="1780"/>
      <c r="AH390" s="1780"/>
      <c r="AI390" s="1780"/>
      <c r="AJ390" s="394" t="s">
        <v>733</v>
      </c>
      <c r="AK390" s="365"/>
      <c r="AL390" s="318"/>
      <c r="AM390" s="318"/>
    </row>
    <row r="391" spans="1:39" ht="18" customHeight="1">
      <c r="A391" s="331"/>
      <c r="B391" s="406"/>
      <c r="C391" s="393" t="s">
        <v>1560</v>
      </c>
      <c r="D391" s="365" t="s">
        <v>1561</v>
      </c>
      <c r="E391" s="365"/>
      <c r="F391" s="365"/>
      <c r="G391" s="365"/>
      <c r="H391" s="365"/>
      <c r="I391" s="365"/>
      <c r="J391" s="365"/>
      <c r="K391" s="365"/>
      <c r="L391" s="365"/>
      <c r="M391" s="365"/>
      <c r="N391" s="365"/>
      <c r="O391" s="365"/>
      <c r="P391" s="365"/>
      <c r="Q391" s="365"/>
      <c r="R391" s="365"/>
      <c r="S391" s="365"/>
      <c r="T391" s="365"/>
      <c r="U391" s="365"/>
      <c r="V391" s="365"/>
      <c r="W391" s="365"/>
      <c r="X391" s="365"/>
      <c r="Y391" s="365"/>
      <c r="Z391" s="365"/>
      <c r="AA391" s="365"/>
      <c r="AB391" s="391"/>
      <c r="AC391" s="391"/>
      <c r="AD391" s="394" t="s">
        <v>732</v>
      </c>
      <c r="AE391" s="1780" t="s">
        <v>556</v>
      </c>
      <c r="AF391" s="1780"/>
      <c r="AG391" s="1780"/>
      <c r="AH391" s="1780"/>
      <c r="AI391" s="1780"/>
      <c r="AJ391" s="394" t="s">
        <v>733</v>
      </c>
      <c r="AK391" s="391"/>
    </row>
    <row r="392" spans="1:39" ht="18" customHeight="1">
      <c r="A392" s="331"/>
      <c r="B392" s="406"/>
      <c r="C392" s="393"/>
      <c r="D392" s="514" t="s">
        <v>632</v>
      </c>
      <c r="E392" s="365" t="s">
        <v>1548</v>
      </c>
      <c r="F392" s="365"/>
      <c r="G392" s="365"/>
      <c r="H392" s="365"/>
      <c r="I392" s="365"/>
      <c r="J392" s="365"/>
      <c r="K392" s="365"/>
      <c r="L392" s="365"/>
      <c r="M392" s="365"/>
      <c r="N392" s="365"/>
      <c r="O392" s="365"/>
      <c r="P392" s="365"/>
      <c r="Q392" s="365"/>
      <c r="R392" s="365"/>
      <c r="S392" s="365"/>
      <c r="T392" s="365"/>
      <c r="U392" s="365"/>
      <c r="V392" s="365"/>
      <c r="W392" s="365"/>
      <c r="X392" s="365"/>
      <c r="Y392" s="365"/>
      <c r="Z392" s="365"/>
      <c r="AA392" s="365"/>
      <c r="AB392" s="365"/>
      <c r="AC392" s="365"/>
      <c r="AD392" s="394" t="s">
        <v>732</v>
      </c>
      <c r="AE392" s="1780" t="s">
        <v>556</v>
      </c>
      <c r="AF392" s="1780"/>
      <c r="AG392" s="1780"/>
      <c r="AH392" s="1780"/>
      <c r="AI392" s="1780"/>
      <c r="AJ392" s="394" t="s">
        <v>733</v>
      </c>
      <c r="AK392" s="391"/>
    </row>
    <row r="393" spans="1:39" ht="18" customHeight="1">
      <c r="A393" s="331"/>
      <c r="B393" s="406"/>
      <c r="C393" s="393"/>
      <c r="D393" s="514" t="s">
        <v>632</v>
      </c>
      <c r="E393" s="365" t="s">
        <v>1549</v>
      </c>
      <c r="F393" s="365"/>
      <c r="G393" s="365"/>
      <c r="H393" s="365"/>
      <c r="I393" s="365"/>
      <c r="J393" s="365"/>
      <c r="K393" s="365"/>
      <c r="L393" s="365"/>
      <c r="M393" s="365"/>
      <c r="N393" s="365"/>
      <c r="O393" s="365"/>
      <c r="P393" s="365"/>
      <c r="Q393" s="365"/>
      <c r="R393" s="365"/>
      <c r="S393" s="365"/>
      <c r="T393" s="365"/>
      <c r="U393" s="365"/>
      <c r="V393" s="365"/>
      <c r="W393" s="365"/>
      <c r="X393" s="365"/>
      <c r="Y393" s="365"/>
      <c r="Z393" s="365"/>
      <c r="AA393" s="365"/>
      <c r="AB393" s="365"/>
      <c r="AC393" s="365"/>
      <c r="AD393" s="394" t="s">
        <v>732</v>
      </c>
      <c r="AE393" s="1780" t="s">
        <v>556</v>
      </c>
      <c r="AF393" s="1780"/>
      <c r="AG393" s="1780"/>
      <c r="AH393" s="1780"/>
      <c r="AI393" s="1780"/>
      <c r="AJ393" s="394" t="s">
        <v>733</v>
      </c>
      <c r="AK393" s="391"/>
    </row>
    <row r="394" spans="1:39" ht="18" customHeight="1">
      <c r="A394" s="331"/>
      <c r="B394" s="406"/>
      <c r="C394" s="393" t="s">
        <v>1550</v>
      </c>
      <c r="D394" s="365" t="s">
        <v>1562</v>
      </c>
      <c r="E394" s="391"/>
      <c r="F394" s="391"/>
      <c r="G394" s="391"/>
      <c r="H394" s="391"/>
      <c r="I394" s="391"/>
      <c r="J394" s="391"/>
      <c r="K394" s="391"/>
      <c r="L394" s="391"/>
      <c r="M394" s="391"/>
      <c r="N394" s="391"/>
      <c r="O394" s="391"/>
      <c r="P394" s="391"/>
      <c r="Q394" s="391"/>
      <c r="R394" s="391"/>
      <c r="S394" s="391"/>
      <c r="T394" s="391"/>
      <c r="U394" s="391"/>
      <c r="V394" s="391"/>
      <c r="W394" s="391"/>
      <c r="X394" s="391"/>
      <c r="Y394" s="391"/>
      <c r="Z394" s="391"/>
      <c r="AA394" s="391"/>
      <c r="AB394" s="391"/>
      <c r="AC394" s="391"/>
      <c r="AD394" s="394" t="s">
        <v>732</v>
      </c>
      <c r="AE394" s="1780" t="s">
        <v>556</v>
      </c>
      <c r="AF394" s="1780"/>
      <c r="AG394" s="1780"/>
      <c r="AH394" s="1780"/>
      <c r="AI394" s="1780"/>
      <c r="AJ394" s="394" t="s">
        <v>733</v>
      </c>
      <c r="AK394" s="391"/>
    </row>
    <row r="395" spans="1:39" ht="24" customHeight="1">
      <c r="A395" s="331"/>
      <c r="B395" s="384"/>
      <c r="C395" s="393" t="s">
        <v>1713</v>
      </c>
      <c r="D395" s="1781" t="s">
        <v>2171</v>
      </c>
      <c r="E395" s="1781"/>
      <c r="F395" s="1781"/>
      <c r="G395" s="1781"/>
      <c r="H395" s="1781"/>
      <c r="I395" s="1781"/>
      <c r="J395" s="1781"/>
      <c r="K395" s="1781"/>
      <c r="L395" s="1781"/>
      <c r="M395" s="1781"/>
      <c r="N395" s="1781"/>
      <c r="O395" s="1781"/>
      <c r="P395" s="1781"/>
      <c r="Q395" s="1781"/>
      <c r="R395" s="1781"/>
      <c r="S395" s="1781"/>
      <c r="T395" s="1781"/>
      <c r="U395" s="1781"/>
      <c r="V395" s="1781"/>
      <c r="W395" s="1781"/>
      <c r="X395" s="1781"/>
      <c r="Y395" s="1781"/>
      <c r="Z395" s="1781"/>
      <c r="AA395" s="1781"/>
      <c r="AB395" s="391"/>
      <c r="AC395" s="391"/>
      <c r="AD395" s="394" t="s">
        <v>732</v>
      </c>
      <c r="AE395" s="1780" t="s">
        <v>556</v>
      </c>
      <c r="AF395" s="1780"/>
      <c r="AG395" s="1780"/>
      <c r="AH395" s="1780"/>
      <c r="AI395" s="1780"/>
      <c r="AJ395" s="394" t="s">
        <v>733</v>
      </c>
      <c r="AK395" s="391"/>
      <c r="AL395" s="756"/>
      <c r="AM395" s="756"/>
    </row>
    <row r="396" spans="1:39" ht="18" customHeight="1">
      <c r="A396" s="331"/>
      <c r="B396" s="384"/>
      <c r="C396" s="393" t="s">
        <v>1715</v>
      </c>
      <c r="D396" s="1781" t="s">
        <v>2172</v>
      </c>
      <c r="E396" s="1781"/>
      <c r="F396" s="1781"/>
      <c r="G396" s="1781"/>
      <c r="H396" s="1781"/>
      <c r="I396" s="1781"/>
      <c r="J396" s="1781"/>
      <c r="K396" s="1781"/>
      <c r="L396" s="1781"/>
      <c r="M396" s="1781"/>
      <c r="N396" s="1781"/>
      <c r="O396" s="1781"/>
      <c r="P396" s="1781"/>
      <c r="Q396" s="1781"/>
      <c r="R396" s="1781"/>
      <c r="S396" s="1781"/>
      <c r="T396" s="1781"/>
      <c r="U396" s="1781"/>
      <c r="V396" s="1781"/>
      <c r="W396" s="1781"/>
      <c r="X396" s="1781"/>
      <c r="Y396" s="1781"/>
      <c r="Z396" s="1781"/>
      <c r="AA396" s="1781"/>
      <c r="AB396" s="391"/>
      <c r="AC396" s="391"/>
      <c r="AD396" s="394" t="s">
        <v>732</v>
      </c>
      <c r="AE396" s="1780" t="s">
        <v>556</v>
      </c>
      <c r="AF396" s="1780"/>
      <c r="AG396" s="1780"/>
      <c r="AH396" s="1780"/>
      <c r="AI396" s="1780"/>
      <c r="AJ396" s="394" t="s">
        <v>733</v>
      </c>
      <c r="AK396" s="391"/>
    </row>
    <row r="397" spans="1:39" ht="24" customHeight="1">
      <c r="A397" s="331"/>
      <c r="B397" s="384"/>
      <c r="C397" s="393" t="s">
        <v>1717</v>
      </c>
      <c r="D397" s="1781" t="s">
        <v>2173</v>
      </c>
      <c r="E397" s="1781"/>
      <c r="F397" s="1781"/>
      <c r="G397" s="1781"/>
      <c r="H397" s="1781"/>
      <c r="I397" s="1781"/>
      <c r="J397" s="1781"/>
      <c r="K397" s="1781"/>
      <c r="L397" s="1781"/>
      <c r="M397" s="1781"/>
      <c r="N397" s="1781"/>
      <c r="O397" s="1781"/>
      <c r="P397" s="1781"/>
      <c r="Q397" s="1781"/>
      <c r="R397" s="1781"/>
      <c r="S397" s="1781"/>
      <c r="T397" s="1781"/>
      <c r="U397" s="1781"/>
      <c r="V397" s="1781"/>
      <c r="W397" s="1781"/>
      <c r="X397" s="1781"/>
      <c r="Y397" s="1781"/>
      <c r="Z397" s="1781"/>
      <c r="AA397" s="1781"/>
      <c r="AB397" s="391"/>
      <c r="AC397" s="391"/>
      <c r="AD397" s="394" t="s">
        <v>732</v>
      </c>
      <c r="AE397" s="1780" t="s">
        <v>556</v>
      </c>
      <c r="AF397" s="1780"/>
      <c r="AG397" s="1780"/>
      <c r="AH397" s="1780"/>
      <c r="AI397" s="1780"/>
      <c r="AJ397" s="394" t="s">
        <v>733</v>
      </c>
      <c r="AK397" s="391"/>
    </row>
    <row r="398" spans="1:39" ht="18" customHeight="1">
      <c r="A398" s="331"/>
      <c r="B398" s="384"/>
      <c r="C398" s="393" t="s">
        <v>1723</v>
      </c>
      <c r="D398" s="365" t="s">
        <v>2174</v>
      </c>
      <c r="E398" s="776"/>
      <c r="F398" s="776"/>
      <c r="G398" s="776"/>
      <c r="H398" s="776"/>
      <c r="I398" s="776"/>
      <c r="J398" s="776"/>
      <c r="K398" s="776"/>
      <c r="L398" s="776"/>
      <c r="M398" s="776"/>
      <c r="N398" s="776"/>
      <c r="O398" s="776"/>
      <c r="P398" s="776"/>
      <c r="Q398" s="776"/>
      <c r="R398" s="776"/>
      <c r="S398" s="776"/>
      <c r="T398" s="776"/>
      <c r="U398" s="776"/>
      <c r="V398" s="776"/>
      <c r="W398" s="776"/>
      <c r="X398" s="776"/>
      <c r="Y398" s="776"/>
      <c r="Z398" s="776"/>
      <c r="AA398" s="776"/>
      <c r="AB398" s="391"/>
      <c r="AC398" s="391"/>
      <c r="AD398" s="394" t="s">
        <v>732</v>
      </c>
      <c r="AE398" s="1780" t="s">
        <v>556</v>
      </c>
      <c r="AF398" s="1780"/>
      <c r="AG398" s="1780"/>
      <c r="AH398" s="1780"/>
      <c r="AI398" s="1780"/>
      <c r="AJ398" s="394" t="s">
        <v>733</v>
      </c>
      <c r="AK398" s="391"/>
    </row>
    <row r="399" spans="1:39" ht="18" customHeight="1">
      <c r="A399" s="331"/>
      <c r="B399" s="406"/>
      <c r="C399" s="393" t="s">
        <v>1724</v>
      </c>
      <c r="D399" s="365" t="s">
        <v>2075</v>
      </c>
      <c r="E399" s="391"/>
      <c r="F399" s="391"/>
      <c r="G399" s="391"/>
      <c r="H399" s="391"/>
      <c r="I399" s="391"/>
      <c r="J399" s="391"/>
      <c r="K399" s="391"/>
      <c r="L399" s="391"/>
      <c r="M399" s="391"/>
      <c r="N399" s="391"/>
      <c r="O399" s="391"/>
      <c r="P399" s="391"/>
      <c r="Q399" s="391"/>
      <c r="R399" s="391"/>
      <c r="S399" s="391"/>
      <c r="T399" s="391"/>
      <c r="U399" s="391"/>
      <c r="V399" s="391"/>
      <c r="W399" s="391"/>
      <c r="X399" s="391"/>
      <c r="Y399" s="391"/>
      <c r="Z399" s="391"/>
      <c r="AA399" s="391"/>
      <c r="AB399" s="391"/>
      <c r="AC399" s="391"/>
      <c r="AD399" s="394" t="s">
        <v>732</v>
      </c>
      <c r="AE399" s="1780" t="s">
        <v>556</v>
      </c>
      <c r="AF399" s="1780"/>
      <c r="AG399" s="1780"/>
      <c r="AH399" s="1780"/>
      <c r="AI399" s="1780"/>
      <c r="AJ399" s="394" t="s">
        <v>733</v>
      </c>
      <c r="AK399" s="391"/>
    </row>
    <row r="400" spans="1:39" ht="24" customHeight="1">
      <c r="A400" s="331"/>
      <c r="B400" s="406"/>
      <c r="C400" s="393" t="s">
        <v>1796</v>
      </c>
      <c r="D400" s="1781" t="s">
        <v>2279</v>
      </c>
      <c r="E400" s="1781"/>
      <c r="F400" s="1781"/>
      <c r="G400" s="1781"/>
      <c r="H400" s="1781"/>
      <c r="I400" s="1781"/>
      <c r="J400" s="1781"/>
      <c r="K400" s="1781"/>
      <c r="L400" s="1781"/>
      <c r="M400" s="1781"/>
      <c r="N400" s="1781"/>
      <c r="O400" s="1781"/>
      <c r="P400" s="1781"/>
      <c r="Q400" s="1781"/>
      <c r="R400" s="1781"/>
      <c r="S400" s="1781"/>
      <c r="T400" s="1781"/>
      <c r="U400" s="1781"/>
      <c r="V400" s="1781"/>
      <c r="W400" s="1781"/>
      <c r="X400" s="1781"/>
      <c r="Y400" s="1781"/>
      <c r="Z400" s="1781"/>
      <c r="AA400" s="1781"/>
      <c r="AB400" s="391"/>
      <c r="AC400" s="391"/>
      <c r="AD400" s="394" t="s">
        <v>732</v>
      </c>
      <c r="AE400" s="1780" t="s">
        <v>556</v>
      </c>
      <c r="AF400" s="1780"/>
      <c r="AG400" s="1780"/>
      <c r="AH400" s="1780"/>
      <c r="AI400" s="1780"/>
      <c r="AJ400" s="394" t="s">
        <v>733</v>
      </c>
      <c r="AK400" s="391"/>
    </row>
    <row r="401" spans="1:39" s="291" customFormat="1" ht="20" customHeight="1">
      <c r="C401" s="289"/>
      <c r="D401" s="289"/>
      <c r="E401" s="289"/>
      <c r="F401" s="289"/>
      <c r="G401" s="289"/>
      <c r="H401" s="289"/>
      <c r="I401" s="289"/>
      <c r="J401" s="289"/>
      <c r="K401" s="289"/>
      <c r="L401" s="289"/>
      <c r="M401" s="289"/>
      <c r="N401" s="289"/>
      <c r="O401" s="289"/>
      <c r="P401" s="289"/>
      <c r="Q401" s="289"/>
      <c r="R401" s="289"/>
      <c r="S401" s="289"/>
      <c r="T401" s="289"/>
      <c r="U401" s="289"/>
      <c r="V401" s="289"/>
      <c r="W401" s="289"/>
      <c r="X401" s="289"/>
      <c r="Y401" s="289"/>
      <c r="Z401" s="289"/>
      <c r="AA401" s="289"/>
      <c r="AB401" s="289" t="str">
        <f>表紙!D28</f>
        <v>　　　　　　保育所（園）　   　</v>
      </c>
      <c r="AC401" s="289"/>
      <c r="AD401" s="289"/>
      <c r="AE401" s="289"/>
      <c r="AF401" s="289"/>
      <c r="AG401" s="289"/>
      <c r="AH401" s="289"/>
      <c r="AI401" s="289"/>
      <c r="AJ401" s="289"/>
      <c r="AK401" s="290"/>
      <c r="AL401" s="318"/>
      <c r="AM401" s="318"/>
    </row>
    <row r="402" spans="1:39" s="319" customFormat="1" ht="20.149999999999999" customHeight="1">
      <c r="A402" s="828" t="s">
        <v>2240</v>
      </c>
      <c r="B402" s="493"/>
      <c r="C402" s="493"/>
      <c r="D402" s="493"/>
      <c r="E402" s="493"/>
      <c r="F402" s="493"/>
      <c r="G402" s="493"/>
      <c r="H402" s="493"/>
      <c r="I402" s="493"/>
      <c r="J402" s="493"/>
      <c r="K402" s="493"/>
      <c r="L402" s="493"/>
      <c r="M402" s="493"/>
      <c r="N402" s="493"/>
      <c r="O402" s="493"/>
      <c r="P402" s="493"/>
      <c r="Q402" s="493"/>
      <c r="R402" s="493"/>
      <c r="S402" s="493"/>
      <c r="T402" s="493"/>
      <c r="U402" s="493"/>
      <c r="V402" s="493"/>
      <c r="W402" s="493"/>
      <c r="X402" s="493"/>
      <c r="Y402" s="493"/>
      <c r="Z402" s="289"/>
      <c r="AA402" s="289"/>
      <c r="AB402" s="289"/>
      <c r="AC402" s="289"/>
      <c r="AD402" s="289"/>
      <c r="AE402" s="289"/>
      <c r="AF402" s="289"/>
      <c r="AG402" s="289"/>
      <c r="AH402" s="289"/>
      <c r="AI402" s="289"/>
      <c r="AJ402" s="289"/>
      <c r="AK402" s="318"/>
      <c r="AL402" s="318"/>
      <c r="AM402" s="318"/>
    </row>
    <row r="403" spans="1:39" s="300" customFormat="1" ht="20.149999999999999" customHeight="1">
      <c r="A403" s="331"/>
      <c r="B403" s="2032" t="s">
        <v>2280</v>
      </c>
      <c r="C403" s="2033"/>
      <c r="D403" s="2033"/>
      <c r="E403" s="2033"/>
      <c r="F403" s="2033"/>
      <c r="G403" s="2033"/>
      <c r="H403" s="2033"/>
      <c r="I403" s="2033"/>
      <c r="J403" s="2033"/>
      <c r="K403" s="2034"/>
      <c r="L403" s="2032" t="s">
        <v>2283</v>
      </c>
      <c r="M403" s="2033"/>
      <c r="N403" s="2033"/>
      <c r="O403" s="2033"/>
      <c r="P403" s="2033"/>
      <c r="Q403" s="2033"/>
      <c r="R403" s="2033"/>
      <c r="S403" s="2033"/>
      <c r="T403" s="2033"/>
      <c r="U403" s="2033"/>
      <c r="V403" s="2033"/>
      <c r="W403" s="2033"/>
      <c r="X403" s="2033"/>
      <c r="Y403" s="2033"/>
      <c r="Z403" s="2033"/>
      <c r="AA403" s="2033"/>
      <c r="AB403" s="2033"/>
      <c r="AC403" s="2033"/>
      <c r="AD403" s="2033"/>
      <c r="AE403" s="2033"/>
      <c r="AF403" s="2033"/>
      <c r="AG403" s="2033"/>
      <c r="AH403" s="2033"/>
      <c r="AI403" s="2033"/>
      <c r="AJ403" s="2034"/>
      <c r="AL403" s="318"/>
      <c r="AM403" s="318"/>
    </row>
    <row r="404" spans="1:39" s="300" customFormat="1" ht="20.149999999999999" customHeight="1">
      <c r="A404" s="331"/>
      <c r="B404" s="2059" t="s">
        <v>529</v>
      </c>
      <c r="C404" s="2060"/>
      <c r="D404" s="2060"/>
      <c r="E404" s="2060"/>
      <c r="F404" s="2060"/>
      <c r="G404" s="2060"/>
      <c r="H404" s="2060"/>
      <c r="I404" s="2060"/>
      <c r="J404" s="2060"/>
      <c r="K404" s="2061"/>
      <c r="L404" s="2280" t="s">
        <v>2281</v>
      </c>
      <c r="M404" s="2281"/>
      <c r="N404" s="2281"/>
      <c r="O404" s="2281"/>
      <c r="P404" s="2281"/>
      <c r="Q404" s="2281"/>
      <c r="R404" s="2281"/>
      <c r="S404" s="2281"/>
      <c r="T404" s="2281"/>
      <c r="U404" s="2281"/>
      <c r="V404" s="2281"/>
      <c r="W404" s="2281"/>
      <c r="X404" s="2281"/>
      <c r="Y404" s="2281"/>
      <c r="Z404" s="2281"/>
      <c r="AA404" s="2281"/>
      <c r="AB404" s="2281"/>
      <c r="AC404" s="2281"/>
      <c r="AD404" s="2281"/>
      <c r="AE404" s="2281"/>
      <c r="AF404" s="2281"/>
      <c r="AG404" s="2281"/>
      <c r="AH404" s="2281"/>
      <c r="AI404" s="2281"/>
      <c r="AJ404" s="2282"/>
      <c r="AL404" s="318"/>
      <c r="AM404" s="318"/>
    </row>
    <row r="405" spans="1:39" s="300" customFormat="1" ht="20.149999999999999" customHeight="1">
      <c r="A405" s="696"/>
      <c r="B405" s="354" t="s">
        <v>766</v>
      </c>
      <c r="C405" s="365"/>
      <c r="D405" s="776"/>
      <c r="E405" s="776"/>
      <c r="F405" s="776"/>
      <c r="G405" s="776"/>
      <c r="H405" s="776"/>
      <c r="I405" s="776"/>
      <c r="J405" s="776"/>
      <c r="K405" s="776"/>
      <c r="L405" s="682"/>
      <c r="M405" s="682"/>
      <c r="N405" s="682"/>
      <c r="O405" s="682"/>
      <c r="P405" s="682"/>
      <c r="Q405" s="682"/>
      <c r="R405" s="682"/>
      <c r="S405" s="682"/>
      <c r="T405" s="682"/>
      <c r="U405" s="682"/>
      <c r="V405" s="682"/>
      <c r="W405" s="329"/>
      <c r="X405" s="365"/>
      <c r="Y405" s="365"/>
      <c r="Z405" s="365"/>
      <c r="AA405" s="365"/>
      <c r="AB405" s="365"/>
      <c r="AC405" s="365"/>
      <c r="AD405" s="365"/>
      <c r="AE405" s="365"/>
      <c r="AF405" s="365"/>
      <c r="AG405" s="365"/>
      <c r="AH405" s="365"/>
      <c r="AI405" s="365"/>
      <c r="AJ405" s="365"/>
      <c r="AK405" s="292"/>
      <c r="AL405" s="318"/>
      <c r="AM405" s="318"/>
    </row>
    <row r="406" spans="1:39" s="291" customFormat="1" ht="20.149999999999999" customHeight="1">
      <c r="A406" s="664"/>
      <c r="B406" s="664"/>
      <c r="C406" s="393" t="s">
        <v>2249</v>
      </c>
      <c r="D406" s="365" t="s">
        <v>2237</v>
      </c>
      <c r="E406" s="365"/>
      <c r="F406" s="391"/>
      <c r="G406" s="391"/>
      <c r="H406" s="391"/>
      <c r="I406" s="391"/>
      <c r="J406" s="391"/>
      <c r="K406" s="391"/>
      <c r="L406" s="391"/>
      <c r="M406" s="391"/>
      <c r="N406" s="391"/>
      <c r="O406" s="391"/>
      <c r="P406" s="391"/>
      <c r="Q406" s="391"/>
      <c r="R406" s="391"/>
      <c r="S406" s="391"/>
      <c r="T406" s="391"/>
      <c r="U406" s="391"/>
      <c r="V406" s="391"/>
      <c r="W406" s="391"/>
      <c r="X406" s="391"/>
      <c r="Y406" s="391"/>
      <c r="Z406" s="391"/>
      <c r="AA406" s="391"/>
      <c r="AB406" s="391"/>
      <c r="AC406" s="391"/>
      <c r="AD406" s="394" t="s">
        <v>732</v>
      </c>
      <c r="AE406" s="1780" t="s">
        <v>556</v>
      </c>
      <c r="AF406" s="1780"/>
      <c r="AG406" s="1780"/>
      <c r="AH406" s="1780"/>
      <c r="AI406" s="1780"/>
      <c r="AJ406" s="394" t="s">
        <v>733</v>
      </c>
      <c r="AK406" s="290"/>
      <c r="AL406" s="318"/>
      <c r="AM406" s="318"/>
    </row>
    <row r="407" spans="1:39" s="291" customFormat="1" ht="20.149999999999999" customHeight="1">
      <c r="A407" s="664"/>
      <c r="B407" s="664"/>
      <c r="C407" s="393" t="s">
        <v>2252</v>
      </c>
      <c r="D407" s="365" t="s">
        <v>2238</v>
      </c>
      <c r="E407" s="365"/>
      <c r="F407" s="391"/>
      <c r="G407" s="391"/>
      <c r="H407" s="391"/>
      <c r="I407" s="391"/>
      <c r="J407" s="391"/>
      <c r="K407" s="391"/>
      <c r="L407" s="391"/>
      <c r="M407" s="391"/>
      <c r="N407" s="391"/>
      <c r="O407" s="391"/>
      <c r="P407" s="391"/>
      <c r="Q407" s="391"/>
      <c r="R407" s="391"/>
      <c r="S407" s="391"/>
      <c r="T407" s="391"/>
      <c r="U407" s="391"/>
      <c r="V407" s="391"/>
      <c r="W407" s="391"/>
      <c r="X407" s="391"/>
      <c r="Y407" s="391"/>
      <c r="Z407" s="391"/>
      <c r="AA407" s="391"/>
      <c r="AB407" s="391"/>
      <c r="AC407" s="391"/>
      <c r="AD407" s="394" t="s">
        <v>732</v>
      </c>
      <c r="AE407" s="1780" t="s">
        <v>556</v>
      </c>
      <c r="AF407" s="1780"/>
      <c r="AG407" s="1780"/>
      <c r="AH407" s="1780"/>
      <c r="AI407" s="1780"/>
      <c r="AJ407" s="394" t="s">
        <v>733</v>
      </c>
      <c r="AK407" s="290"/>
      <c r="AL407" s="318"/>
      <c r="AM407" s="318"/>
    </row>
    <row r="408" spans="1:39" s="291" customFormat="1" ht="20.149999999999999" customHeight="1">
      <c r="A408" s="664"/>
      <c r="B408" s="664"/>
      <c r="C408" s="393" t="s">
        <v>2253</v>
      </c>
      <c r="D408" s="365" t="s">
        <v>2239</v>
      </c>
      <c r="E408" s="365"/>
      <c r="F408" s="391"/>
      <c r="G408" s="391"/>
      <c r="H408" s="391"/>
      <c r="I408" s="391"/>
      <c r="J408" s="391"/>
      <c r="K408" s="391"/>
      <c r="L408" s="391"/>
      <c r="M408" s="391"/>
      <c r="N408" s="391"/>
      <c r="O408" s="391"/>
      <c r="P408" s="391"/>
      <c r="Q408" s="391"/>
      <c r="R408" s="391"/>
      <c r="S408" s="391"/>
      <c r="T408" s="391"/>
      <c r="U408" s="391"/>
      <c r="V408" s="391"/>
      <c r="W408" s="391"/>
      <c r="X408" s="391"/>
      <c r="Y408" s="391"/>
      <c r="Z408" s="391"/>
      <c r="AA408" s="391"/>
      <c r="AB408" s="391"/>
      <c r="AC408" s="391"/>
      <c r="AD408" s="394" t="s">
        <v>732</v>
      </c>
      <c r="AE408" s="1780" t="s">
        <v>556</v>
      </c>
      <c r="AF408" s="1780"/>
      <c r="AG408" s="1780"/>
      <c r="AH408" s="1780"/>
      <c r="AI408" s="1780"/>
      <c r="AJ408" s="394" t="s">
        <v>733</v>
      </c>
      <c r="AK408" s="290"/>
      <c r="AL408" s="318"/>
      <c r="AM408" s="318"/>
    </row>
    <row r="409" spans="1:39" s="291" customFormat="1" ht="20.149999999999999" customHeight="1">
      <c r="A409" s="664"/>
      <c r="B409" s="664"/>
      <c r="C409" s="393"/>
      <c r="D409" s="365"/>
      <c r="E409" s="365"/>
      <c r="F409" s="391"/>
      <c r="G409" s="391"/>
      <c r="H409" s="391"/>
      <c r="I409" s="391"/>
      <c r="J409" s="391"/>
      <c r="K409" s="391"/>
      <c r="L409" s="391"/>
      <c r="M409" s="391"/>
      <c r="N409" s="391"/>
      <c r="O409" s="391"/>
      <c r="P409" s="391"/>
      <c r="Q409" s="391"/>
      <c r="R409" s="391"/>
      <c r="S409" s="391"/>
      <c r="T409" s="391"/>
      <c r="U409" s="391"/>
      <c r="V409" s="391"/>
      <c r="W409" s="391"/>
      <c r="X409" s="391"/>
      <c r="Y409" s="391"/>
      <c r="Z409" s="391"/>
      <c r="AA409" s="391"/>
      <c r="AB409" s="391"/>
      <c r="AC409" s="391"/>
      <c r="AD409" s="394"/>
      <c r="AE409" s="863"/>
      <c r="AF409" s="863"/>
      <c r="AG409" s="863"/>
      <c r="AH409" s="863"/>
      <c r="AI409" s="863"/>
      <c r="AJ409" s="394"/>
      <c r="AK409" s="290"/>
      <c r="AL409" s="318"/>
      <c r="AM409" s="318"/>
    </row>
    <row r="410" spans="1:39" s="319" customFormat="1" ht="20.149999999999999" customHeight="1">
      <c r="A410" s="828" t="s">
        <v>2247</v>
      </c>
      <c r="B410" s="354"/>
      <c r="C410" s="354"/>
      <c r="D410" s="354"/>
      <c r="E410" s="354"/>
      <c r="F410" s="354"/>
      <c r="G410" s="354"/>
      <c r="H410" s="354"/>
      <c r="I410" s="354"/>
      <c r="J410" s="354"/>
      <c r="K410" s="354"/>
      <c r="L410" s="354"/>
      <c r="M410" s="354"/>
      <c r="N410" s="354"/>
      <c r="O410" s="354"/>
      <c r="P410" s="354"/>
      <c r="Q410" s="354"/>
      <c r="R410" s="354"/>
      <c r="S410" s="354"/>
      <c r="T410" s="354"/>
      <c r="U410" s="354"/>
      <c r="V410" s="354"/>
      <c r="W410" s="354"/>
      <c r="X410" s="354"/>
      <c r="Y410" s="354"/>
      <c r="Z410" s="354"/>
      <c r="AA410" s="354"/>
      <c r="AB410" s="354"/>
      <c r="AC410" s="354"/>
      <c r="AD410" s="354"/>
      <c r="AE410" s="354"/>
      <c r="AF410" s="354"/>
      <c r="AG410" s="354"/>
      <c r="AH410" s="354"/>
      <c r="AI410" s="354"/>
      <c r="AJ410" s="354"/>
      <c r="AK410" s="318"/>
      <c r="AL410" s="318"/>
      <c r="AM410" s="318"/>
    </row>
    <row r="411" spans="1:39" s="300" customFormat="1" ht="20.149999999999999" customHeight="1">
      <c r="A411" s="331"/>
      <c r="B411" s="2032" t="s">
        <v>2282</v>
      </c>
      <c r="C411" s="2033"/>
      <c r="D411" s="2033"/>
      <c r="E411" s="2033"/>
      <c r="F411" s="2033"/>
      <c r="G411" s="2033"/>
      <c r="H411" s="2033"/>
      <c r="I411" s="2033"/>
      <c r="J411" s="2033"/>
      <c r="K411" s="2034"/>
      <c r="L411" s="2032" t="s">
        <v>2284</v>
      </c>
      <c r="M411" s="2033"/>
      <c r="N411" s="2033"/>
      <c r="O411" s="2033"/>
      <c r="P411" s="2033"/>
      <c r="Q411" s="2033"/>
      <c r="R411" s="2033"/>
      <c r="S411" s="2033"/>
      <c r="T411" s="2033"/>
      <c r="U411" s="2033"/>
      <c r="V411" s="2033"/>
      <c r="W411" s="2033"/>
      <c r="X411" s="2033"/>
      <c r="Y411" s="2033"/>
      <c r="Z411" s="2033"/>
      <c r="AA411" s="2033"/>
      <c r="AB411" s="2033"/>
      <c r="AC411" s="2033"/>
      <c r="AD411" s="2033"/>
      <c r="AE411" s="2033"/>
      <c r="AF411" s="2033"/>
      <c r="AG411" s="2033"/>
      <c r="AH411" s="2033"/>
      <c r="AI411" s="2033"/>
      <c r="AJ411" s="2034"/>
      <c r="AL411" s="318"/>
      <c r="AM411" s="318"/>
    </row>
    <row r="412" spans="1:39" s="300" customFormat="1" ht="20.149999999999999" customHeight="1">
      <c r="A412" s="331"/>
      <c r="B412" s="2059" t="s">
        <v>529</v>
      </c>
      <c r="C412" s="2060"/>
      <c r="D412" s="2060"/>
      <c r="E412" s="2060"/>
      <c r="F412" s="2060"/>
      <c r="G412" s="2060"/>
      <c r="H412" s="2060"/>
      <c r="I412" s="2060"/>
      <c r="J412" s="2060"/>
      <c r="K412" s="2061"/>
      <c r="L412" s="2280" t="s">
        <v>2281</v>
      </c>
      <c r="M412" s="2281"/>
      <c r="N412" s="2281"/>
      <c r="O412" s="2281"/>
      <c r="P412" s="2281"/>
      <c r="Q412" s="2281"/>
      <c r="R412" s="2281"/>
      <c r="S412" s="2281"/>
      <c r="T412" s="2281"/>
      <c r="U412" s="2281"/>
      <c r="V412" s="2281"/>
      <c r="W412" s="2281"/>
      <c r="X412" s="2281"/>
      <c r="Y412" s="2281"/>
      <c r="Z412" s="2281"/>
      <c r="AA412" s="2281"/>
      <c r="AB412" s="2281"/>
      <c r="AC412" s="2281"/>
      <c r="AD412" s="2281"/>
      <c r="AE412" s="2281"/>
      <c r="AF412" s="2281"/>
      <c r="AG412" s="2281"/>
      <c r="AH412" s="2281"/>
      <c r="AI412" s="2281"/>
      <c r="AJ412" s="2282"/>
      <c r="AL412" s="318"/>
      <c r="AM412" s="318"/>
    </row>
    <row r="413" spans="1:39" s="300" customFormat="1" ht="20.149999999999999" customHeight="1">
      <c r="A413" s="696"/>
      <c r="B413" s="354" t="s">
        <v>766</v>
      </c>
      <c r="C413" s="365"/>
      <c r="D413" s="776"/>
      <c r="E413" s="776"/>
      <c r="F413" s="776"/>
      <c r="G413" s="776"/>
      <c r="H413" s="776"/>
      <c r="I413" s="776"/>
      <c r="J413" s="776"/>
      <c r="K413" s="776"/>
      <c r="L413" s="682"/>
      <c r="M413" s="682"/>
      <c r="N413" s="682"/>
      <c r="O413" s="682"/>
      <c r="P413" s="682"/>
      <c r="Q413" s="682"/>
      <c r="R413" s="682"/>
      <c r="S413" s="682"/>
      <c r="T413" s="682"/>
      <c r="U413" s="682"/>
      <c r="V413" s="682"/>
      <c r="W413" s="329"/>
      <c r="X413" s="365"/>
      <c r="Y413" s="365"/>
      <c r="Z413" s="365"/>
      <c r="AA413" s="365"/>
      <c r="AB413" s="365"/>
      <c r="AC413" s="365"/>
      <c r="AD413" s="365"/>
      <c r="AE413" s="365"/>
      <c r="AF413" s="365"/>
      <c r="AG413" s="365"/>
      <c r="AH413" s="365"/>
      <c r="AI413" s="365"/>
      <c r="AJ413" s="365"/>
      <c r="AK413" s="292"/>
      <c r="AL413" s="318"/>
      <c r="AM413" s="318"/>
    </row>
    <row r="414" spans="1:39" s="300" customFormat="1" ht="20.149999999999999" customHeight="1">
      <c r="A414" s="696"/>
      <c r="B414" s="354"/>
      <c r="C414" s="365" t="s">
        <v>1622</v>
      </c>
      <c r="D414" s="365" t="s">
        <v>2248</v>
      </c>
      <c r="E414" s="776"/>
      <c r="F414" s="776"/>
      <c r="G414" s="776"/>
      <c r="H414" s="776"/>
      <c r="I414" s="776"/>
      <c r="J414" s="776"/>
      <c r="K414" s="776"/>
      <c r="L414" s="682"/>
      <c r="M414" s="682"/>
      <c r="N414" s="682"/>
      <c r="O414" s="682"/>
      <c r="P414" s="682"/>
      <c r="Q414" s="682"/>
      <c r="R414" s="682"/>
      <c r="S414" s="682"/>
      <c r="T414" s="682"/>
      <c r="U414" s="682"/>
      <c r="V414" s="682"/>
      <c r="W414" s="329"/>
      <c r="X414" s="365"/>
      <c r="Y414" s="365"/>
      <c r="Z414" s="365"/>
      <c r="AA414" s="365"/>
      <c r="AB414" s="365"/>
      <c r="AC414" s="365"/>
      <c r="AD414" s="365"/>
      <c r="AE414" s="365"/>
      <c r="AF414" s="365"/>
      <c r="AG414" s="365"/>
      <c r="AH414" s="365"/>
      <c r="AI414" s="365"/>
      <c r="AJ414" s="365"/>
      <c r="AK414" s="292"/>
      <c r="AL414" s="318"/>
      <c r="AM414" s="318"/>
    </row>
    <row r="415" spans="1:39" s="300" customFormat="1" ht="20.149999999999999" customHeight="1">
      <c r="A415" s="696"/>
      <c r="B415" s="354"/>
      <c r="C415" s="365"/>
      <c r="D415" s="365" t="s">
        <v>2250</v>
      </c>
      <c r="E415" s="776"/>
      <c r="F415" s="776"/>
      <c r="G415" s="776"/>
      <c r="H415" s="776"/>
      <c r="I415" s="776"/>
      <c r="J415" s="776"/>
      <c r="K415" s="776"/>
      <c r="L415" s="682"/>
      <c r="M415" s="682"/>
      <c r="N415" s="682"/>
      <c r="O415" s="682"/>
      <c r="P415" s="682"/>
      <c r="Q415" s="682"/>
      <c r="R415" s="682"/>
      <c r="S415" s="682"/>
      <c r="T415" s="682"/>
      <c r="U415" s="682"/>
      <c r="V415" s="682"/>
      <c r="W415" s="329"/>
      <c r="X415" s="365"/>
      <c r="Y415" s="365"/>
      <c r="Z415" s="365"/>
      <c r="AA415" s="365"/>
      <c r="AB415" s="365"/>
      <c r="AC415" s="365"/>
      <c r="AD415" s="365"/>
      <c r="AE415" s="365"/>
      <c r="AF415" s="365"/>
      <c r="AG415" s="365"/>
      <c r="AH415" s="365"/>
      <c r="AI415" s="365"/>
      <c r="AJ415" s="365"/>
      <c r="AK415" s="292"/>
      <c r="AL415" s="318"/>
      <c r="AM415" s="318"/>
    </row>
    <row r="416" spans="1:39" s="291" customFormat="1" ht="20.149999999999999" customHeight="1">
      <c r="A416" s="664"/>
      <c r="B416" s="664"/>
      <c r="C416" s="393"/>
      <c r="D416" s="365" t="s">
        <v>2241</v>
      </c>
      <c r="E416" s="365"/>
      <c r="F416" s="391"/>
      <c r="G416" s="391"/>
      <c r="H416" s="391"/>
      <c r="I416" s="391"/>
      <c r="J416" s="391"/>
      <c r="K416" s="391"/>
      <c r="L416" s="391"/>
      <c r="M416" s="391"/>
      <c r="N416" s="391"/>
      <c r="O416" s="391"/>
      <c r="P416" s="391"/>
      <c r="Q416" s="391"/>
      <c r="R416" s="391"/>
      <c r="S416" s="391"/>
      <c r="T416" s="391"/>
      <c r="U416" s="391"/>
      <c r="V416" s="391"/>
      <c r="W416" s="391"/>
      <c r="X416" s="391"/>
      <c r="Y416" s="391"/>
      <c r="Z416" s="391"/>
      <c r="AA416" s="391"/>
      <c r="AB416" s="391"/>
      <c r="AC416" s="391"/>
      <c r="AD416" s="394" t="s">
        <v>732</v>
      </c>
      <c r="AE416" s="1780" t="s">
        <v>556</v>
      </c>
      <c r="AF416" s="1780"/>
      <c r="AG416" s="1780"/>
      <c r="AH416" s="1780"/>
      <c r="AI416" s="1780"/>
      <c r="AJ416" s="394" t="s">
        <v>733</v>
      </c>
      <c r="AK416" s="290"/>
      <c r="AL416" s="318"/>
      <c r="AM416" s="318"/>
    </row>
    <row r="417" spans="1:39" s="291" customFormat="1" ht="20.149999999999999" customHeight="1">
      <c r="A417" s="664"/>
      <c r="B417" s="664"/>
      <c r="C417" s="393"/>
      <c r="D417" s="365" t="s">
        <v>2242</v>
      </c>
      <c r="E417" s="365"/>
      <c r="F417" s="391"/>
      <c r="G417" s="391"/>
      <c r="H417" s="391"/>
      <c r="I417" s="391"/>
      <c r="J417" s="391"/>
      <c r="K417" s="391"/>
      <c r="L417" s="391"/>
      <c r="M417" s="391"/>
      <c r="N417" s="391"/>
      <c r="O417" s="391"/>
      <c r="P417" s="391"/>
      <c r="Q417" s="391"/>
      <c r="R417" s="391"/>
      <c r="S417" s="391"/>
      <c r="T417" s="391"/>
      <c r="U417" s="391"/>
      <c r="V417" s="391"/>
      <c r="W417" s="391"/>
      <c r="X417" s="391"/>
      <c r="Y417" s="391"/>
      <c r="Z417" s="391"/>
      <c r="AA417" s="391"/>
      <c r="AB417" s="391"/>
      <c r="AC417" s="391"/>
      <c r="AD417" s="394" t="s">
        <v>732</v>
      </c>
      <c r="AE417" s="1780" t="s">
        <v>556</v>
      </c>
      <c r="AF417" s="1780"/>
      <c r="AG417" s="1780"/>
      <c r="AH417" s="1780"/>
      <c r="AI417" s="1780"/>
      <c r="AJ417" s="394" t="s">
        <v>733</v>
      </c>
      <c r="AK417" s="290"/>
      <c r="AL417" s="318"/>
      <c r="AM417" s="318"/>
    </row>
    <row r="418" spans="1:39" s="291" customFormat="1" ht="20.149999999999999" customHeight="1">
      <c r="A418" s="664"/>
      <c r="B418" s="664"/>
      <c r="C418" s="393"/>
      <c r="D418" s="365" t="s">
        <v>2243</v>
      </c>
      <c r="E418" s="365"/>
      <c r="F418" s="391"/>
      <c r="G418" s="391"/>
      <c r="H418" s="391"/>
      <c r="I418" s="391"/>
      <c r="J418" s="391"/>
      <c r="K418" s="391"/>
      <c r="L418" s="391"/>
      <c r="M418" s="391"/>
      <c r="N418" s="391"/>
      <c r="O418" s="391"/>
      <c r="P418" s="391"/>
      <c r="Q418" s="391"/>
      <c r="R418" s="391"/>
      <c r="S418" s="391"/>
      <c r="T418" s="391"/>
      <c r="U418" s="391"/>
      <c r="V418" s="391"/>
      <c r="W418" s="391"/>
      <c r="X418" s="391"/>
      <c r="Y418" s="391"/>
      <c r="Z418" s="391"/>
      <c r="AA418" s="391"/>
      <c r="AB418" s="391"/>
      <c r="AC418" s="391"/>
      <c r="AD418" s="394" t="s">
        <v>732</v>
      </c>
      <c r="AE418" s="1780" t="s">
        <v>556</v>
      </c>
      <c r="AF418" s="1780"/>
      <c r="AG418" s="1780"/>
      <c r="AH418" s="1780"/>
      <c r="AI418" s="1780"/>
      <c r="AJ418" s="394" t="s">
        <v>733</v>
      </c>
      <c r="AK418" s="290"/>
      <c r="AL418" s="318"/>
      <c r="AM418" s="318"/>
    </row>
    <row r="419" spans="1:39" s="300" customFormat="1" ht="20.149999999999999" customHeight="1">
      <c r="A419" s="696"/>
      <c r="B419" s="354"/>
      <c r="C419" s="365"/>
      <c r="D419" s="365" t="s">
        <v>2251</v>
      </c>
      <c r="E419" s="776"/>
      <c r="F419" s="776"/>
      <c r="G419" s="776"/>
      <c r="H419" s="776"/>
      <c r="I419" s="776"/>
      <c r="J419" s="776"/>
      <c r="K419" s="776"/>
      <c r="L419" s="682"/>
      <c r="M419" s="682"/>
      <c r="N419" s="682"/>
      <c r="O419" s="682"/>
      <c r="P419" s="682"/>
      <c r="Q419" s="682"/>
      <c r="R419" s="682"/>
      <c r="S419" s="682"/>
      <c r="T419" s="682"/>
      <c r="U419" s="682"/>
      <c r="V419" s="682"/>
      <c r="W419" s="329"/>
      <c r="X419" s="365"/>
      <c r="Y419" s="365"/>
      <c r="Z419" s="365"/>
      <c r="AA419" s="365"/>
      <c r="AB419" s="365"/>
      <c r="AC419" s="365"/>
      <c r="AD419" s="365"/>
      <c r="AE419" s="365"/>
      <c r="AF419" s="365"/>
      <c r="AG419" s="365"/>
      <c r="AH419" s="365"/>
      <c r="AI419" s="365"/>
      <c r="AJ419" s="365"/>
      <c r="AK419" s="292"/>
      <c r="AL419" s="318"/>
      <c r="AM419" s="318"/>
    </row>
    <row r="420" spans="1:39" s="291" customFormat="1" ht="20.149999999999999" customHeight="1">
      <c r="A420" s="664"/>
      <c r="B420" s="664"/>
      <c r="C420" s="393"/>
      <c r="D420" s="365" t="s">
        <v>2246</v>
      </c>
      <c r="E420" s="365"/>
      <c r="F420" s="391"/>
      <c r="G420" s="391"/>
      <c r="H420" s="391"/>
      <c r="I420" s="391"/>
      <c r="J420" s="391"/>
      <c r="K420" s="391"/>
      <c r="L420" s="391"/>
      <c r="M420" s="391"/>
      <c r="N420" s="391"/>
      <c r="O420" s="391"/>
      <c r="P420" s="391"/>
      <c r="Q420" s="391"/>
      <c r="R420" s="391"/>
      <c r="S420" s="391"/>
      <c r="T420" s="391"/>
      <c r="U420" s="391"/>
      <c r="V420" s="391"/>
      <c r="W420" s="391"/>
      <c r="X420" s="391"/>
      <c r="Y420" s="391"/>
      <c r="Z420" s="391"/>
      <c r="AA420" s="391"/>
      <c r="AB420" s="391"/>
      <c r="AC420" s="391"/>
      <c r="AD420" s="394" t="s">
        <v>732</v>
      </c>
      <c r="AE420" s="1780" t="s">
        <v>556</v>
      </c>
      <c r="AF420" s="1780"/>
      <c r="AG420" s="1780"/>
      <c r="AH420" s="1780"/>
      <c r="AI420" s="1780"/>
      <c r="AJ420" s="394" t="s">
        <v>733</v>
      </c>
      <c r="AK420" s="290"/>
      <c r="AL420" s="318"/>
      <c r="AM420" s="318"/>
    </row>
    <row r="421" spans="1:39" s="291" customFormat="1" ht="20.149999999999999" customHeight="1">
      <c r="A421" s="664"/>
      <c r="B421" s="664"/>
      <c r="C421" s="393"/>
      <c r="D421" s="365" t="s">
        <v>2244</v>
      </c>
      <c r="E421" s="365"/>
      <c r="F421" s="391"/>
      <c r="G421" s="391"/>
      <c r="H421" s="391"/>
      <c r="I421" s="391"/>
      <c r="J421" s="391"/>
      <c r="K421" s="391"/>
      <c r="L421" s="391"/>
      <c r="M421" s="391"/>
      <c r="N421" s="391"/>
      <c r="O421" s="391"/>
      <c r="P421" s="391"/>
      <c r="Q421" s="391"/>
      <c r="R421" s="391"/>
      <c r="S421" s="391"/>
      <c r="T421" s="391"/>
      <c r="U421" s="391"/>
      <c r="V421" s="391"/>
      <c r="W421" s="391"/>
      <c r="X421" s="391"/>
      <c r="Y421" s="391"/>
      <c r="Z421" s="391"/>
      <c r="AA421" s="391"/>
      <c r="AB421" s="391"/>
      <c r="AC421" s="391"/>
      <c r="AD421" s="394" t="s">
        <v>732</v>
      </c>
      <c r="AE421" s="1780" t="s">
        <v>556</v>
      </c>
      <c r="AF421" s="1780"/>
      <c r="AG421" s="1780"/>
      <c r="AH421" s="1780"/>
      <c r="AI421" s="1780"/>
      <c r="AJ421" s="394" t="s">
        <v>733</v>
      </c>
      <c r="AK421" s="290"/>
      <c r="AL421" s="318"/>
      <c r="AM421" s="318"/>
    </row>
    <row r="422" spans="1:39" s="291" customFormat="1" ht="20.149999999999999" customHeight="1">
      <c r="A422" s="664"/>
      <c r="B422" s="664"/>
      <c r="C422" s="393"/>
      <c r="D422" s="365" t="s">
        <v>2245</v>
      </c>
      <c r="E422" s="365"/>
      <c r="F422" s="391"/>
      <c r="G422" s="391"/>
      <c r="H422" s="391"/>
      <c r="I422" s="391"/>
      <c r="J422" s="391"/>
      <c r="K422" s="391"/>
      <c r="L422" s="391"/>
      <c r="M422" s="391"/>
      <c r="N422" s="391"/>
      <c r="O422" s="391"/>
      <c r="P422" s="391"/>
      <c r="Q422" s="391"/>
      <c r="R422" s="391"/>
      <c r="S422" s="391"/>
      <c r="T422" s="391"/>
      <c r="U422" s="391"/>
      <c r="V422" s="391"/>
      <c r="W422" s="391"/>
      <c r="X422" s="391"/>
      <c r="Y422" s="391"/>
      <c r="Z422" s="391"/>
      <c r="AA422" s="391"/>
      <c r="AB422" s="391"/>
      <c r="AC422" s="391"/>
      <c r="AD422" s="394" t="s">
        <v>732</v>
      </c>
      <c r="AE422" s="1780" t="s">
        <v>556</v>
      </c>
      <c r="AF422" s="1780"/>
      <c r="AG422" s="1780"/>
      <c r="AH422" s="1780"/>
      <c r="AI422" s="1780"/>
      <c r="AJ422" s="394" t="s">
        <v>733</v>
      </c>
      <c r="AK422" s="290"/>
      <c r="AL422" s="318"/>
      <c r="AM422" s="318"/>
    </row>
    <row r="423" spans="1:39" s="291" customFormat="1" ht="20.149999999999999" customHeight="1">
      <c r="A423" s="664"/>
      <c r="B423" s="664"/>
      <c r="C423" s="393" t="s">
        <v>2252</v>
      </c>
      <c r="D423" s="365" t="s">
        <v>2287</v>
      </c>
      <c r="E423" s="365"/>
      <c r="F423" s="391"/>
      <c r="G423" s="391"/>
      <c r="H423" s="391"/>
      <c r="I423" s="391"/>
      <c r="J423" s="391"/>
      <c r="K423" s="391"/>
      <c r="L423" s="391"/>
      <c r="M423" s="391"/>
      <c r="N423" s="391"/>
      <c r="O423" s="391"/>
      <c r="P423" s="391"/>
      <c r="Q423" s="391"/>
      <c r="R423" s="391"/>
      <c r="S423" s="391"/>
      <c r="T423" s="391"/>
      <c r="U423" s="391"/>
      <c r="V423" s="391"/>
      <c r="W423" s="391"/>
      <c r="X423" s="391"/>
      <c r="Y423" s="391"/>
      <c r="Z423" s="391"/>
      <c r="AA423" s="391"/>
      <c r="AB423" s="391"/>
      <c r="AC423" s="391"/>
      <c r="AD423" s="394" t="s">
        <v>732</v>
      </c>
      <c r="AE423" s="1780" t="s">
        <v>556</v>
      </c>
      <c r="AF423" s="1780"/>
      <c r="AG423" s="1780"/>
      <c r="AH423" s="1780"/>
      <c r="AI423" s="1780"/>
      <c r="AJ423" s="394" t="s">
        <v>733</v>
      </c>
      <c r="AK423" s="290"/>
      <c r="AL423" s="318"/>
      <c r="AM423" s="318"/>
    </row>
    <row r="424" spans="1:39" s="291" customFormat="1" ht="20.149999999999999" customHeight="1">
      <c r="A424" s="664"/>
      <c r="B424" s="664"/>
      <c r="C424" s="393" t="s">
        <v>2253</v>
      </c>
      <c r="D424" s="365" t="s">
        <v>2286</v>
      </c>
      <c r="E424" s="365"/>
      <c r="F424" s="391"/>
      <c r="G424" s="391"/>
      <c r="H424" s="391"/>
      <c r="I424" s="391"/>
      <c r="J424" s="391"/>
      <c r="K424" s="391"/>
      <c r="L424" s="391"/>
      <c r="M424" s="391"/>
      <c r="N424" s="391"/>
      <c r="O424" s="391"/>
      <c r="P424" s="391"/>
      <c r="Q424" s="391"/>
      <c r="R424" s="391"/>
      <c r="S424" s="391"/>
      <c r="T424" s="391"/>
      <c r="U424" s="391"/>
      <c r="V424" s="391"/>
      <c r="W424" s="391"/>
      <c r="X424" s="391"/>
      <c r="Y424" s="391"/>
      <c r="Z424" s="391"/>
      <c r="AA424" s="391"/>
      <c r="AB424" s="391"/>
      <c r="AC424" s="391"/>
      <c r="AD424" s="394" t="s">
        <v>732</v>
      </c>
      <c r="AE424" s="1780" t="s">
        <v>556</v>
      </c>
      <c r="AF424" s="1780"/>
      <c r="AG424" s="1780"/>
      <c r="AH424" s="1780"/>
      <c r="AI424" s="1780"/>
      <c r="AJ424" s="394" t="s">
        <v>733</v>
      </c>
      <c r="AK424" s="290"/>
      <c r="AL424" s="318"/>
      <c r="AM424" s="318"/>
    </row>
    <row r="425" spans="1:39" s="372" customFormat="1" ht="20" customHeight="1">
      <c r="A425" s="331"/>
      <c r="B425" s="292"/>
      <c r="C425" s="292"/>
      <c r="D425" s="292"/>
      <c r="E425" s="292"/>
      <c r="F425" s="292"/>
      <c r="G425" s="292"/>
      <c r="H425" s="292"/>
      <c r="I425" s="292"/>
      <c r="J425" s="292"/>
      <c r="K425" s="292"/>
      <c r="L425" s="331"/>
      <c r="M425" s="292"/>
      <c r="N425" s="292"/>
      <c r="O425" s="292"/>
      <c r="P425" s="292"/>
      <c r="Q425" s="292"/>
      <c r="R425" s="331"/>
      <c r="S425" s="292"/>
      <c r="T425" s="292"/>
      <c r="U425" s="331"/>
      <c r="V425" s="292"/>
      <c r="W425" s="292"/>
      <c r="X425" s="292"/>
      <c r="Y425" s="292"/>
      <c r="Z425" s="292"/>
      <c r="AA425" s="292"/>
      <c r="AB425" s="2155" t="str">
        <f>表紙!D28</f>
        <v>　　　　　　保育所（園）　   　</v>
      </c>
      <c r="AC425" s="2155"/>
      <c r="AD425" s="2155"/>
      <c r="AE425" s="2155"/>
      <c r="AF425" s="2155"/>
      <c r="AG425" s="2155"/>
      <c r="AH425" s="2155"/>
      <c r="AI425" s="2155"/>
      <c r="AJ425" s="292"/>
      <c r="AK425" s="371"/>
      <c r="AL425" s="318"/>
      <c r="AM425" s="318"/>
    </row>
    <row r="426" spans="1:39" s="291" customFormat="1" ht="20.149999999999999" customHeight="1">
      <c r="A426" s="385">
        <v>20</v>
      </c>
      <c r="B426" s="289" t="s">
        <v>1998</v>
      </c>
      <c r="C426" s="289"/>
      <c r="D426" s="289"/>
      <c r="E426" s="289"/>
      <c r="F426" s="289"/>
      <c r="G426" s="289"/>
      <c r="H426" s="289"/>
      <c r="I426" s="289"/>
      <c r="J426" s="289"/>
      <c r="K426" s="289"/>
      <c r="L426" s="289"/>
      <c r="M426" s="289"/>
      <c r="N426" s="289"/>
      <c r="O426" s="289"/>
      <c r="P426" s="289"/>
      <c r="Q426" s="289"/>
      <c r="R426" s="289"/>
      <c r="S426" s="289"/>
      <c r="T426" s="289"/>
      <c r="U426" s="289"/>
      <c r="V426" s="289"/>
      <c r="W426" s="289"/>
      <c r="X426" s="289"/>
      <c r="Y426" s="289"/>
      <c r="Z426" s="289"/>
      <c r="AA426" s="289"/>
      <c r="AB426" s="289"/>
      <c r="AC426" s="289"/>
      <c r="AD426" s="289"/>
      <c r="AE426" s="289"/>
      <c r="AF426" s="289"/>
      <c r="AG426" s="289"/>
      <c r="AH426" s="289"/>
      <c r="AI426" s="289"/>
      <c r="AJ426" s="289"/>
      <c r="AK426" s="290"/>
      <c r="AL426" s="318"/>
      <c r="AM426" s="318"/>
    </row>
    <row r="427" spans="1:39" s="291" customFormat="1" ht="20.149999999999999" customHeight="1">
      <c r="A427" s="645" t="s">
        <v>276</v>
      </c>
      <c r="B427" s="354" t="s">
        <v>1999</v>
      </c>
      <c r="C427" s="289"/>
      <c r="D427" s="289"/>
      <c r="E427" s="289"/>
      <c r="F427" s="289"/>
      <c r="G427" s="289"/>
      <c r="H427" s="289"/>
      <c r="I427" s="289"/>
      <c r="J427" s="289"/>
      <c r="K427" s="289"/>
      <c r="L427" s="289"/>
      <c r="M427" s="289"/>
      <c r="N427" s="289"/>
      <c r="O427" s="289"/>
      <c r="P427" s="289"/>
      <c r="Q427" s="289"/>
      <c r="R427" s="289"/>
      <c r="S427" s="289"/>
      <c r="T427" s="289"/>
      <c r="U427" s="289"/>
      <c r="V427" s="289"/>
      <c r="W427" s="289"/>
      <c r="X427" s="289"/>
      <c r="Y427" s="289"/>
      <c r="Z427" s="289"/>
      <c r="AA427" s="289"/>
      <c r="AB427" s="289"/>
      <c r="AC427" s="289"/>
      <c r="AD427" s="289"/>
      <c r="AE427" s="289"/>
      <c r="AF427" s="289"/>
      <c r="AG427" s="289"/>
      <c r="AH427" s="289"/>
      <c r="AI427" s="289"/>
      <c r="AJ427" s="289"/>
      <c r="AK427" s="300"/>
      <c r="AL427" s="318"/>
      <c r="AM427" s="318"/>
    </row>
    <row r="428" spans="1:39" s="300" customFormat="1" ht="20.149999999999999" customHeight="1">
      <c r="A428" s="331"/>
      <c r="B428" s="293" t="s">
        <v>1060</v>
      </c>
      <c r="C428" s="294"/>
      <c r="D428" s="294"/>
      <c r="E428" s="294"/>
      <c r="F428" s="299"/>
      <c r="G428" s="293" t="s">
        <v>1061</v>
      </c>
      <c r="H428" s="294"/>
      <c r="I428" s="294"/>
      <c r="J428" s="294"/>
      <c r="K428" s="294"/>
      <c r="L428" s="294"/>
      <c r="M428" s="294"/>
      <c r="N428" s="294"/>
      <c r="O428" s="294"/>
      <c r="P428" s="294"/>
      <c r="Q428" s="294"/>
      <c r="R428" s="294"/>
      <c r="S428" s="294"/>
      <c r="T428" s="294"/>
      <c r="U428" s="294"/>
      <c r="V428" s="294"/>
      <c r="W428" s="294"/>
      <c r="X428" s="294"/>
      <c r="Y428" s="294"/>
      <c r="Z428" s="294"/>
      <c r="AA428" s="294"/>
      <c r="AB428" s="294"/>
      <c r="AC428" s="294"/>
      <c r="AD428" s="294"/>
      <c r="AE428" s="294"/>
      <c r="AF428" s="294"/>
      <c r="AG428" s="294"/>
      <c r="AH428" s="294"/>
      <c r="AI428" s="294"/>
      <c r="AJ428" s="299"/>
      <c r="AL428" s="318"/>
      <c r="AM428" s="318"/>
    </row>
    <row r="429" spans="1:39" s="300" customFormat="1" ht="20.149999999999999" customHeight="1">
      <c r="A429" s="331"/>
      <c r="B429" s="1971" t="s">
        <v>1405</v>
      </c>
      <c r="C429" s="1972"/>
      <c r="D429" s="1972"/>
      <c r="E429" s="1972"/>
      <c r="F429" s="1973"/>
      <c r="G429" s="1782" t="s">
        <v>529</v>
      </c>
      <c r="H429" s="1982"/>
      <c r="I429" s="1982"/>
      <c r="J429" s="1982"/>
      <c r="K429" s="1982"/>
      <c r="L429" s="2115" t="s">
        <v>1406</v>
      </c>
      <c r="M429" s="2116"/>
      <c r="N429" s="2116"/>
      <c r="O429" s="2116"/>
      <c r="P429" s="2116"/>
      <c r="Q429" s="2116"/>
      <c r="R429" s="2116"/>
      <c r="S429" s="2116"/>
      <c r="T429" s="2116"/>
      <c r="U429" s="2116"/>
      <c r="V429" s="2116"/>
      <c r="W429" s="2116"/>
      <c r="X429" s="2116"/>
      <c r="Y429" s="2116"/>
      <c r="Z429" s="2116"/>
      <c r="AA429" s="2116"/>
      <c r="AB429" s="2116"/>
      <c r="AC429" s="2116"/>
      <c r="AD429" s="2116"/>
      <c r="AE429" s="2116"/>
      <c r="AF429" s="2116"/>
      <c r="AG429" s="2116"/>
      <c r="AH429" s="2116"/>
      <c r="AI429" s="2116"/>
      <c r="AJ429" s="2117"/>
      <c r="AL429" s="318"/>
      <c r="AM429" s="318"/>
    </row>
    <row r="430" spans="1:39" s="300" customFormat="1" ht="20.149999999999999" customHeight="1">
      <c r="A430" s="331"/>
      <c r="B430" s="1875" t="s">
        <v>1062</v>
      </c>
      <c r="C430" s="2118"/>
      <c r="D430" s="2119"/>
      <c r="E430" s="2119"/>
      <c r="F430" s="2120"/>
      <c r="G430" s="2111" t="s">
        <v>1063</v>
      </c>
      <c r="H430" s="2112"/>
      <c r="I430" s="2112"/>
      <c r="J430" s="2113"/>
      <c r="K430" s="2114"/>
      <c r="L430" s="2111" t="s">
        <v>1063</v>
      </c>
      <c r="M430" s="2113"/>
      <c r="N430" s="2113"/>
      <c r="O430" s="2113"/>
      <c r="P430" s="2114"/>
      <c r="Q430" s="2111" t="s">
        <v>1063</v>
      </c>
      <c r="R430" s="2112"/>
      <c r="S430" s="2112"/>
      <c r="T430" s="2113"/>
      <c r="U430" s="2114"/>
      <c r="V430" s="2111" t="s">
        <v>1063</v>
      </c>
      <c r="W430" s="2112"/>
      <c r="X430" s="2112"/>
      <c r="Y430" s="2113"/>
      <c r="Z430" s="2114"/>
      <c r="AA430" s="2111" t="s">
        <v>1063</v>
      </c>
      <c r="AB430" s="2112"/>
      <c r="AC430" s="2112"/>
      <c r="AD430" s="2113"/>
      <c r="AE430" s="2114"/>
      <c r="AF430" s="2111" t="s">
        <v>1063</v>
      </c>
      <c r="AG430" s="2112"/>
      <c r="AH430" s="2112"/>
      <c r="AI430" s="2113"/>
      <c r="AJ430" s="2114"/>
      <c r="AL430" s="318"/>
      <c r="AM430" s="318"/>
    </row>
    <row r="431" spans="1:39" s="300" customFormat="1" ht="20.149999999999999" customHeight="1">
      <c r="A431" s="331"/>
      <c r="B431" s="1876"/>
      <c r="C431" s="301" t="s">
        <v>1064</v>
      </c>
      <c r="D431" s="302"/>
      <c r="E431" s="302"/>
      <c r="F431" s="337"/>
      <c r="G431" s="1918"/>
      <c r="H431" s="1794"/>
      <c r="I431" s="1794"/>
      <c r="J431" s="1794"/>
      <c r="K431" s="1794"/>
      <c r="L431" s="1782"/>
      <c r="M431" s="1982"/>
      <c r="N431" s="1982"/>
      <c r="O431" s="1982"/>
      <c r="P431" s="1783"/>
      <c r="Q431" s="1782"/>
      <c r="R431" s="1982"/>
      <c r="S431" s="1982"/>
      <c r="T431" s="1982"/>
      <c r="U431" s="1783"/>
      <c r="V431" s="1782"/>
      <c r="W431" s="1982"/>
      <c r="X431" s="1982"/>
      <c r="Y431" s="1982"/>
      <c r="Z431" s="1783"/>
      <c r="AA431" s="1782"/>
      <c r="AB431" s="1982"/>
      <c r="AC431" s="1982"/>
      <c r="AD431" s="1982"/>
      <c r="AE431" s="1783"/>
      <c r="AF431" s="1782"/>
      <c r="AG431" s="1982"/>
      <c r="AH431" s="1982"/>
      <c r="AI431" s="1982"/>
      <c r="AJ431" s="1783"/>
      <c r="AL431" s="318"/>
      <c r="AM431" s="318"/>
    </row>
    <row r="432" spans="1:39" s="300" customFormat="1" ht="20.149999999999999" customHeight="1">
      <c r="A432" s="331"/>
      <c r="B432" s="1876"/>
      <c r="C432" s="307" t="s">
        <v>1065</v>
      </c>
      <c r="D432" s="308"/>
      <c r="E432" s="308"/>
      <c r="F432" s="357"/>
      <c r="G432" s="1856"/>
      <c r="H432" s="1856"/>
      <c r="I432" s="1856"/>
      <c r="J432" s="1856"/>
      <c r="K432" s="1856"/>
      <c r="L432" s="1856"/>
      <c r="M432" s="1856"/>
      <c r="N432" s="1856"/>
      <c r="O432" s="1856"/>
      <c r="P432" s="1856"/>
      <c r="Q432" s="1856"/>
      <c r="R432" s="1856"/>
      <c r="S432" s="1856"/>
      <c r="T432" s="1856"/>
      <c r="U432" s="1856"/>
      <c r="V432" s="1856"/>
      <c r="W432" s="1856"/>
      <c r="X432" s="1856"/>
      <c r="Y432" s="1856"/>
      <c r="Z432" s="1856"/>
      <c r="AA432" s="1856"/>
      <c r="AB432" s="1856"/>
      <c r="AC432" s="1856"/>
      <c r="AD432" s="1856"/>
      <c r="AE432" s="1856"/>
      <c r="AF432" s="1856"/>
      <c r="AG432" s="1856"/>
      <c r="AH432" s="1856"/>
      <c r="AI432" s="1856"/>
      <c r="AJ432" s="1856"/>
      <c r="AL432" s="318"/>
      <c r="AM432" s="318"/>
    </row>
    <row r="433" spans="1:39" s="300" customFormat="1" ht="20.149999999999999" customHeight="1">
      <c r="A433" s="331"/>
      <c r="B433" s="1876"/>
      <c r="C433" s="307" t="s">
        <v>1066</v>
      </c>
      <c r="D433" s="308"/>
      <c r="E433" s="308"/>
      <c r="F433" s="357"/>
      <c r="G433" s="1856"/>
      <c r="H433" s="1856"/>
      <c r="I433" s="1856"/>
      <c r="J433" s="1856"/>
      <c r="K433" s="1856"/>
      <c r="L433" s="1856"/>
      <c r="M433" s="1856"/>
      <c r="N433" s="1856"/>
      <c r="O433" s="1856"/>
      <c r="P433" s="1856"/>
      <c r="Q433" s="1856"/>
      <c r="R433" s="1856"/>
      <c r="S433" s="1856"/>
      <c r="T433" s="1856"/>
      <c r="U433" s="1856"/>
      <c r="V433" s="1856"/>
      <c r="W433" s="1856"/>
      <c r="X433" s="1856"/>
      <c r="Y433" s="1856"/>
      <c r="Z433" s="1856"/>
      <c r="AA433" s="1856"/>
      <c r="AB433" s="1856"/>
      <c r="AC433" s="1856"/>
      <c r="AD433" s="1856"/>
      <c r="AE433" s="1856"/>
      <c r="AF433" s="1856"/>
      <c r="AG433" s="1856"/>
      <c r="AH433" s="1856"/>
      <c r="AI433" s="1856"/>
      <c r="AJ433" s="1856"/>
      <c r="AL433" s="318"/>
      <c r="AM433" s="318"/>
    </row>
    <row r="434" spans="1:39" s="300" customFormat="1" ht="20.149999999999999" customHeight="1">
      <c r="A434" s="331"/>
      <c r="B434" s="1876"/>
      <c r="C434" s="307" t="s">
        <v>1067</v>
      </c>
      <c r="D434" s="308"/>
      <c r="E434" s="308"/>
      <c r="F434" s="357"/>
      <c r="G434" s="1856"/>
      <c r="H434" s="1856"/>
      <c r="I434" s="1856"/>
      <c r="J434" s="1856"/>
      <c r="K434" s="1856"/>
      <c r="L434" s="1856"/>
      <c r="M434" s="1856"/>
      <c r="N434" s="1856"/>
      <c r="O434" s="1856"/>
      <c r="P434" s="1856"/>
      <c r="Q434" s="1856"/>
      <c r="R434" s="1856"/>
      <c r="S434" s="1856"/>
      <c r="T434" s="1856"/>
      <c r="U434" s="1856"/>
      <c r="V434" s="1856"/>
      <c r="W434" s="1856"/>
      <c r="X434" s="1856"/>
      <c r="Y434" s="1856"/>
      <c r="Z434" s="1856"/>
      <c r="AA434" s="1856"/>
      <c r="AB434" s="1856"/>
      <c r="AC434" s="1856"/>
      <c r="AD434" s="1856"/>
      <c r="AE434" s="1856"/>
      <c r="AF434" s="1856"/>
      <c r="AG434" s="1856"/>
      <c r="AH434" s="1856"/>
      <c r="AI434" s="1856"/>
      <c r="AJ434" s="1856"/>
      <c r="AL434" s="318"/>
      <c r="AM434" s="318"/>
    </row>
    <row r="435" spans="1:39" s="300" customFormat="1" ht="20.149999999999999" customHeight="1">
      <c r="A435" s="331"/>
      <c r="B435" s="1911"/>
      <c r="C435" s="790" t="s">
        <v>1068</v>
      </c>
      <c r="D435" s="784"/>
      <c r="E435" s="784"/>
      <c r="F435" s="785"/>
      <c r="G435" s="1797"/>
      <c r="H435" s="2127"/>
      <c r="I435" s="2127"/>
      <c r="J435" s="2127"/>
      <c r="K435" s="2127"/>
      <c r="L435" s="1797"/>
      <c r="M435" s="2127"/>
      <c r="N435" s="2127"/>
      <c r="O435" s="2127"/>
      <c r="P435" s="1798"/>
      <c r="Q435" s="2128"/>
      <c r="R435" s="2128"/>
      <c r="S435" s="2128"/>
      <c r="T435" s="2129"/>
      <c r="U435" s="2130"/>
      <c r="V435" s="1797"/>
      <c r="W435" s="2127"/>
      <c r="X435" s="2127"/>
      <c r="Y435" s="2127"/>
      <c r="Z435" s="1798"/>
      <c r="AA435" s="2127"/>
      <c r="AB435" s="2127"/>
      <c r="AC435" s="2127"/>
      <c r="AD435" s="2127"/>
      <c r="AE435" s="2127"/>
      <c r="AF435" s="1797"/>
      <c r="AG435" s="2127"/>
      <c r="AH435" s="2127"/>
      <c r="AI435" s="2127"/>
      <c r="AJ435" s="1798"/>
      <c r="AL435" s="318"/>
      <c r="AM435" s="318"/>
    </row>
    <row r="436" spans="1:39" s="300" customFormat="1" ht="20.149999999999999" customHeight="1">
      <c r="A436" s="331"/>
      <c r="B436" s="307" t="s">
        <v>1069</v>
      </c>
      <c r="C436" s="362"/>
      <c r="D436" s="362"/>
      <c r="E436" s="362"/>
      <c r="F436" s="359"/>
      <c r="G436" s="2121"/>
      <c r="H436" s="2122"/>
      <c r="I436" s="2122"/>
      <c r="J436" s="2122"/>
      <c r="K436" s="2122"/>
      <c r="L436" s="2121"/>
      <c r="M436" s="2122"/>
      <c r="N436" s="2122"/>
      <c r="O436" s="2122"/>
      <c r="P436" s="2123"/>
      <c r="Q436" s="2124"/>
      <c r="R436" s="2124"/>
      <c r="S436" s="2124"/>
      <c r="T436" s="2125"/>
      <c r="U436" s="2126"/>
      <c r="V436" s="2121"/>
      <c r="W436" s="2122"/>
      <c r="X436" s="2122"/>
      <c r="Y436" s="2122"/>
      <c r="Z436" s="2123"/>
      <c r="AA436" s="2122"/>
      <c r="AB436" s="2122"/>
      <c r="AC436" s="2122"/>
      <c r="AD436" s="2122"/>
      <c r="AE436" s="2122"/>
      <c r="AF436" s="2121"/>
      <c r="AG436" s="2122"/>
      <c r="AH436" s="2122"/>
      <c r="AI436" s="2122"/>
      <c r="AJ436" s="2123"/>
      <c r="AL436" s="318"/>
      <c r="AM436" s="318"/>
    </row>
    <row r="437" spans="1:39" s="319" customFormat="1" ht="14.15" customHeight="1">
      <c r="A437" s="386"/>
      <c r="B437" s="329" t="s">
        <v>1070</v>
      </c>
      <c r="C437" s="406"/>
      <c r="D437" s="406"/>
      <c r="E437" s="406"/>
      <c r="F437" s="406"/>
      <c r="G437" s="387"/>
      <c r="H437" s="387"/>
      <c r="I437" s="387"/>
      <c r="J437" s="387"/>
      <c r="K437" s="387"/>
      <c r="L437" s="387"/>
      <c r="M437" s="387"/>
      <c r="N437" s="387"/>
      <c r="O437" s="387"/>
      <c r="P437" s="387"/>
      <c r="Q437" s="387"/>
      <c r="R437" s="387"/>
      <c r="S437" s="387"/>
      <c r="T437" s="387"/>
      <c r="U437" s="387"/>
      <c r="V437" s="387"/>
      <c r="W437" s="387"/>
      <c r="X437" s="387"/>
      <c r="Y437" s="410"/>
      <c r="Z437" s="318"/>
      <c r="AA437" s="318"/>
      <c r="AB437" s="318"/>
      <c r="AC437" s="318"/>
      <c r="AD437" s="318"/>
      <c r="AE437" s="318"/>
      <c r="AF437" s="318"/>
      <c r="AG437" s="318"/>
      <c r="AH437" s="318"/>
      <c r="AI437" s="318"/>
      <c r="AJ437" s="318"/>
      <c r="AK437" s="318"/>
      <c r="AL437" s="318"/>
      <c r="AM437" s="318"/>
    </row>
    <row r="438" spans="1:39" s="300" customFormat="1" ht="14.15" customHeight="1">
      <c r="A438" s="331"/>
      <c r="B438" s="318"/>
      <c r="C438" s="292"/>
      <c r="D438" s="292"/>
      <c r="E438" s="292"/>
      <c r="F438" s="292"/>
      <c r="G438" s="292"/>
      <c r="H438" s="292"/>
      <c r="I438" s="292"/>
      <c r="J438" s="292"/>
      <c r="K438" s="292"/>
      <c r="L438" s="292"/>
      <c r="M438" s="292"/>
      <c r="N438" s="292"/>
      <c r="O438" s="292"/>
      <c r="P438" s="292"/>
      <c r="Q438" s="292"/>
      <c r="R438" s="292"/>
      <c r="S438" s="292"/>
      <c r="T438" s="292"/>
      <c r="U438" s="292"/>
      <c r="V438" s="292"/>
      <c r="W438" s="292"/>
      <c r="X438" s="292"/>
      <c r="Y438" s="292"/>
      <c r="Z438" s="292"/>
      <c r="AA438" s="292"/>
      <c r="AB438" s="292"/>
      <c r="AC438" s="292"/>
      <c r="AD438" s="292"/>
      <c r="AE438" s="292"/>
      <c r="AF438" s="292"/>
      <c r="AG438" s="292"/>
      <c r="AH438" s="292"/>
      <c r="AI438" s="292"/>
      <c r="AJ438" s="292"/>
      <c r="AK438" s="292"/>
      <c r="AL438" s="318"/>
      <c r="AM438" s="318"/>
    </row>
    <row r="439" spans="1:39" ht="20.149999999999999" customHeight="1">
      <c r="B439" s="342" t="s">
        <v>766</v>
      </c>
    </row>
    <row r="440" spans="1:39" ht="15.9" customHeight="1">
      <c r="B440" s="342"/>
      <c r="C440" s="392" t="s">
        <v>767</v>
      </c>
      <c r="D440" s="1781" t="s">
        <v>1763</v>
      </c>
      <c r="E440" s="1781"/>
      <c r="F440" s="1781"/>
      <c r="G440" s="1781"/>
      <c r="H440" s="1781"/>
      <c r="I440" s="1781"/>
      <c r="J440" s="1781"/>
      <c r="K440" s="1781"/>
      <c r="L440" s="1781"/>
      <c r="M440" s="1781"/>
      <c r="N440" s="1781"/>
      <c r="O440" s="1781"/>
      <c r="P440" s="1781"/>
      <c r="Q440" s="1781"/>
      <c r="R440" s="1781"/>
      <c r="S440" s="1781"/>
      <c r="T440" s="1781"/>
      <c r="U440" s="1781"/>
      <c r="V440" s="1781"/>
      <c r="W440" s="1781"/>
      <c r="X440" s="1781"/>
      <c r="Y440" s="1781"/>
      <c r="Z440" s="1781"/>
      <c r="AA440" s="1781"/>
      <c r="AB440" s="365"/>
      <c r="AC440" s="365"/>
      <c r="AD440" s="353" t="s">
        <v>732</v>
      </c>
      <c r="AE440" s="1794" t="s">
        <v>556</v>
      </c>
      <c r="AF440" s="1794"/>
      <c r="AG440" s="1794"/>
      <c r="AH440" s="1794"/>
      <c r="AI440" s="1794"/>
      <c r="AJ440" s="353" t="s">
        <v>733</v>
      </c>
      <c r="AK440" s="319"/>
    </row>
    <row r="441" spans="1:39" ht="15.9" customHeight="1">
      <c r="B441" s="393"/>
      <c r="C441" s="392"/>
      <c r="D441" s="365" t="s">
        <v>2080</v>
      </c>
      <c r="E441" s="776"/>
      <c r="F441" s="776"/>
      <c r="G441" s="776"/>
      <c r="H441" s="776"/>
      <c r="I441" s="776"/>
      <c r="J441" s="776"/>
      <c r="K441" s="776"/>
      <c r="L441" s="776"/>
      <c r="M441" s="776"/>
      <c r="N441" s="776"/>
      <c r="O441" s="776"/>
      <c r="P441" s="776"/>
      <c r="Q441" s="776"/>
      <c r="R441" s="776"/>
      <c r="S441" s="776"/>
      <c r="T441" s="776"/>
      <c r="U441" s="776"/>
      <c r="V441" s="776"/>
      <c r="W441" s="776"/>
      <c r="X441" s="776"/>
      <c r="Y441" s="776"/>
      <c r="Z441" s="776"/>
      <c r="AA441" s="776"/>
      <c r="AB441" s="365"/>
      <c r="AC441" s="365"/>
      <c r="AD441" s="353" t="s">
        <v>732</v>
      </c>
      <c r="AE441" s="1794" t="s">
        <v>556</v>
      </c>
      <c r="AF441" s="1794"/>
      <c r="AG441" s="1794"/>
      <c r="AH441" s="1794"/>
      <c r="AI441" s="1794"/>
      <c r="AJ441" s="353" t="s">
        <v>733</v>
      </c>
      <c r="AK441" s="319"/>
    </row>
    <row r="442" spans="1:39" ht="15.9" customHeight="1">
      <c r="B442" s="393"/>
      <c r="C442" s="392" t="s">
        <v>771</v>
      </c>
      <c r="D442" s="365" t="s">
        <v>1749</v>
      </c>
      <c r="E442" s="365"/>
      <c r="F442" s="365"/>
      <c r="G442" s="365"/>
      <c r="H442" s="365"/>
      <c r="I442" s="365"/>
      <c r="J442" s="365"/>
      <c r="K442" s="365"/>
      <c r="L442" s="365"/>
      <c r="M442" s="365"/>
      <c r="N442" s="365"/>
      <c r="O442" s="365"/>
      <c r="P442" s="365"/>
      <c r="Q442" s="365"/>
      <c r="R442" s="365"/>
      <c r="S442" s="365"/>
      <c r="T442" s="365"/>
      <c r="U442" s="365"/>
      <c r="V442" s="365"/>
      <c r="W442" s="365"/>
      <c r="X442" s="365"/>
      <c r="Y442" s="365"/>
      <c r="Z442" s="365"/>
      <c r="AA442" s="365"/>
      <c r="AB442" s="391"/>
      <c r="AC442" s="391"/>
      <c r="AD442" s="353" t="s">
        <v>732</v>
      </c>
      <c r="AE442" s="1794" t="s">
        <v>556</v>
      </c>
      <c r="AF442" s="1794"/>
      <c r="AG442" s="1794"/>
      <c r="AH442" s="1794"/>
      <c r="AI442" s="1794"/>
      <c r="AJ442" s="353" t="s">
        <v>733</v>
      </c>
    </row>
    <row r="443" spans="1:39" ht="15.9" customHeight="1">
      <c r="B443" s="393"/>
      <c r="C443" s="392"/>
      <c r="D443" s="365" t="s">
        <v>1764</v>
      </c>
      <c r="E443" s="365"/>
      <c r="F443" s="365"/>
      <c r="G443" s="365"/>
      <c r="H443" s="365"/>
      <c r="I443" s="365"/>
      <c r="J443" s="365"/>
      <c r="K443" s="365"/>
      <c r="L443" s="365"/>
      <c r="M443" s="365"/>
      <c r="N443" s="365"/>
      <c r="O443" s="365"/>
      <c r="P443" s="365"/>
      <c r="Q443" s="365"/>
      <c r="R443" s="365"/>
      <c r="S443" s="365"/>
      <c r="T443" s="365"/>
      <c r="U443" s="365"/>
      <c r="V443" s="365"/>
      <c r="W443" s="365"/>
      <c r="X443" s="365"/>
      <c r="Y443" s="365"/>
      <c r="Z443" s="365"/>
      <c r="AA443" s="365"/>
      <c r="AB443" s="391"/>
      <c r="AC443" s="391"/>
      <c r="AD443" s="353" t="s">
        <v>732</v>
      </c>
      <c r="AE443" s="1794" t="s">
        <v>556</v>
      </c>
      <c r="AF443" s="1794"/>
      <c r="AG443" s="1794"/>
      <c r="AH443" s="1794"/>
      <c r="AI443" s="1794"/>
      <c r="AJ443" s="353" t="s">
        <v>733</v>
      </c>
    </row>
    <row r="444" spans="1:39" ht="15.9" customHeight="1">
      <c r="B444" s="393"/>
      <c r="C444" s="392" t="s">
        <v>772</v>
      </c>
      <c r="D444" s="365" t="s">
        <v>1750</v>
      </c>
      <c r="E444" s="365"/>
      <c r="F444" s="365"/>
      <c r="G444" s="365"/>
      <c r="H444" s="365"/>
      <c r="I444" s="365"/>
      <c r="J444" s="365"/>
      <c r="K444" s="365"/>
      <c r="L444" s="365"/>
      <c r="M444" s="365"/>
      <c r="N444" s="365"/>
      <c r="O444" s="365"/>
      <c r="P444" s="365"/>
      <c r="Q444" s="365"/>
      <c r="R444" s="365"/>
      <c r="S444" s="365"/>
      <c r="T444" s="365"/>
      <c r="U444" s="365"/>
      <c r="V444" s="365"/>
      <c r="W444" s="365"/>
      <c r="X444" s="365"/>
      <c r="Y444" s="365"/>
      <c r="Z444" s="365"/>
      <c r="AA444" s="365"/>
      <c r="AB444" s="391"/>
      <c r="AC444" s="391"/>
      <c r="AD444" s="353" t="s">
        <v>732</v>
      </c>
      <c r="AE444" s="1794" t="s">
        <v>556</v>
      </c>
      <c r="AF444" s="1794"/>
      <c r="AG444" s="1794"/>
      <c r="AH444" s="1794"/>
      <c r="AI444" s="1794"/>
      <c r="AJ444" s="353" t="s">
        <v>733</v>
      </c>
    </row>
    <row r="445" spans="1:39" ht="15.9" customHeight="1">
      <c r="B445" s="393"/>
      <c r="C445" s="392" t="s">
        <v>774</v>
      </c>
      <c r="D445" s="365" t="s">
        <v>1751</v>
      </c>
      <c r="E445" s="365"/>
      <c r="F445" s="365"/>
      <c r="G445" s="365"/>
      <c r="H445" s="365"/>
      <c r="I445" s="365"/>
      <c r="J445" s="365"/>
      <c r="K445" s="365"/>
      <c r="L445" s="365"/>
      <c r="M445" s="365"/>
      <c r="N445" s="365"/>
      <c r="O445" s="365"/>
      <c r="P445" s="365"/>
      <c r="Q445" s="365"/>
      <c r="R445" s="365"/>
      <c r="S445" s="365"/>
      <c r="T445" s="365"/>
      <c r="U445" s="365"/>
      <c r="V445" s="365"/>
      <c r="W445" s="365"/>
      <c r="X445" s="365"/>
      <c r="Y445" s="292"/>
      <c r="Z445" s="292"/>
      <c r="AA445" s="292"/>
      <c r="AD445" s="353" t="s">
        <v>732</v>
      </c>
      <c r="AE445" s="1794" t="s">
        <v>556</v>
      </c>
      <c r="AF445" s="1794"/>
      <c r="AG445" s="1794"/>
      <c r="AH445" s="1794"/>
      <c r="AI445" s="1794"/>
      <c r="AJ445" s="353" t="s">
        <v>733</v>
      </c>
    </row>
    <row r="446" spans="1:39" ht="20.149999999999999" customHeight="1">
      <c r="B446" s="393"/>
      <c r="C446" s="392" t="s">
        <v>1584</v>
      </c>
      <c r="D446" s="365" t="s">
        <v>1752</v>
      </c>
      <c r="E446" s="365"/>
      <c r="F446" s="365"/>
      <c r="G446" s="365"/>
      <c r="H446" s="365"/>
      <c r="I446" s="365"/>
      <c r="J446" s="365"/>
      <c r="K446" s="365"/>
      <c r="L446" s="365"/>
      <c r="M446" s="365"/>
      <c r="N446" s="365"/>
      <c r="O446" s="365"/>
      <c r="P446" s="365"/>
      <c r="Q446" s="365"/>
      <c r="R446" s="365"/>
      <c r="S446" s="365"/>
      <c r="T446" s="365"/>
      <c r="U446" s="365"/>
      <c r="V446" s="365"/>
      <c r="W446" s="365"/>
      <c r="X446" s="365"/>
      <c r="Y446" s="365"/>
      <c r="Z446" s="365"/>
      <c r="AA446" s="365"/>
      <c r="AB446" s="391"/>
      <c r="AC446" s="391"/>
      <c r="AD446" s="394" t="s">
        <v>732</v>
      </c>
      <c r="AE446" s="1780" t="s">
        <v>556</v>
      </c>
      <c r="AF446" s="1780"/>
      <c r="AG446" s="1780"/>
      <c r="AH446" s="1780"/>
      <c r="AI446" s="1780"/>
      <c r="AJ446" s="394" t="s">
        <v>733</v>
      </c>
    </row>
    <row r="447" spans="1:39" ht="12" customHeight="1">
      <c r="B447" s="393"/>
      <c r="C447" s="393"/>
      <c r="D447" s="391"/>
      <c r="E447" s="391"/>
      <c r="F447" s="391"/>
      <c r="G447" s="391"/>
      <c r="H447" s="391"/>
      <c r="I447" s="391"/>
      <c r="J447" s="391"/>
      <c r="K447" s="391"/>
      <c r="L447" s="391"/>
      <c r="M447" s="391"/>
      <c r="N447" s="391"/>
      <c r="O447" s="391"/>
      <c r="P447" s="391"/>
      <c r="Q447" s="391"/>
      <c r="R447" s="391"/>
      <c r="S447" s="391"/>
      <c r="T447" s="391"/>
      <c r="U447" s="391"/>
      <c r="V447" s="391"/>
      <c r="W447" s="391"/>
      <c r="X447" s="391"/>
      <c r="Y447" s="411"/>
      <c r="Z447" s="411"/>
      <c r="AA447" s="411"/>
      <c r="AB447" s="411"/>
      <c r="AC447" s="411"/>
      <c r="AD447" s="412"/>
      <c r="AE447" s="497"/>
      <c r="AF447" s="497"/>
      <c r="AG447" s="497"/>
      <c r="AH447" s="497"/>
      <c r="AI447" s="497"/>
      <c r="AJ447" s="412"/>
    </row>
    <row r="448" spans="1:39" s="664" customFormat="1" ht="20.149999999999999" customHeight="1">
      <c r="A448" s="646" t="s">
        <v>278</v>
      </c>
      <c r="B448" s="354" t="s">
        <v>1867</v>
      </c>
      <c r="C448" s="354"/>
      <c r="E448" s="354"/>
      <c r="F448" s="354"/>
      <c r="G448" s="354"/>
      <c r="H448" s="354"/>
      <c r="I448" s="354"/>
      <c r="J448" s="354"/>
      <c r="K448" s="354"/>
      <c r="L448" s="354"/>
      <c r="M448" s="354"/>
      <c r="N448" s="354"/>
      <c r="O448" s="354"/>
      <c r="P448" s="354"/>
      <c r="Q448" s="354"/>
      <c r="R448" s="354"/>
      <c r="S448" s="354"/>
      <c r="T448" s="354"/>
      <c r="U448" s="354"/>
      <c r="V448" s="354"/>
      <c r="W448" s="354"/>
      <c r="X448" s="354"/>
      <c r="Y448" s="354"/>
      <c r="Z448" s="354"/>
      <c r="AA448" s="354"/>
      <c r="AB448" s="354"/>
      <c r="AC448" s="354"/>
      <c r="AD448" s="354"/>
      <c r="AE448" s="354"/>
      <c r="AF448" s="354"/>
      <c r="AG448" s="354"/>
      <c r="AH448" s="354"/>
      <c r="AI448" s="354"/>
      <c r="AJ448" s="354"/>
      <c r="AK448" s="354"/>
      <c r="AL448" s="329"/>
      <c r="AM448" s="329"/>
    </row>
    <row r="449" spans="1:39" s="679" customFormat="1" ht="18" customHeight="1">
      <c r="A449" s="392"/>
      <c r="B449" s="616" t="s">
        <v>723</v>
      </c>
      <c r="C449" s="620"/>
      <c r="D449" s="620"/>
      <c r="E449" s="620"/>
      <c r="F449" s="620"/>
      <c r="G449" s="621"/>
      <c r="H449" s="1788" t="s">
        <v>818</v>
      </c>
      <c r="I449" s="1789"/>
      <c r="J449" s="616" t="s">
        <v>737</v>
      </c>
      <c r="K449" s="620"/>
      <c r="L449" s="620"/>
      <c r="M449" s="620"/>
      <c r="N449" s="620"/>
      <c r="O449" s="620"/>
      <c r="P449" s="620"/>
      <c r="Q449" s="620"/>
      <c r="R449" s="620"/>
      <c r="S449" s="620"/>
      <c r="T449" s="620"/>
      <c r="U449" s="620"/>
      <c r="V449" s="620"/>
      <c r="W449" s="620"/>
      <c r="X449" s="620"/>
      <c r="Y449" s="620"/>
      <c r="Z449" s="620"/>
      <c r="AA449" s="620"/>
      <c r="AB449" s="620"/>
      <c r="AC449" s="620"/>
      <c r="AD449" s="620"/>
      <c r="AE449" s="620"/>
      <c r="AF449" s="620"/>
      <c r="AG449" s="620"/>
      <c r="AH449" s="620"/>
      <c r="AI449" s="620"/>
      <c r="AJ449" s="621"/>
      <c r="AK449" s="365"/>
      <c r="AL449" s="329"/>
      <c r="AM449" s="329"/>
    </row>
    <row r="450" spans="1:39" s="679" customFormat="1" ht="14" customHeight="1">
      <c r="A450" s="392"/>
      <c r="B450" s="1907" t="s">
        <v>1868</v>
      </c>
      <c r="C450" s="1888"/>
      <c r="D450" s="1888"/>
      <c r="E450" s="1888"/>
      <c r="F450" s="1888"/>
      <c r="G450" s="1889"/>
      <c r="H450" s="683"/>
      <c r="I450" s="684"/>
      <c r="J450" s="637"/>
      <c r="K450" s="444"/>
      <c r="L450" s="444"/>
      <c r="M450" s="444"/>
      <c r="N450" s="444"/>
      <c r="O450" s="444"/>
      <c r="P450" s="444"/>
      <c r="Q450" s="685" t="s">
        <v>2059</v>
      </c>
      <c r="R450" s="444"/>
      <c r="S450" s="444"/>
      <c r="T450" s="444"/>
      <c r="U450" s="444"/>
      <c r="V450" s="444"/>
      <c r="W450" s="444"/>
      <c r="X450" s="444"/>
      <c r="Y450" s="444"/>
      <c r="Z450" s="444"/>
      <c r="AA450" s="444"/>
      <c r="AB450" s="444"/>
      <c r="AC450" s="444"/>
      <c r="AD450" s="444"/>
      <c r="AE450" s="444"/>
      <c r="AF450" s="444"/>
      <c r="AG450" s="444"/>
      <c r="AH450" s="444"/>
      <c r="AI450" s="444"/>
      <c r="AJ450" s="445"/>
      <c r="AK450" s="365"/>
      <c r="AL450" s="329"/>
      <c r="AM450" s="329"/>
    </row>
    <row r="451" spans="1:39" s="679" customFormat="1" ht="18" customHeight="1">
      <c r="A451" s="392"/>
      <c r="B451" s="2141"/>
      <c r="C451" s="2142"/>
      <c r="D451" s="2142"/>
      <c r="E451" s="2142"/>
      <c r="F451" s="2142"/>
      <c r="G451" s="2143"/>
      <c r="H451" s="686" t="s">
        <v>528</v>
      </c>
      <c r="I451" s="687"/>
      <c r="J451" s="688" t="s">
        <v>1870</v>
      </c>
      <c r="K451" s="689"/>
      <c r="L451" s="689"/>
      <c r="M451" s="689"/>
      <c r="N451" s="689"/>
      <c r="O451" s="689"/>
      <c r="P451" s="689"/>
      <c r="Q451" s="2144"/>
      <c r="R451" s="2145"/>
      <c r="S451" s="2145"/>
      <c r="T451" s="2145"/>
      <c r="U451" s="2145"/>
      <c r="V451" s="2145"/>
      <c r="W451" s="2145"/>
      <c r="X451" s="2145"/>
      <c r="Y451" s="2145"/>
      <c r="Z451" s="2145"/>
      <c r="AA451" s="2145"/>
      <c r="AB451" s="2145"/>
      <c r="AC451" s="2145"/>
      <c r="AD451" s="2145"/>
      <c r="AE451" s="2145"/>
      <c r="AF451" s="2145"/>
      <c r="AG451" s="2145"/>
      <c r="AH451" s="2145"/>
      <c r="AI451" s="2145"/>
      <c r="AJ451" s="2146"/>
      <c r="AK451" s="365"/>
      <c r="AL451" s="329"/>
      <c r="AM451" s="329"/>
    </row>
    <row r="452" spans="1:39" s="679" customFormat="1" ht="18" customHeight="1">
      <c r="A452" s="392"/>
      <c r="B452" s="1890"/>
      <c r="C452" s="1891"/>
      <c r="D452" s="1891"/>
      <c r="E452" s="1891"/>
      <c r="F452" s="1891"/>
      <c r="G452" s="1892"/>
      <c r="H452" s="690" t="s">
        <v>528</v>
      </c>
      <c r="I452" s="691"/>
      <c r="J452" s="692" t="s">
        <v>1871</v>
      </c>
      <c r="K452" s="693"/>
      <c r="L452" s="693"/>
      <c r="M452" s="693"/>
      <c r="N452" s="693"/>
      <c r="O452" s="693"/>
      <c r="P452" s="693"/>
      <c r="Q452" s="2147"/>
      <c r="R452" s="1909"/>
      <c r="S452" s="1909"/>
      <c r="T452" s="1909"/>
      <c r="U452" s="1909"/>
      <c r="V452" s="1909"/>
      <c r="W452" s="1909"/>
      <c r="X452" s="1909"/>
      <c r="Y452" s="1909"/>
      <c r="Z452" s="1909"/>
      <c r="AA452" s="1909"/>
      <c r="AB452" s="1909"/>
      <c r="AC452" s="1909"/>
      <c r="AD452" s="1909"/>
      <c r="AE452" s="1909"/>
      <c r="AF452" s="1909"/>
      <c r="AG452" s="1909"/>
      <c r="AH452" s="1909"/>
      <c r="AI452" s="1909"/>
      <c r="AJ452" s="1910"/>
      <c r="AK452" s="365"/>
      <c r="AL452" s="329"/>
      <c r="AM452" s="329"/>
    </row>
    <row r="453" spans="1:39" s="679" customFormat="1" ht="14" customHeight="1">
      <c r="A453" s="392"/>
      <c r="B453" s="1887" t="s">
        <v>820</v>
      </c>
      <c r="C453" s="1888"/>
      <c r="D453" s="1888"/>
      <c r="E453" s="1888"/>
      <c r="F453" s="1888"/>
      <c r="G453" s="1889"/>
      <c r="H453" s="1893" t="s">
        <v>528</v>
      </c>
      <c r="I453" s="1894"/>
      <c r="J453" s="634" t="s">
        <v>821</v>
      </c>
      <c r="K453" s="635"/>
      <c r="L453" s="636"/>
      <c r="M453" s="636"/>
      <c r="N453" s="636"/>
      <c r="O453" s="636"/>
      <c r="P453" s="444"/>
      <c r="Q453" s="444"/>
      <c r="R453" s="444"/>
      <c r="S453" s="444"/>
      <c r="T453" s="444"/>
      <c r="U453" s="444"/>
      <c r="V453" s="444"/>
      <c r="W453" s="444"/>
      <c r="X453" s="444"/>
      <c r="Y453" s="444"/>
      <c r="Z453" s="444"/>
      <c r="AA453" s="444"/>
      <c r="AB453" s="444"/>
      <c r="AC453" s="444"/>
      <c r="AD453" s="444"/>
      <c r="AE453" s="444"/>
      <c r="AF453" s="444"/>
      <c r="AG453" s="444"/>
      <c r="AH453" s="444"/>
      <c r="AI453" s="444"/>
      <c r="AJ453" s="445"/>
      <c r="AK453" s="365"/>
      <c r="AL453" s="329"/>
      <c r="AM453" s="329"/>
    </row>
    <row r="454" spans="1:39" s="679" customFormat="1" ht="36" customHeight="1">
      <c r="A454" s="392"/>
      <c r="B454" s="1890"/>
      <c r="C454" s="1891"/>
      <c r="D454" s="1891"/>
      <c r="E454" s="1891"/>
      <c r="F454" s="1891"/>
      <c r="G454" s="1892"/>
      <c r="H454" s="1895"/>
      <c r="I454" s="1896"/>
      <c r="J454" s="1897"/>
      <c r="K454" s="1898"/>
      <c r="L454" s="1898"/>
      <c r="M454" s="1898"/>
      <c r="N454" s="1898"/>
      <c r="O454" s="1898"/>
      <c r="P454" s="1898"/>
      <c r="Q454" s="1898"/>
      <c r="R454" s="1898"/>
      <c r="S454" s="1898"/>
      <c r="T454" s="1898"/>
      <c r="U454" s="1898"/>
      <c r="V454" s="1898"/>
      <c r="W454" s="1898"/>
      <c r="X454" s="1898"/>
      <c r="Y454" s="1898"/>
      <c r="Z454" s="1898"/>
      <c r="AA454" s="1898"/>
      <c r="AB454" s="1898"/>
      <c r="AC454" s="1898"/>
      <c r="AD454" s="1898"/>
      <c r="AE454" s="1898"/>
      <c r="AF454" s="1898"/>
      <c r="AG454" s="1898"/>
      <c r="AH454" s="1898"/>
      <c r="AI454" s="1898"/>
      <c r="AJ454" s="1899"/>
      <c r="AK454" s="365"/>
      <c r="AL454" s="329"/>
      <c r="AM454" s="329"/>
    </row>
    <row r="455" spans="1:39" s="679" customFormat="1" ht="14" customHeight="1">
      <c r="A455" s="392"/>
      <c r="B455" s="1887" t="s">
        <v>822</v>
      </c>
      <c r="C455" s="1888"/>
      <c r="D455" s="1888"/>
      <c r="E455" s="1888"/>
      <c r="F455" s="1888"/>
      <c r="G455" s="1889"/>
      <c r="H455" s="1893" t="s">
        <v>528</v>
      </c>
      <c r="I455" s="1894"/>
      <c r="J455" s="634" t="s">
        <v>1872</v>
      </c>
      <c r="K455" s="635"/>
      <c r="L455" s="636"/>
      <c r="M455" s="636"/>
      <c r="N455" s="636"/>
      <c r="O455" s="636"/>
      <c r="P455" s="636"/>
      <c r="Q455" s="636"/>
      <c r="R455" s="636"/>
      <c r="S455" s="636"/>
      <c r="T455" s="635"/>
      <c r="U455" s="635"/>
      <c r="V455" s="635"/>
      <c r="W455" s="635"/>
      <c r="X455" s="635"/>
      <c r="Y455" s="635"/>
      <c r="Z455" s="635"/>
      <c r="AA455" s="635"/>
      <c r="AB455" s="635"/>
      <c r="AC455" s="635"/>
      <c r="AD455" s="635"/>
      <c r="AE455" s="635"/>
      <c r="AF455" s="635"/>
      <c r="AG455" s="635"/>
      <c r="AH455" s="444"/>
      <c r="AI455" s="444"/>
      <c r="AJ455" s="445"/>
      <c r="AK455" s="365"/>
      <c r="AL455" s="329"/>
      <c r="AM455" s="329"/>
    </row>
    <row r="456" spans="1:39" s="679" customFormat="1" ht="36" customHeight="1">
      <c r="A456" s="392"/>
      <c r="B456" s="1890"/>
      <c r="C456" s="1891"/>
      <c r="D456" s="1891"/>
      <c r="E456" s="1891"/>
      <c r="F456" s="1891"/>
      <c r="G456" s="1892"/>
      <c r="H456" s="1895"/>
      <c r="I456" s="1896"/>
      <c r="J456" s="1897"/>
      <c r="K456" s="1898"/>
      <c r="L456" s="1898"/>
      <c r="M456" s="1898"/>
      <c r="N456" s="1898"/>
      <c r="O456" s="1898"/>
      <c r="P456" s="1898"/>
      <c r="Q456" s="1898"/>
      <c r="R456" s="1898"/>
      <c r="S456" s="1898"/>
      <c r="T456" s="1898"/>
      <c r="U456" s="1898"/>
      <c r="V456" s="1898"/>
      <c r="W456" s="1898"/>
      <c r="X456" s="1898"/>
      <c r="Y456" s="1898"/>
      <c r="Z456" s="1898"/>
      <c r="AA456" s="1898"/>
      <c r="AB456" s="1898"/>
      <c r="AC456" s="1898"/>
      <c r="AD456" s="1898"/>
      <c r="AE456" s="1898"/>
      <c r="AF456" s="1898"/>
      <c r="AG456" s="1898"/>
      <c r="AH456" s="1898"/>
      <c r="AI456" s="1898"/>
      <c r="AJ456" s="1899"/>
      <c r="AK456" s="365"/>
      <c r="AL456" s="329"/>
      <c r="AM456" s="329"/>
    </row>
    <row r="457" spans="1:39" s="448" customFormat="1" ht="32" customHeight="1">
      <c r="A457" s="694"/>
      <c r="B457" s="393"/>
      <c r="C457" s="583" t="s">
        <v>1754</v>
      </c>
      <c r="D457" s="2003" t="s">
        <v>1753</v>
      </c>
      <c r="E457" s="2003"/>
      <c r="F457" s="2003"/>
      <c r="G457" s="2003"/>
      <c r="H457" s="2003"/>
      <c r="I457" s="2003"/>
      <c r="J457" s="2003"/>
      <c r="K457" s="2003"/>
      <c r="L457" s="2003"/>
      <c r="M457" s="2003"/>
      <c r="N457" s="2003"/>
      <c r="O457" s="2003"/>
      <c r="P457" s="2003"/>
      <c r="Q457" s="2003"/>
      <c r="R457" s="2003"/>
      <c r="S457" s="2003"/>
      <c r="T457" s="2003"/>
      <c r="U457" s="2003"/>
      <c r="V457" s="2003"/>
      <c r="W457" s="2003"/>
      <c r="X457" s="2003"/>
      <c r="Y457" s="2003"/>
      <c r="Z457" s="2003"/>
      <c r="AA457" s="2003"/>
      <c r="AB457" s="2003"/>
      <c r="AC457" s="2003"/>
      <c r="AD457" s="2003"/>
      <c r="AE457" s="2003"/>
      <c r="AF457" s="2003"/>
      <c r="AG457" s="2003"/>
      <c r="AH457" s="2003"/>
      <c r="AI457" s="2003"/>
      <c r="AJ457" s="354"/>
      <c r="AK457" s="391"/>
      <c r="AL457" s="329"/>
      <c r="AM457" s="329"/>
    </row>
    <row r="458" spans="1:39" ht="12" customHeight="1">
      <c r="B458" s="342"/>
      <c r="C458" s="583"/>
      <c r="D458" s="633"/>
      <c r="E458" s="633"/>
      <c r="F458" s="633"/>
      <c r="G458" s="633"/>
      <c r="H458" s="633"/>
      <c r="I458" s="633"/>
      <c r="J458" s="633"/>
      <c r="K458" s="633"/>
      <c r="L458" s="633"/>
      <c r="M458" s="633"/>
      <c r="N458" s="633"/>
      <c r="O458" s="633"/>
      <c r="P458" s="633"/>
      <c r="Q458" s="633"/>
      <c r="R458" s="633"/>
      <c r="S458" s="633"/>
      <c r="T458" s="633"/>
      <c r="U458" s="633"/>
      <c r="V458" s="633"/>
      <c r="W458" s="633"/>
      <c r="X458" s="633"/>
      <c r="Y458" s="633"/>
      <c r="Z458" s="633"/>
      <c r="AA458" s="633"/>
      <c r="AB458" s="633"/>
      <c r="AC458" s="633"/>
      <c r="AD458" s="633"/>
      <c r="AE458" s="633"/>
      <c r="AF458" s="633"/>
      <c r="AG458" s="633"/>
      <c r="AH458" s="633"/>
      <c r="AI458" s="633"/>
      <c r="AJ458" s="354"/>
    </row>
    <row r="459" spans="1:39" s="291" customFormat="1" ht="20.149999999999999" customHeight="1">
      <c r="A459" s="646" t="s">
        <v>360</v>
      </c>
      <c r="B459" s="289" t="s">
        <v>1888</v>
      </c>
      <c r="C459" s="289"/>
      <c r="D459" s="289"/>
      <c r="E459" s="289"/>
      <c r="F459" s="289"/>
      <c r="G459" s="289"/>
      <c r="H459" s="289"/>
      <c r="I459" s="289"/>
      <c r="J459" s="289"/>
      <c r="K459" s="289"/>
      <c r="L459" s="289"/>
      <c r="M459" s="289"/>
      <c r="N459" s="289"/>
      <c r="O459" s="289"/>
      <c r="P459" s="289"/>
      <c r="Q459" s="289"/>
      <c r="R459" s="289"/>
      <c r="S459" s="289"/>
      <c r="T459" s="289"/>
      <c r="U459" s="289"/>
      <c r="V459" s="289"/>
      <c r="W459" s="289"/>
      <c r="X459" s="289"/>
      <c r="Y459" s="289"/>
      <c r="Z459" s="289"/>
      <c r="AA459" s="289"/>
      <c r="AB459" s="289"/>
      <c r="AC459" s="289"/>
      <c r="AD459" s="289"/>
      <c r="AE459" s="289"/>
      <c r="AF459" s="289"/>
      <c r="AG459" s="289"/>
      <c r="AH459" s="289"/>
      <c r="AI459" s="289"/>
      <c r="AJ459" s="289"/>
      <c r="AK459" s="289"/>
      <c r="AL459" s="318"/>
      <c r="AM459" s="318"/>
    </row>
    <row r="460" spans="1:39" s="291" customFormat="1" ht="20.149999999999999" customHeight="1">
      <c r="A460" s="385"/>
      <c r="B460" s="289" t="s">
        <v>2000</v>
      </c>
      <c r="C460" s="289"/>
      <c r="D460" s="289"/>
      <c r="E460" s="289"/>
      <c r="F460" s="289"/>
      <c r="G460" s="289"/>
      <c r="H460" s="289"/>
      <c r="I460" s="289"/>
      <c r="J460" s="289"/>
      <c r="K460" s="289"/>
      <c r="L460" s="289"/>
      <c r="M460" s="289"/>
      <c r="N460" s="289"/>
      <c r="O460" s="289"/>
      <c r="P460" s="289"/>
      <c r="Q460" s="289"/>
      <c r="T460" s="289" t="s">
        <v>2001</v>
      </c>
      <c r="U460" s="289"/>
      <c r="V460" s="289"/>
      <c r="W460" s="289"/>
      <c r="X460" s="289"/>
      <c r="Y460" s="289"/>
      <c r="Z460" s="289"/>
      <c r="AA460" s="289"/>
      <c r="AB460" s="289"/>
      <c r="AC460" s="289"/>
      <c r="AD460" s="289"/>
      <c r="AE460" s="289"/>
      <c r="AF460" s="289"/>
      <c r="AG460" s="289"/>
      <c r="AH460" s="289"/>
      <c r="AI460" s="413"/>
      <c r="AJ460" s="289"/>
      <c r="AK460" s="289"/>
      <c r="AL460" s="318"/>
      <c r="AM460" s="318"/>
    </row>
    <row r="461" spans="1:39" s="300" customFormat="1" ht="20.149999999999999" customHeight="1">
      <c r="A461" s="331"/>
      <c r="B461" s="293" t="s">
        <v>1071</v>
      </c>
      <c r="C461" s="294"/>
      <c r="D461" s="294"/>
      <c r="E461" s="299"/>
      <c r="F461" s="414" t="s">
        <v>1072</v>
      </c>
      <c r="G461" s="414"/>
      <c r="H461" s="414"/>
      <c r="I461" s="414"/>
      <c r="J461" s="414"/>
      <c r="K461" s="414"/>
      <c r="L461" s="414"/>
      <c r="M461" s="414"/>
      <c r="N461" s="414"/>
      <c r="O461" s="414"/>
      <c r="P461" s="414"/>
      <c r="Q461" s="414"/>
      <c r="R461" s="415"/>
      <c r="T461" s="293" t="s">
        <v>1060</v>
      </c>
      <c r="U461" s="294"/>
      <c r="V461" s="294"/>
      <c r="W461" s="294"/>
      <c r="X461" s="294"/>
      <c r="Y461" s="299"/>
      <c r="Z461" s="293" t="s">
        <v>1073</v>
      </c>
      <c r="AA461" s="416"/>
      <c r="AB461" s="293" t="s">
        <v>1074</v>
      </c>
      <c r="AC461" s="294"/>
      <c r="AD461" s="294"/>
      <c r="AE461" s="294"/>
      <c r="AF461" s="294"/>
      <c r="AG461" s="294"/>
      <c r="AH461" s="294"/>
      <c r="AI461" s="294"/>
      <c r="AJ461" s="299"/>
      <c r="AK461" s="292"/>
      <c r="AL461" s="318"/>
      <c r="AM461" s="318"/>
    </row>
    <row r="462" spans="1:39" s="300" customFormat="1" ht="20.149999999999999" customHeight="1">
      <c r="A462" s="331"/>
      <c r="B462" s="2131" t="s">
        <v>1075</v>
      </c>
      <c r="C462" s="2133" t="s">
        <v>1076</v>
      </c>
      <c r="D462" s="2134"/>
      <c r="E462" s="2135"/>
      <c r="F462" s="417" t="s">
        <v>1077</v>
      </c>
      <c r="G462" s="2136" t="s">
        <v>1078</v>
      </c>
      <c r="H462" s="2137"/>
      <c r="I462" s="2138"/>
      <c r="J462" s="417"/>
      <c r="K462" s="2136" t="s">
        <v>1079</v>
      </c>
      <c r="L462" s="2138"/>
      <c r="M462" s="417"/>
      <c r="N462" s="803" t="s">
        <v>1080</v>
      </c>
      <c r="O462" s="2137"/>
      <c r="P462" s="2137"/>
      <c r="Q462" s="2137"/>
      <c r="R462" s="804" t="s">
        <v>1081</v>
      </c>
      <c r="T462" s="301" t="s">
        <v>1082</v>
      </c>
      <c r="U462" s="302"/>
      <c r="V462" s="302"/>
      <c r="W462" s="302"/>
      <c r="X462" s="302"/>
      <c r="Y462" s="337"/>
      <c r="Z462" s="1805" t="s">
        <v>528</v>
      </c>
      <c r="AA462" s="1806"/>
      <c r="AB462" s="2139" t="s">
        <v>1083</v>
      </c>
      <c r="AC462" s="2140"/>
      <c r="AD462" s="362" t="s">
        <v>826</v>
      </c>
      <c r="AE462" s="1873"/>
      <c r="AF462" s="1873"/>
      <c r="AG462" s="362" t="s">
        <v>827</v>
      </c>
      <c r="AH462" s="362" t="s">
        <v>923</v>
      </c>
      <c r="AI462" s="1982" t="s">
        <v>1084</v>
      </c>
      <c r="AJ462" s="1783"/>
      <c r="AK462" s="292"/>
      <c r="AL462" s="318"/>
      <c r="AM462" s="318"/>
    </row>
    <row r="463" spans="1:39" s="300" customFormat="1" ht="20.149999999999999" customHeight="1">
      <c r="A463" s="331"/>
      <c r="B463" s="2132"/>
      <c r="C463" s="2133" t="s">
        <v>1085</v>
      </c>
      <c r="D463" s="2134"/>
      <c r="E463" s="2135"/>
      <c r="F463" s="417"/>
      <c r="G463" s="2136" t="s">
        <v>1078</v>
      </c>
      <c r="H463" s="2137"/>
      <c r="I463" s="2138"/>
      <c r="J463" s="417" t="s">
        <v>1077</v>
      </c>
      <c r="K463" s="2136" t="s">
        <v>1079</v>
      </c>
      <c r="L463" s="2138"/>
      <c r="M463" s="417" t="s">
        <v>1077</v>
      </c>
      <c r="N463" s="803" t="s">
        <v>1080</v>
      </c>
      <c r="O463" s="2137" t="s">
        <v>1086</v>
      </c>
      <c r="P463" s="2137"/>
      <c r="Q463" s="2137"/>
      <c r="R463" s="804" t="s">
        <v>1081</v>
      </c>
      <c r="T463" s="307" t="s">
        <v>1087</v>
      </c>
      <c r="U463" s="308"/>
      <c r="V463" s="308"/>
      <c r="W463" s="308"/>
      <c r="X463" s="308"/>
      <c r="Y463" s="357"/>
      <c r="Z463" s="1782" t="s">
        <v>528</v>
      </c>
      <c r="AA463" s="1783"/>
      <c r="AB463" s="2139" t="s">
        <v>1083</v>
      </c>
      <c r="AC463" s="2140"/>
      <c r="AD463" s="362" t="s">
        <v>826</v>
      </c>
      <c r="AE463" s="1873"/>
      <c r="AF463" s="1873"/>
      <c r="AG463" s="362" t="s">
        <v>827</v>
      </c>
      <c r="AH463" s="362" t="s">
        <v>923</v>
      </c>
      <c r="AI463" s="1982" t="s">
        <v>1084</v>
      </c>
      <c r="AJ463" s="1783"/>
      <c r="AK463" s="292"/>
      <c r="AL463" s="318"/>
      <c r="AM463" s="318"/>
    </row>
    <row r="464" spans="1:39" s="300" customFormat="1" ht="20.149999999999999" customHeight="1">
      <c r="A464" s="331"/>
      <c r="B464" s="2148"/>
      <c r="C464" s="2149"/>
      <c r="D464" s="2149"/>
      <c r="E464" s="2150"/>
      <c r="F464" s="303"/>
      <c r="G464" s="2151" t="s">
        <v>1078</v>
      </c>
      <c r="H464" s="2152"/>
      <c r="I464" s="2153"/>
      <c r="J464" s="303"/>
      <c r="K464" s="2151" t="s">
        <v>1079</v>
      </c>
      <c r="L464" s="2153"/>
      <c r="M464" s="303"/>
      <c r="N464" s="802" t="s">
        <v>1080</v>
      </c>
      <c r="O464" s="2154"/>
      <c r="P464" s="2154"/>
      <c r="Q464" s="2154"/>
      <c r="R464" s="800" t="s">
        <v>1081</v>
      </c>
      <c r="T464" s="307" t="s">
        <v>1088</v>
      </c>
      <c r="U464" s="308"/>
      <c r="V464" s="308"/>
      <c r="W464" s="308"/>
      <c r="X464" s="308"/>
      <c r="Y464" s="357"/>
      <c r="Z464" s="1782" t="s">
        <v>528</v>
      </c>
      <c r="AA464" s="1783"/>
      <c r="AB464" s="2139" t="s">
        <v>1083</v>
      </c>
      <c r="AC464" s="2140"/>
      <c r="AD464" s="362" t="s">
        <v>826</v>
      </c>
      <c r="AE464" s="1873"/>
      <c r="AF464" s="1873"/>
      <c r="AG464" s="362" t="s">
        <v>827</v>
      </c>
      <c r="AH464" s="362" t="s">
        <v>923</v>
      </c>
      <c r="AI464" s="1982" t="s">
        <v>1084</v>
      </c>
      <c r="AJ464" s="1783"/>
      <c r="AK464" s="292"/>
      <c r="AL464" s="318"/>
      <c r="AM464" s="318"/>
    </row>
    <row r="465" spans="1:39" s="300" customFormat="1" ht="20.149999999999999" customHeight="1">
      <c r="A465" s="331"/>
      <c r="B465" s="2148"/>
      <c r="C465" s="2149"/>
      <c r="D465" s="2149"/>
      <c r="E465" s="2150"/>
      <c r="F465" s="303"/>
      <c r="G465" s="2151" t="s">
        <v>1078</v>
      </c>
      <c r="H465" s="2152"/>
      <c r="I465" s="2153"/>
      <c r="J465" s="303"/>
      <c r="K465" s="2151" t="s">
        <v>1079</v>
      </c>
      <c r="L465" s="2153"/>
      <c r="M465" s="303"/>
      <c r="N465" s="802" t="s">
        <v>1080</v>
      </c>
      <c r="O465" s="2154"/>
      <c r="P465" s="2154"/>
      <c r="Q465" s="2154"/>
      <c r="R465" s="800" t="s">
        <v>1081</v>
      </c>
      <c r="S465" s="418"/>
      <c r="T465" s="801" t="s">
        <v>1089</v>
      </c>
      <c r="U465" s="801"/>
      <c r="V465" s="308"/>
      <c r="W465" s="308"/>
      <c r="X465" s="308"/>
      <c r="Y465" s="357"/>
      <c r="Z465" s="1782" t="s">
        <v>528</v>
      </c>
      <c r="AA465" s="1783"/>
      <c r="AB465" s="358"/>
      <c r="AC465" s="362"/>
      <c r="AD465" s="362" t="s">
        <v>826</v>
      </c>
      <c r="AE465" s="1873"/>
      <c r="AF465" s="1873"/>
      <c r="AG465" s="1873"/>
      <c r="AH465" s="362" t="s">
        <v>827</v>
      </c>
      <c r="AI465" s="362"/>
      <c r="AJ465" s="359"/>
      <c r="AK465" s="292"/>
      <c r="AL465" s="318"/>
      <c r="AM465" s="318"/>
    </row>
    <row r="466" spans="1:39" s="300" customFormat="1" ht="20.149999999999999" customHeight="1">
      <c r="A466" s="331"/>
      <c r="B466" s="2148"/>
      <c r="C466" s="2149"/>
      <c r="D466" s="2149"/>
      <c r="E466" s="2150"/>
      <c r="F466" s="303"/>
      <c r="G466" s="2151" t="s">
        <v>1078</v>
      </c>
      <c r="H466" s="2152"/>
      <c r="I466" s="2153"/>
      <c r="J466" s="303"/>
      <c r="K466" s="2151" t="s">
        <v>1079</v>
      </c>
      <c r="L466" s="2153"/>
      <c r="M466" s="303"/>
      <c r="N466" s="802" t="s">
        <v>1080</v>
      </c>
      <c r="O466" s="2154"/>
      <c r="P466" s="2154"/>
      <c r="Q466" s="2154"/>
      <c r="R466" s="800" t="s">
        <v>1081</v>
      </c>
      <c r="S466" s="435"/>
      <c r="T466" s="307" t="s">
        <v>1090</v>
      </c>
      <c r="U466" s="308"/>
      <c r="V466" s="308"/>
      <c r="W466" s="308"/>
      <c r="X466" s="308"/>
      <c r="Y466" s="357"/>
      <c r="Z466" s="1782" t="s">
        <v>528</v>
      </c>
      <c r="AA466" s="1783"/>
      <c r="AB466" s="358"/>
      <c r="AC466" s="362"/>
      <c r="AD466" s="362" t="s">
        <v>826</v>
      </c>
      <c r="AE466" s="1873"/>
      <c r="AF466" s="1873"/>
      <c r="AG466" s="1873"/>
      <c r="AH466" s="362" t="s">
        <v>827</v>
      </c>
      <c r="AI466" s="362"/>
      <c r="AJ466" s="359"/>
      <c r="AK466" s="292"/>
      <c r="AL466" s="318"/>
      <c r="AM466" s="318"/>
    </row>
    <row r="467" spans="1:39" s="300" customFormat="1" ht="20.149999999999999" customHeight="1">
      <c r="A467" s="331"/>
      <c r="B467" s="2148"/>
      <c r="C467" s="2149"/>
      <c r="D467" s="2149"/>
      <c r="E467" s="2150"/>
      <c r="F467" s="303"/>
      <c r="G467" s="2151" t="s">
        <v>1078</v>
      </c>
      <c r="H467" s="2152"/>
      <c r="I467" s="2153"/>
      <c r="J467" s="303"/>
      <c r="K467" s="2151" t="s">
        <v>1079</v>
      </c>
      <c r="L467" s="2153"/>
      <c r="M467" s="303"/>
      <c r="N467" s="802" t="s">
        <v>1080</v>
      </c>
      <c r="O467" s="2154"/>
      <c r="P467" s="2154"/>
      <c r="Q467" s="2154"/>
      <c r="R467" s="800" t="s">
        <v>1081</v>
      </c>
      <c r="S467" s="435"/>
      <c r="T467" s="307"/>
      <c r="U467" s="308"/>
      <c r="V467" s="308"/>
      <c r="W467" s="308"/>
      <c r="X467" s="308"/>
      <c r="Y467" s="357"/>
      <c r="Z467" s="308"/>
      <c r="AA467" s="357"/>
      <c r="AB467" s="374"/>
      <c r="AC467" s="374"/>
      <c r="AD467" s="374"/>
      <c r="AE467" s="374"/>
      <c r="AF467" s="374"/>
      <c r="AG467" s="374"/>
      <c r="AH467" s="374"/>
      <c r="AI467" s="374"/>
      <c r="AJ467" s="375"/>
      <c r="AK467" s="292"/>
      <c r="AL467" s="318"/>
      <c r="AM467" s="318"/>
    </row>
    <row r="468" spans="1:39" s="319" customFormat="1" ht="14.15" customHeight="1">
      <c r="A468" s="513"/>
      <c r="B468" s="419"/>
      <c r="C468" s="420"/>
      <c r="D468" s="420"/>
      <c r="E468" s="420"/>
      <c r="F468" s="420"/>
      <c r="G468" s="420"/>
      <c r="H468" s="420"/>
      <c r="I468" s="420"/>
      <c r="J468" s="420"/>
      <c r="K468" s="420"/>
      <c r="L468" s="420"/>
      <c r="M468" s="420"/>
      <c r="N468" s="420"/>
      <c r="O468" s="420"/>
      <c r="P468" s="420"/>
      <c r="Q468" s="420"/>
      <c r="R468" s="420"/>
      <c r="S468" s="420"/>
      <c r="T468" s="329" t="s">
        <v>1091</v>
      </c>
      <c r="U468" s="329"/>
      <c r="V468" s="329"/>
      <c r="W468" s="329"/>
      <c r="X468" s="329"/>
      <c r="Y468" s="329"/>
      <c r="Z468" s="421"/>
      <c r="AA468" s="421"/>
      <c r="AB468" s="421"/>
      <c r="AC468" s="421"/>
      <c r="AD468" s="421"/>
      <c r="AE468" s="329"/>
      <c r="AF468" s="329"/>
      <c r="AG468" s="329"/>
      <c r="AH468" s="329"/>
      <c r="AI468" s="329"/>
      <c r="AJ468" s="329"/>
      <c r="AK468" s="329"/>
      <c r="AL468" s="318"/>
      <c r="AM468" s="318"/>
    </row>
    <row r="469" spans="1:39" s="319" customFormat="1" ht="14.15" customHeight="1">
      <c r="A469" s="513"/>
      <c r="B469" s="419"/>
      <c r="C469" s="420"/>
      <c r="D469" s="420"/>
      <c r="E469" s="420"/>
      <c r="F469" s="420"/>
      <c r="G469" s="420"/>
      <c r="H469" s="420"/>
      <c r="I469" s="420"/>
      <c r="J469" s="420"/>
      <c r="K469" s="420"/>
      <c r="L469" s="420"/>
      <c r="M469" s="420"/>
      <c r="N469" s="420"/>
      <c r="O469" s="420"/>
      <c r="P469" s="420"/>
      <c r="Q469" s="420"/>
      <c r="R469" s="420"/>
      <c r="S469" s="420"/>
      <c r="T469" s="329"/>
      <c r="U469" s="329"/>
      <c r="V469" s="329"/>
      <c r="W469" s="329"/>
      <c r="X469" s="329"/>
      <c r="Y469" s="329"/>
      <c r="Z469" s="329"/>
      <c r="AA469" s="329"/>
      <c r="AB469" s="329"/>
      <c r="AC469" s="329"/>
      <c r="AD469" s="329"/>
      <c r="AE469" s="329"/>
      <c r="AF469" s="329"/>
      <c r="AG469" s="329"/>
      <c r="AH469" s="329"/>
      <c r="AI469" s="329"/>
      <c r="AJ469" s="329"/>
      <c r="AK469" s="329"/>
      <c r="AL469" s="318"/>
      <c r="AM469" s="318"/>
    </row>
    <row r="470" spans="1:39" s="319" customFormat="1" ht="18" customHeight="1">
      <c r="A470" s="513"/>
      <c r="B470" s="419"/>
      <c r="C470" s="420"/>
      <c r="D470" s="420"/>
      <c r="E470" s="420"/>
      <c r="F470" s="420"/>
      <c r="G470" s="420"/>
      <c r="H470" s="420"/>
      <c r="I470" s="420"/>
      <c r="J470" s="420"/>
      <c r="K470" s="420"/>
      <c r="L470" s="420"/>
      <c r="M470" s="420"/>
      <c r="N470" s="420"/>
      <c r="O470" s="420"/>
      <c r="P470" s="420"/>
      <c r="Q470" s="420"/>
      <c r="R470" s="420"/>
      <c r="S470" s="420"/>
      <c r="T470" s="329"/>
      <c r="U470" s="329"/>
      <c r="V470" s="329"/>
      <c r="W470" s="329"/>
      <c r="X470" s="329"/>
      <c r="Y470" s="329"/>
      <c r="Z470" s="329"/>
      <c r="AA470" s="329"/>
      <c r="AB470" s="329" t="str">
        <f>表紙!D28</f>
        <v>　　　　　　保育所（園）　   　</v>
      </c>
      <c r="AC470" s="329"/>
      <c r="AD470" s="329"/>
      <c r="AE470" s="329"/>
      <c r="AF470" s="329"/>
      <c r="AG470" s="329"/>
      <c r="AH470" s="329"/>
      <c r="AI470" s="329"/>
      <c r="AJ470" s="329"/>
      <c r="AK470" s="329"/>
      <c r="AL470" s="318"/>
      <c r="AM470" s="318"/>
    </row>
    <row r="471" spans="1:39" s="319" customFormat="1" ht="14.15" customHeight="1">
      <c r="A471" s="513"/>
      <c r="B471" s="393" t="s">
        <v>766</v>
      </c>
      <c r="C471" s="420"/>
      <c r="D471" s="420"/>
      <c r="E471" s="420"/>
      <c r="F471" s="420"/>
      <c r="G471" s="420"/>
      <c r="H471" s="420"/>
      <c r="I471" s="420"/>
      <c r="J471" s="420"/>
      <c r="K471" s="420"/>
      <c r="L471" s="420"/>
      <c r="M471" s="420"/>
      <c r="N471" s="420"/>
      <c r="O471" s="420"/>
      <c r="P471" s="420"/>
      <c r="Q471" s="420"/>
      <c r="R471" s="420"/>
      <c r="S471" s="420"/>
      <c r="T471" s="329"/>
      <c r="U471" s="329"/>
      <c r="V471" s="329"/>
      <c r="W471" s="329"/>
      <c r="X471" s="329"/>
      <c r="Y471" s="329"/>
      <c r="Z471" s="329"/>
      <c r="AA471" s="329"/>
      <c r="AB471" s="329"/>
      <c r="AC471" s="329"/>
      <c r="AD471" s="329"/>
      <c r="AE471" s="329"/>
      <c r="AF471" s="329"/>
      <c r="AG471" s="329"/>
      <c r="AH471" s="329"/>
      <c r="AI471" s="329"/>
      <c r="AJ471" s="329"/>
      <c r="AK471" s="329"/>
      <c r="AL471" s="318"/>
      <c r="AM471" s="318"/>
    </row>
    <row r="472" spans="1:39" s="300" customFormat="1" ht="20" customHeight="1">
      <c r="A472" s="392"/>
      <c r="C472" s="392" t="s">
        <v>767</v>
      </c>
      <c r="D472" s="365" t="s">
        <v>2222</v>
      </c>
      <c r="E472" s="391"/>
      <c r="F472" s="391"/>
      <c r="G472" s="391"/>
      <c r="H472" s="391"/>
      <c r="I472" s="391"/>
      <c r="J472" s="391"/>
      <c r="K472" s="391"/>
      <c r="L472" s="391"/>
      <c r="M472" s="391"/>
      <c r="N472" s="391"/>
      <c r="O472" s="391"/>
      <c r="P472" s="391"/>
      <c r="Q472" s="391"/>
      <c r="R472" s="391"/>
      <c r="S472" s="391"/>
      <c r="T472" s="391"/>
      <c r="U472" s="391"/>
      <c r="V472" s="391"/>
      <c r="W472" s="391"/>
      <c r="X472" s="391"/>
      <c r="Y472" s="391"/>
      <c r="Z472" s="391"/>
      <c r="AA472" s="391"/>
      <c r="AB472" s="391"/>
      <c r="AC472" s="391"/>
      <c r="AD472" s="394" t="s">
        <v>732</v>
      </c>
      <c r="AE472" s="1780" t="s">
        <v>556</v>
      </c>
      <c r="AF472" s="1780"/>
      <c r="AG472" s="1780"/>
      <c r="AH472" s="1780"/>
      <c r="AI472" s="1780"/>
      <c r="AJ472" s="394" t="s">
        <v>733</v>
      </c>
      <c r="AK472" s="419"/>
      <c r="AL472" s="757"/>
      <c r="AM472" s="756"/>
    </row>
    <row r="473" spans="1:39" ht="28" customHeight="1">
      <c r="C473" s="331" t="s">
        <v>771</v>
      </c>
      <c r="D473" s="2155" t="s">
        <v>2271</v>
      </c>
      <c r="E473" s="2155"/>
      <c r="F473" s="2155"/>
      <c r="G473" s="2155"/>
      <c r="H473" s="2155"/>
      <c r="I473" s="2155"/>
      <c r="J473" s="2155"/>
      <c r="K473" s="2155"/>
      <c r="L473" s="2155"/>
      <c r="M473" s="2155"/>
      <c r="N473" s="2155"/>
      <c r="O473" s="2155"/>
      <c r="P473" s="2155"/>
      <c r="Q473" s="2155"/>
      <c r="R473" s="2155"/>
      <c r="S473" s="2155"/>
      <c r="T473" s="2155"/>
      <c r="U473" s="2155"/>
      <c r="V473" s="2155"/>
      <c r="W473" s="2155"/>
      <c r="X473" s="2155"/>
      <c r="Y473" s="2155"/>
      <c r="Z473" s="2155"/>
      <c r="AA473" s="2155"/>
      <c r="AB473" s="2155"/>
      <c r="AC473" s="610"/>
      <c r="AD473" s="353" t="s">
        <v>732</v>
      </c>
      <c r="AE473" s="1794" t="s">
        <v>556</v>
      </c>
      <c r="AF473" s="1794"/>
      <c r="AG473" s="1794"/>
      <c r="AH473" s="1794"/>
      <c r="AI473" s="1794"/>
      <c r="AJ473" s="353" t="s">
        <v>733</v>
      </c>
      <c r="AL473" s="756"/>
      <c r="AM473" s="756"/>
    </row>
    <row r="474" spans="1:39" ht="20" customHeight="1">
      <c r="B474" s="391"/>
      <c r="C474" s="392" t="s">
        <v>1592</v>
      </c>
      <c r="D474" s="1781" t="s">
        <v>2272</v>
      </c>
      <c r="E474" s="1781"/>
      <c r="F474" s="1781"/>
      <c r="G474" s="1781"/>
      <c r="H474" s="1781"/>
      <c r="I474" s="1781"/>
      <c r="J474" s="1781"/>
      <c r="K474" s="1781"/>
      <c r="L474" s="1781"/>
      <c r="M474" s="1781"/>
      <c r="N474" s="1781"/>
      <c r="O474" s="1781"/>
      <c r="P474" s="1781"/>
      <c r="Q474" s="1781"/>
      <c r="R474" s="1781"/>
      <c r="S474" s="1781"/>
      <c r="T474" s="1781"/>
      <c r="U474" s="1781"/>
      <c r="V474" s="1781"/>
      <c r="W474" s="1781"/>
      <c r="X474" s="1781"/>
      <c r="Y474" s="1781"/>
      <c r="Z474" s="1781"/>
      <c r="AA474" s="1781"/>
      <c r="AB474" s="1781"/>
      <c r="AC474" s="1781"/>
      <c r="AD474" s="1781"/>
      <c r="AE474"/>
      <c r="AF474"/>
      <c r="AG474"/>
      <c r="AH474"/>
      <c r="AI474"/>
      <c r="AJ474"/>
      <c r="AL474" s="756"/>
      <c r="AM474" s="756"/>
    </row>
    <row r="475" spans="1:39" ht="20" customHeight="1">
      <c r="B475" s="391"/>
      <c r="C475" s="392"/>
      <c r="D475" s="394" t="s">
        <v>102</v>
      </c>
      <c r="E475" s="393" t="s">
        <v>2273</v>
      </c>
      <c r="F475" s="393"/>
      <c r="G475" s="777"/>
      <c r="H475" s="777"/>
      <c r="I475" s="777"/>
      <c r="J475" s="777"/>
      <c r="K475" s="777"/>
      <c r="L475" s="777"/>
      <c r="M475" s="777"/>
      <c r="N475" s="777"/>
      <c r="O475" s="777"/>
      <c r="P475" s="777"/>
      <c r="Q475" s="777"/>
      <c r="R475" s="777"/>
      <c r="S475" s="777"/>
      <c r="T475" s="777"/>
      <c r="U475" s="777"/>
      <c r="V475" s="777"/>
      <c r="W475" s="777"/>
      <c r="X475" s="777"/>
      <c r="Y475" s="777"/>
      <c r="Z475" s="777"/>
      <c r="AA475" s="777"/>
      <c r="AB475" s="777"/>
      <c r="AC475" s="365"/>
      <c r="AD475" s="394" t="s">
        <v>732</v>
      </c>
      <c r="AE475" s="1794" t="s">
        <v>556</v>
      </c>
      <c r="AF475" s="1794"/>
      <c r="AG475" s="1794"/>
      <c r="AH475" s="1794"/>
      <c r="AI475" s="1794"/>
      <c r="AJ475" s="353" t="s">
        <v>733</v>
      </c>
      <c r="AL475" s="756"/>
      <c r="AM475" s="756"/>
    </row>
    <row r="476" spans="1:39" ht="20" customHeight="1">
      <c r="B476" s="391"/>
      <c r="C476" s="392"/>
      <c r="D476" s="394" t="s">
        <v>102</v>
      </c>
      <c r="E476" s="393" t="s">
        <v>2274</v>
      </c>
      <c r="F476" s="393"/>
      <c r="G476" s="777"/>
      <c r="H476" s="777"/>
      <c r="I476" s="777"/>
      <c r="J476" s="777"/>
      <c r="K476" s="777"/>
      <c r="L476" s="777"/>
      <c r="M476" s="777"/>
      <c r="N476" s="777"/>
      <c r="O476" s="777"/>
      <c r="P476" s="777"/>
      <c r="Q476" s="777"/>
      <c r="R476" s="777"/>
      <c r="S476" s="777"/>
      <c r="T476" s="777"/>
      <c r="U476" s="777"/>
      <c r="V476" s="777"/>
      <c r="W476" s="777"/>
      <c r="X476" s="777"/>
      <c r="Y476" s="777"/>
      <c r="Z476" s="777"/>
      <c r="AA476" s="777"/>
      <c r="AB476" s="777"/>
      <c r="AC476" s="365"/>
      <c r="AD476" s="394" t="s">
        <v>732</v>
      </c>
      <c r="AE476" s="1794" t="s">
        <v>556</v>
      </c>
      <c r="AF476" s="1794"/>
      <c r="AG476" s="1794"/>
      <c r="AH476" s="1794"/>
      <c r="AI476" s="1794"/>
      <c r="AJ476" s="353" t="s">
        <v>733</v>
      </c>
      <c r="AL476" s="756"/>
    </row>
    <row r="477" spans="1:39" ht="20" customHeight="1">
      <c r="B477" s="391"/>
      <c r="C477" s="392"/>
      <c r="D477" s="394" t="s">
        <v>102</v>
      </c>
      <c r="E477" s="393" t="s">
        <v>2275</v>
      </c>
      <c r="F477" s="393"/>
      <c r="G477" s="777"/>
      <c r="H477" s="777"/>
      <c r="I477" s="777"/>
      <c r="J477" s="777"/>
      <c r="K477" s="777"/>
      <c r="L477" s="777"/>
      <c r="M477" s="777"/>
      <c r="N477" s="777"/>
      <c r="O477" s="777"/>
      <c r="P477" s="777"/>
      <c r="Q477" s="777"/>
      <c r="R477" s="777"/>
      <c r="S477" s="777"/>
      <c r="T477" s="777"/>
      <c r="U477" s="777"/>
      <c r="V477" s="777"/>
      <c r="W477" s="777"/>
      <c r="X477" s="777"/>
      <c r="Y477" s="777"/>
      <c r="Z477" s="777"/>
      <c r="AA477" s="777"/>
      <c r="AB477" s="777"/>
      <c r="AC477" s="365"/>
      <c r="AD477" s="394" t="s">
        <v>732</v>
      </c>
      <c r="AE477" s="1794" t="s">
        <v>556</v>
      </c>
      <c r="AF477" s="1794"/>
      <c r="AG477" s="1794"/>
      <c r="AH477" s="1794"/>
      <c r="AI477" s="1794"/>
      <c r="AJ477" s="353" t="s">
        <v>733</v>
      </c>
      <c r="AL477" s="756"/>
    </row>
    <row r="478" spans="1:39" ht="20" customHeight="1">
      <c r="B478" s="391"/>
      <c r="C478" s="392"/>
      <c r="D478" s="394" t="s">
        <v>102</v>
      </c>
      <c r="E478" s="393" t="s">
        <v>2276</v>
      </c>
      <c r="F478" s="393"/>
      <c r="G478" s="777"/>
      <c r="H478" s="777"/>
      <c r="I478" s="777"/>
      <c r="J478" s="777"/>
      <c r="K478" s="777"/>
      <c r="L478" s="777"/>
      <c r="M478" s="777"/>
      <c r="N478" s="777"/>
      <c r="O478" s="777"/>
      <c r="P478" s="777"/>
      <c r="Q478" s="777"/>
      <c r="R478" s="777"/>
      <c r="S478" s="777"/>
      <c r="T478" s="777"/>
      <c r="U478" s="777"/>
      <c r="V478" s="777"/>
      <c r="W478" s="777"/>
      <c r="X478" s="777"/>
      <c r="Y478" s="777"/>
      <c r="Z478" s="777"/>
      <c r="AA478" s="777"/>
      <c r="AB478" s="777"/>
      <c r="AC478" s="365"/>
      <c r="AD478" s="394" t="s">
        <v>732</v>
      </c>
      <c r="AE478" s="1794" t="s">
        <v>556</v>
      </c>
      <c r="AF478" s="1794"/>
      <c r="AG478" s="1794"/>
      <c r="AH478" s="1794"/>
      <c r="AI478" s="1794"/>
      <c r="AJ478" s="353" t="s">
        <v>733</v>
      </c>
      <c r="AL478" s="756"/>
    </row>
    <row r="479" spans="1:39" ht="20" customHeight="1">
      <c r="B479" s="391"/>
      <c r="C479" s="392"/>
      <c r="D479" s="394" t="s">
        <v>102</v>
      </c>
      <c r="E479" s="393" t="s">
        <v>2277</v>
      </c>
      <c r="F479" s="393"/>
      <c r="G479" s="777"/>
      <c r="H479" s="777"/>
      <c r="I479" s="777"/>
      <c r="J479" s="777"/>
      <c r="K479" s="777"/>
      <c r="L479" s="777"/>
      <c r="M479" s="777"/>
      <c r="N479" s="777"/>
      <c r="O479" s="777"/>
      <c r="P479" s="777"/>
      <c r="Q479" s="777"/>
      <c r="R479" s="777"/>
      <c r="S479" s="777"/>
      <c r="T479" s="777"/>
      <c r="U479" s="777"/>
      <c r="V479" s="777"/>
      <c r="W479" s="777"/>
      <c r="X479" s="777"/>
      <c r="Y479" s="777"/>
      <c r="Z479" s="777"/>
      <c r="AA479" s="777"/>
      <c r="AB479" s="777"/>
      <c r="AC479" s="365"/>
      <c r="AD479" s="394" t="s">
        <v>732</v>
      </c>
      <c r="AE479" s="1794" t="s">
        <v>556</v>
      </c>
      <c r="AF479" s="1794"/>
      <c r="AG479" s="1794"/>
      <c r="AH479" s="1794"/>
      <c r="AI479" s="1794"/>
      <c r="AJ479" s="353" t="s">
        <v>733</v>
      </c>
      <c r="AL479" s="756"/>
    </row>
    <row r="480" spans="1:39" ht="20" customHeight="1">
      <c r="B480" s="391"/>
      <c r="C480" s="673"/>
      <c r="D480" s="392" t="s">
        <v>1521</v>
      </c>
      <c r="E480" s="393" t="s">
        <v>2177</v>
      </c>
      <c r="F480" s="775"/>
      <c r="G480" s="775"/>
      <c r="H480" s="775"/>
      <c r="I480" s="775"/>
      <c r="J480" s="775"/>
      <c r="K480" s="775"/>
      <c r="L480" s="775"/>
      <c r="M480" s="775"/>
      <c r="N480" s="775"/>
      <c r="O480" s="775"/>
      <c r="P480" s="775"/>
      <c r="Q480" s="775"/>
      <c r="R480" s="775"/>
      <c r="S480" s="775"/>
      <c r="T480" s="775"/>
      <c r="U480" s="775"/>
      <c r="V480" s="775"/>
      <c r="W480" s="775"/>
      <c r="X480" s="775"/>
      <c r="Y480" s="775"/>
      <c r="Z480" s="775"/>
      <c r="AA480" s="775"/>
      <c r="AB480" s="775"/>
      <c r="AC480" s="681"/>
      <c r="AD480" s="587"/>
      <c r="AE480"/>
      <c r="AF480"/>
      <c r="AG480"/>
      <c r="AH480"/>
      <c r="AI480"/>
      <c r="AJ480" s="352"/>
      <c r="AL480" s="756"/>
    </row>
    <row r="481" spans="1:39" ht="30" customHeight="1">
      <c r="B481" s="391"/>
      <c r="C481" s="392"/>
      <c r="D481" s="777"/>
      <c r="E481" s="1781" t="s">
        <v>2175</v>
      </c>
      <c r="F481" s="1781"/>
      <c r="G481" s="1781"/>
      <c r="H481" s="1781"/>
      <c r="I481" s="1781"/>
      <c r="J481" s="1781"/>
      <c r="K481" s="1781"/>
      <c r="L481" s="1781"/>
      <c r="M481" s="1781"/>
      <c r="N481" s="1781"/>
      <c r="O481" s="1781"/>
      <c r="P481" s="1781"/>
      <c r="Q481" s="1781"/>
      <c r="R481" s="1781"/>
      <c r="S481" s="1781"/>
      <c r="T481" s="1781"/>
      <c r="U481" s="1781"/>
      <c r="V481" s="1781"/>
      <c r="W481" s="1781"/>
      <c r="X481" s="1781"/>
      <c r="Y481" s="1781"/>
      <c r="Z481" s="1781"/>
      <c r="AA481" s="1781"/>
      <c r="AB481" s="1781"/>
      <c r="AC481" s="365"/>
      <c r="AD481" s="394"/>
      <c r="AE481" s="186"/>
      <c r="AF481" s="186"/>
      <c r="AG481" s="186"/>
      <c r="AH481" s="186"/>
      <c r="AI481" s="186"/>
      <c r="AJ481" s="353"/>
      <c r="AL481" s="756"/>
    </row>
    <row r="482" spans="1:39" ht="20" customHeight="1">
      <c r="B482" s="391"/>
      <c r="C482" s="392" t="s">
        <v>1690</v>
      </c>
      <c r="D482" s="1878" t="s">
        <v>2176</v>
      </c>
      <c r="E482" s="1878"/>
      <c r="F482" s="1878"/>
      <c r="G482" s="1878"/>
      <c r="H482" s="1878"/>
      <c r="I482" s="1878"/>
      <c r="J482" s="1878"/>
      <c r="K482" s="1878"/>
      <c r="L482" s="1878"/>
      <c r="M482" s="1878"/>
      <c r="N482" s="1878"/>
      <c r="O482" s="1878"/>
      <c r="P482" s="1878"/>
      <c r="Q482" s="1878"/>
      <c r="R482" s="1878"/>
      <c r="S482" s="1878"/>
      <c r="T482" s="1878"/>
      <c r="U482" s="1878"/>
      <c r="V482" s="1878"/>
      <c r="W482" s="1878"/>
      <c r="X482" s="1878"/>
      <c r="Y482" s="1878"/>
      <c r="Z482" s="1878"/>
      <c r="AA482" s="1878"/>
      <c r="AB482" s="1878"/>
      <c r="AC482" s="365"/>
      <c r="AD482" s="394"/>
      <c r="AE482" s="331"/>
      <c r="AF482" s="331"/>
      <c r="AG482" s="331"/>
      <c r="AH482" s="331"/>
      <c r="AI482" s="331"/>
      <c r="AJ482" s="353"/>
      <c r="AL482" s="756"/>
      <c r="AM482" s="756"/>
    </row>
    <row r="483" spans="1:39" ht="20" customHeight="1">
      <c r="B483" s="391"/>
      <c r="C483" s="392"/>
      <c r="D483" s="394" t="s">
        <v>102</v>
      </c>
      <c r="E483" s="393" t="s">
        <v>2181</v>
      </c>
      <c r="F483" s="777"/>
      <c r="G483" s="777"/>
      <c r="H483" s="777"/>
      <c r="I483" s="777"/>
      <c r="J483" s="777"/>
      <c r="K483" s="777"/>
      <c r="L483" s="777"/>
      <c r="M483" s="777"/>
      <c r="N483" s="777"/>
      <c r="O483" s="777"/>
      <c r="P483" s="777"/>
      <c r="Q483" s="777"/>
      <c r="R483" s="777"/>
      <c r="S483" s="777"/>
      <c r="T483" s="777"/>
      <c r="U483" s="777"/>
      <c r="V483" s="777"/>
      <c r="W483" s="777"/>
      <c r="X483" s="777"/>
      <c r="Y483" s="777"/>
      <c r="Z483" s="777"/>
      <c r="AA483" s="777"/>
      <c r="AB483" s="777"/>
      <c r="AC483" s="365"/>
      <c r="AD483" s="394" t="s">
        <v>732</v>
      </c>
      <c r="AE483" s="1794" t="s">
        <v>556</v>
      </c>
      <c r="AF483" s="1794"/>
      <c r="AG483" s="1794"/>
      <c r="AH483" s="1794"/>
      <c r="AI483" s="1794"/>
      <c r="AJ483" s="353" t="s">
        <v>733</v>
      </c>
    </row>
    <row r="484" spans="1:39" ht="20" customHeight="1">
      <c r="B484" s="391"/>
      <c r="C484" s="392"/>
      <c r="D484" s="394" t="s">
        <v>102</v>
      </c>
      <c r="E484" s="393" t="s">
        <v>2178</v>
      </c>
      <c r="F484" s="777"/>
      <c r="G484" s="777"/>
      <c r="H484" s="777"/>
      <c r="I484" s="777"/>
      <c r="J484" s="777"/>
      <c r="K484" s="777"/>
      <c r="L484" s="777"/>
      <c r="M484" s="777"/>
      <c r="N484" s="777"/>
      <c r="O484" s="777"/>
      <c r="P484" s="777"/>
      <c r="Q484" s="777"/>
      <c r="R484" s="777"/>
      <c r="S484" s="777"/>
      <c r="T484" s="777"/>
      <c r="U484" s="777"/>
      <c r="V484" s="777"/>
      <c r="W484" s="777"/>
      <c r="X484" s="777"/>
      <c r="Y484" s="777"/>
      <c r="Z484" s="777"/>
      <c r="AA484" s="777"/>
      <c r="AB484" s="777"/>
      <c r="AC484" s="365"/>
      <c r="AD484" s="394" t="s">
        <v>732</v>
      </c>
      <c r="AE484" s="1794" t="s">
        <v>556</v>
      </c>
      <c r="AF484" s="1794"/>
      <c r="AG484" s="1794"/>
      <c r="AH484" s="1794"/>
      <c r="AI484" s="1794"/>
      <c r="AJ484" s="353" t="s">
        <v>733</v>
      </c>
    </row>
    <row r="485" spans="1:39" ht="20" customHeight="1">
      <c r="B485" s="391"/>
      <c r="C485" s="392"/>
      <c r="D485" s="394" t="s">
        <v>102</v>
      </c>
      <c r="E485" s="393" t="s">
        <v>2179</v>
      </c>
      <c r="F485" s="777"/>
      <c r="G485" s="777"/>
      <c r="H485" s="777"/>
      <c r="I485" s="777"/>
      <c r="J485" s="777"/>
      <c r="K485" s="777"/>
      <c r="L485" s="777"/>
      <c r="M485" s="777"/>
      <c r="N485" s="777"/>
      <c r="O485" s="777"/>
      <c r="P485" s="777"/>
      <c r="Q485" s="777"/>
      <c r="R485" s="777"/>
      <c r="S485" s="777"/>
      <c r="T485" s="777"/>
      <c r="U485" s="777"/>
      <c r="V485" s="777"/>
      <c r="W485" s="777"/>
      <c r="X485" s="777"/>
      <c r="Y485" s="777"/>
      <c r="Z485" s="777"/>
      <c r="AA485" s="777"/>
      <c r="AB485" s="777"/>
      <c r="AC485" s="365"/>
      <c r="AD485" s="394" t="s">
        <v>732</v>
      </c>
      <c r="AE485" s="1794" t="s">
        <v>556</v>
      </c>
      <c r="AF485" s="1794"/>
      <c r="AG485" s="1794"/>
      <c r="AH485" s="1794"/>
      <c r="AI485" s="1794"/>
      <c r="AJ485" s="353" t="s">
        <v>733</v>
      </c>
    </row>
    <row r="486" spans="1:39" ht="20" customHeight="1">
      <c r="B486" s="391"/>
      <c r="C486" s="392"/>
      <c r="D486" s="394" t="s">
        <v>102</v>
      </c>
      <c r="E486" s="393" t="s">
        <v>2180</v>
      </c>
      <c r="F486" s="777"/>
      <c r="G486" s="777"/>
      <c r="H486" s="777"/>
      <c r="I486" s="777"/>
      <c r="J486" s="777"/>
      <c r="K486" s="777"/>
      <c r="L486" s="777"/>
      <c r="M486" s="777"/>
      <c r="N486" s="777"/>
      <c r="O486" s="777"/>
      <c r="P486" s="777"/>
      <c r="Q486" s="777"/>
      <c r="R486" s="777"/>
      <c r="S486" s="777"/>
      <c r="T486" s="777"/>
      <c r="U486" s="777"/>
      <c r="V486" s="777"/>
      <c r="W486" s="777"/>
      <c r="X486" s="777"/>
      <c r="Y486" s="777"/>
      <c r="Z486" s="777"/>
      <c r="AA486" s="777"/>
      <c r="AB486" s="777"/>
      <c r="AC486" s="365"/>
      <c r="AD486" s="394" t="s">
        <v>732</v>
      </c>
      <c r="AE486" s="1794" t="s">
        <v>556</v>
      </c>
      <c r="AF486" s="1794"/>
      <c r="AG486" s="1794"/>
      <c r="AH486" s="1794"/>
      <c r="AI486" s="1794"/>
      <c r="AJ486" s="353" t="s">
        <v>733</v>
      </c>
    </row>
    <row r="487" spans="1:39" ht="20.149999999999999" customHeight="1">
      <c r="B487" s="391"/>
      <c r="C487" s="392"/>
      <c r="D487" s="394" t="s">
        <v>102</v>
      </c>
      <c r="E487" s="393" t="s">
        <v>2182</v>
      </c>
      <c r="F487" s="393"/>
      <c r="G487" s="393"/>
      <c r="H487" s="393"/>
      <c r="I487" s="393"/>
      <c r="J487" s="393"/>
      <c r="K487" s="393"/>
      <c r="L487" s="393"/>
      <c r="M487" s="393"/>
      <c r="N487" s="393"/>
      <c r="O487" s="393"/>
      <c r="P487" s="393"/>
      <c r="Q487" s="393"/>
      <c r="R487" s="393"/>
      <c r="S487" s="393"/>
      <c r="T487" s="393"/>
      <c r="U487" s="393"/>
      <c r="V487" s="393"/>
      <c r="W487" s="393"/>
      <c r="X487" s="393"/>
      <c r="Y487" s="393"/>
      <c r="Z487" s="446"/>
      <c r="AA487" s="446"/>
      <c r="AB487" s="446"/>
      <c r="AC487" s="446"/>
      <c r="AD487" s="587" t="s">
        <v>732</v>
      </c>
      <c r="AE487" s="2156" t="s">
        <v>556</v>
      </c>
      <c r="AF487" s="2156"/>
      <c r="AG487" s="2156"/>
      <c r="AH487" s="2156"/>
      <c r="AI487" s="2156"/>
      <c r="AJ487" s="352" t="s">
        <v>733</v>
      </c>
    </row>
    <row r="488" spans="1:39" ht="20.149999999999999" customHeight="1">
      <c r="B488" s="391"/>
      <c r="C488" s="392"/>
      <c r="D488" s="393"/>
      <c r="E488" s="393" t="s">
        <v>2183</v>
      </c>
      <c r="F488" s="393"/>
      <c r="G488" s="393"/>
      <c r="H488" s="393"/>
      <c r="I488" s="393"/>
      <c r="J488" s="393"/>
      <c r="K488" s="393"/>
      <c r="L488" s="393"/>
      <c r="M488" s="393"/>
      <c r="N488" s="393"/>
      <c r="O488" s="393"/>
      <c r="P488" s="393"/>
      <c r="Q488" s="393"/>
      <c r="R488" s="393"/>
      <c r="S488" s="393"/>
      <c r="T488" s="393"/>
      <c r="U488" s="393"/>
      <c r="V488" s="393"/>
      <c r="W488" s="393"/>
      <c r="X488" s="393"/>
      <c r="Y488" s="393"/>
      <c r="Z488" s="393"/>
      <c r="AA488" s="393"/>
      <c r="AB488" s="393"/>
      <c r="AC488" s="354"/>
      <c r="AD488" s="354"/>
      <c r="AE488" s="289"/>
      <c r="AF488" s="289"/>
      <c r="AG488" s="289"/>
      <c r="AH488" s="289"/>
      <c r="AI488" s="289"/>
      <c r="AJ488" s="289"/>
    </row>
    <row r="489" spans="1:39" s="300" customFormat="1" ht="26" customHeight="1">
      <c r="A489" s="331"/>
      <c r="B489" s="342"/>
      <c r="C489" s="342"/>
      <c r="D489" s="755"/>
      <c r="E489" s="2157"/>
      <c r="F489" s="2158"/>
      <c r="G489" s="2158"/>
      <c r="H489" s="2158"/>
      <c r="I489" s="2158"/>
      <c r="J489" s="2158"/>
      <c r="K489" s="2158"/>
      <c r="L489" s="2158"/>
      <c r="M489" s="2158"/>
      <c r="N489" s="2158"/>
      <c r="O489" s="2158"/>
      <c r="P489" s="2158"/>
      <c r="Q489" s="2158"/>
      <c r="R489" s="2158"/>
      <c r="S489" s="2158"/>
      <c r="T489" s="2158"/>
      <c r="U489" s="2158"/>
      <c r="V489" s="2158"/>
      <c r="W489" s="2158"/>
      <c r="X489" s="2158"/>
      <c r="Y489" s="2158"/>
      <c r="Z489" s="2158"/>
      <c r="AA489" s="2158"/>
      <c r="AB489" s="2158"/>
      <c r="AC489" s="2158"/>
      <c r="AD489" s="2158"/>
      <c r="AE489" s="2158"/>
      <c r="AF489" s="2158"/>
      <c r="AG489" s="2158"/>
      <c r="AH489" s="2158"/>
      <c r="AI489" s="2159"/>
      <c r="AJ489" s="655"/>
      <c r="AK489" s="292"/>
      <c r="AL489" s="318"/>
      <c r="AM489" s="318"/>
    </row>
    <row r="490" spans="1:39" s="300" customFormat="1" ht="26" customHeight="1">
      <c r="A490" s="331"/>
      <c r="B490" s="342"/>
      <c r="C490" s="342"/>
      <c r="D490" s="755"/>
      <c r="E490" s="2160"/>
      <c r="F490" s="2161"/>
      <c r="G490" s="2161"/>
      <c r="H490" s="2161"/>
      <c r="I490" s="2161"/>
      <c r="J490" s="2161"/>
      <c r="K490" s="2161"/>
      <c r="L490" s="2161"/>
      <c r="M490" s="2161"/>
      <c r="N490" s="2161"/>
      <c r="O490" s="2161"/>
      <c r="P490" s="2161"/>
      <c r="Q490" s="2161"/>
      <c r="R490" s="2161"/>
      <c r="S490" s="2161"/>
      <c r="T490" s="2161"/>
      <c r="U490" s="2161"/>
      <c r="V490" s="2161"/>
      <c r="W490" s="2161"/>
      <c r="X490" s="2161"/>
      <c r="Y490" s="2161"/>
      <c r="Z490" s="2161"/>
      <c r="AA490" s="2161"/>
      <c r="AB490" s="2161"/>
      <c r="AC490" s="2161"/>
      <c r="AD490" s="2161"/>
      <c r="AE490" s="2161"/>
      <c r="AF490" s="2161"/>
      <c r="AG490" s="2161"/>
      <c r="AH490" s="2161"/>
      <c r="AI490" s="2162"/>
      <c r="AJ490" s="655"/>
      <c r="AK490" s="292"/>
      <c r="AL490" s="318"/>
      <c r="AM490" s="318"/>
    </row>
    <row r="491" spans="1:39" s="300" customFormat="1" ht="20" customHeight="1">
      <c r="A491" s="392"/>
      <c r="B491" s="393"/>
      <c r="C491" s="391"/>
      <c r="D491" s="391"/>
      <c r="E491" s="391"/>
      <c r="F491" s="391"/>
      <c r="G491" s="391"/>
      <c r="H491" s="391"/>
      <c r="I491" s="391"/>
      <c r="J491" s="391"/>
      <c r="K491" s="391"/>
      <c r="L491" s="391"/>
      <c r="M491" s="391"/>
      <c r="N491" s="391"/>
      <c r="O491" s="391"/>
      <c r="P491" s="391"/>
      <c r="Q491" s="391"/>
      <c r="R491" s="391"/>
      <c r="S491" s="391"/>
      <c r="T491" s="391"/>
      <c r="U491" s="391"/>
      <c r="V491" s="391"/>
      <c r="W491" s="391"/>
      <c r="X491" s="391"/>
      <c r="Y491" s="391"/>
      <c r="Z491" s="391"/>
      <c r="AA491" s="391"/>
      <c r="AB491" s="391"/>
      <c r="AC491" s="394"/>
      <c r="AD491" s="392"/>
      <c r="AE491" s="392"/>
      <c r="AF491" s="392"/>
      <c r="AG491" s="392"/>
      <c r="AH491" s="392"/>
      <c r="AI491" s="394"/>
      <c r="AJ491" s="419"/>
      <c r="AK491" s="419"/>
      <c r="AL491" s="318"/>
      <c r="AM491" s="318"/>
    </row>
    <row r="492" spans="1:39" s="291" customFormat="1" ht="20.149999999999999" customHeight="1">
      <c r="A492" s="646" t="s">
        <v>458</v>
      </c>
      <c r="B492" s="354" t="s">
        <v>1889</v>
      </c>
      <c r="C492" s="354"/>
      <c r="E492" s="354"/>
      <c r="F492" s="354"/>
      <c r="G492" s="354"/>
      <c r="H492" s="354"/>
      <c r="I492" s="354"/>
      <c r="J492" s="354"/>
      <c r="K492" s="354"/>
      <c r="L492" s="354"/>
      <c r="M492" s="354"/>
      <c r="N492" s="354"/>
      <c r="O492" s="354"/>
      <c r="P492" s="354"/>
      <c r="Q492" s="354"/>
      <c r="R492" s="354"/>
      <c r="S492" s="354"/>
      <c r="T492" s="354"/>
      <c r="U492" s="354"/>
      <c r="V492" s="354"/>
      <c r="W492" s="354"/>
      <c r="X492" s="354"/>
      <c r="Y492" s="354"/>
      <c r="Z492" s="354"/>
      <c r="AA492" s="354"/>
      <c r="AB492" s="354"/>
      <c r="AC492" s="354"/>
      <c r="AD492" s="354"/>
      <c r="AE492" s="354"/>
      <c r="AF492" s="354"/>
      <c r="AG492" s="354"/>
      <c r="AH492" s="354"/>
      <c r="AI492" s="354"/>
      <c r="AJ492" s="354"/>
      <c r="AK492" s="354"/>
      <c r="AL492" s="318"/>
      <c r="AM492" s="318"/>
    </row>
    <row r="493" spans="1:39" s="300" customFormat="1" ht="20.149999999999999" customHeight="1">
      <c r="A493" s="656"/>
      <c r="B493" s="293" t="s">
        <v>1092</v>
      </c>
      <c r="C493" s="294"/>
      <c r="D493" s="294"/>
      <c r="E493" s="299"/>
      <c r="F493" s="293" t="s">
        <v>1093</v>
      </c>
      <c r="G493" s="294"/>
      <c r="H493" s="294"/>
      <c r="I493" s="294"/>
      <c r="J493" s="294"/>
      <c r="K493" s="294"/>
      <c r="L493" s="299"/>
      <c r="M493" s="293" t="s">
        <v>1094</v>
      </c>
      <c r="N493" s="294"/>
      <c r="O493" s="294"/>
      <c r="P493" s="294"/>
      <c r="Q493" s="294"/>
      <c r="R493" s="294"/>
      <c r="S493" s="294"/>
      <c r="T493" s="294"/>
      <c r="U493" s="294"/>
      <c r="V493" s="294"/>
      <c r="W493" s="294"/>
      <c r="X493" s="294"/>
      <c r="Y493" s="299"/>
      <c r="Z493" s="293" t="s">
        <v>1095</v>
      </c>
      <c r="AA493" s="294"/>
      <c r="AB493" s="294"/>
      <c r="AC493" s="299"/>
      <c r="AD493" s="293" t="s">
        <v>1096</v>
      </c>
      <c r="AE493" s="294"/>
      <c r="AF493" s="294"/>
      <c r="AG493" s="294"/>
      <c r="AH493" s="294"/>
      <c r="AI493" s="294"/>
      <c r="AJ493" s="299"/>
      <c r="AK493" s="292"/>
      <c r="AL493" s="318"/>
      <c r="AM493" s="318"/>
    </row>
    <row r="494" spans="1:39" s="300" customFormat="1" ht="20.149999999999999" customHeight="1">
      <c r="A494" s="656"/>
      <c r="B494" s="1920"/>
      <c r="C494" s="1863"/>
      <c r="D494" s="1863"/>
      <c r="E494" s="1831"/>
      <c r="F494" s="1841"/>
      <c r="G494" s="1842"/>
      <c r="H494" s="1842"/>
      <c r="I494" s="1842"/>
      <c r="J494" s="1842"/>
      <c r="K494" s="1842"/>
      <c r="L494" s="1843"/>
      <c r="M494" s="1841"/>
      <c r="N494" s="1842"/>
      <c r="O494" s="1842"/>
      <c r="P494" s="1842"/>
      <c r="Q494" s="1842"/>
      <c r="R494" s="1842"/>
      <c r="S494" s="1842"/>
      <c r="T494" s="1842"/>
      <c r="U494" s="1842"/>
      <c r="V494" s="1842"/>
      <c r="W494" s="1842"/>
      <c r="X494" s="1842"/>
      <c r="Y494" s="1843"/>
      <c r="Z494" s="1805" t="s">
        <v>1097</v>
      </c>
      <c r="AA494" s="2009"/>
      <c r="AB494" s="2009"/>
      <c r="AC494" s="1806"/>
      <c r="AD494" s="1841"/>
      <c r="AE494" s="1842"/>
      <c r="AF494" s="1842"/>
      <c r="AG494" s="1842"/>
      <c r="AH494" s="1842"/>
      <c r="AI494" s="1842"/>
      <c r="AJ494" s="1843"/>
      <c r="AK494" s="292"/>
      <c r="AL494" s="318"/>
      <c r="AM494" s="318"/>
    </row>
    <row r="495" spans="1:39" s="300" customFormat="1" ht="20.149999999999999" customHeight="1">
      <c r="A495" s="656"/>
      <c r="B495" s="1872"/>
      <c r="C495" s="1873"/>
      <c r="D495" s="1873"/>
      <c r="E495" s="1874"/>
      <c r="F495" s="1857"/>
      <c r="G495" s="1858"/>
      <c r="H495" s="1858"/>
      <c r="I495" s="1858"/>
      <c r="J495" s="1858"/>
      <c r="K495" s="1858"/>
      <c r="L495" s="1859"/>
      <c r="M495" s="1857"/>
      <c r="N495" s="1858"/>
      <c r="O495" s="1858"/>
      <c r="P495" s="1858"/>
      <c r="Q495" s="1858"/>
      <c r="R495" s="1858"/>
      <c r="S495" s="1858"/>
      <c r="T495" s="1858"/>
      <c r="U495" s="1858"/>
      <c r="V495" s="1858"/>
      <c r="W495" s="1858"/>
      <c r="X495" s="1858"/>
      <c r="Y495" s="1859"/>
      <c r="Z495" s="1782" t="s">
        <v>529</v>
      </c>
      <c r="AA495" s="1982"/>
      <c r="AB495" s="1982"/>
      <c r="AC495" s="1783"/>
      <c r="AD495" s="1857"/>
      <c r="AE495" s="1858"/>
      <c r="AF495" s="1858"/>
      <c r="AG495" s="1858"/>
      <c r="AH495" s="1858"/>
      <c r="AI495" s="1858"/>
      <c r="AJ495" s="1859"/>
      <c r="AK495" s="292"/>
      <c r="AL495" s="318"/>
      <c r="AM495" s="318"/>
    </row>
    <row r="496" spans="1:39" s="300" customFormat="1" ht="20.149999999999999" customHeight="1">
      <c r="A496" s="656"/>
      <c r="B496" s="1872"/>
      <c r="C496" s="1873"/>
      <c r="D496" s="1873"/>
      <c r="E496" s="1874"/>
      <c r="F496" s="1857"/>
      <c r="G496" s="1858"/>
      <c r="H496" s="1858"/>
      <c r="I496" s="1858"/>
      <c r="J496" s="1858"/>
      <c r="K496" s="1858"/>
      <c r="L496" s="1859"/>
      <c r="M496" s="1857"/>
      <c r="N496" s="1858"/>
      <c r="O496" s="1858"/>
      <c r="P496" s="1858"/>
      <c r="Q496" s="1858"/>
      <c r="R496" s="1858"/>
      <c r="S496" s="1858"/>
      <c r="T496" s="1858"/>
      <c r="U496" s="1858"/>
      <c r="V496" s="1858"/>
      <c r="W496" s="1858"/>
      <c r="X496" s="1858"/>
      <c r="Y496" s="1859"/>
      <c r="Z496" s="1782" t="s">
        <v>529</v>
      </c>
      <c r="AA496" s="1982"/>
      <c r="AB496" s="1982"/>
      <c r="AC496" s="1783"/>
      <c r="AD496" s="1857"/>
      <c r="AE496" s="1858"/>
      <c r="AF496" s="1858"/>
      <c r="AG496" s="1858"/>
      <c r="AH496" s="1858"/>
      <c r="AI496" s="1858"/>
      <c r="AJ496" s="1859"/>
      <c r="AK496" s="292"/>
      <c r="AL496" s="318"/>
      <c r="AM496" s="318"/>
    </row>
    <row r="497" spans="1:39" s="300" customFormat="1" ht="20.149999999999999" customHeight="1">
      <c r="A497" s="656"/>
      <c r="B497" s="1872"/>
      <c r="C497" s="1873"/>
      <c r="D497" s="1873"/>
      <c r="E497" s="1874"/>
      <c r="F497" s="1857"/>
      <c r="G497" s="1858"/>
      <c r="H497" s="1858"/>
      <c r="I497" s="1858"/>
      <c r="J497" s="1858"/>
      <c r="K497" s="1858"/>
      <c r="L497" s="1859"/>
      <c r="M497" s="1857"/>
      <c r="N497" s="1858"/>
      <c r="O497" s="1858"/>
      <c r="P497" s="1858"/>
      <c r="Q497" s="1858"/>
      <c r="R497" s="1858"/>
      <c r="S497" s="1858"/>
      <c r="T497" s="1858"/>
      <c r="U497" s="1858"/>
      <c r="V497" s="1858"/>
      <c r="W497" s="1858"/>
      <c r="X497" s="1858"/>
      <c r="Y497" s="1859"/>
      <c r="Z497" s="1782" t="s">
        <v>529</v>
      </c>
      <c r="AA497" s="1982"/>
      <c r="AB497" s="1982"/>
      <c r="AC497" s="1783"/>
      <c r="AD497" s="1857"/>
      <c r="AE497" s="1858"/>
      <c r="AF497" s="1858"/>
      <c r="AG497" s="1858"/>
      <c r="AH497" s="1858"/>
      <c r="AI497" s="1858"/>
      <c r="AJ497" s="1859"/>
      <c r="AK497" s="292"/>
      <c r="AL497" s="318"/>
      <c r="AM497" s="318"/>
    </row>
    <row r="498" spans="1:39" s="300" customFormat="1" ht="20.149999999999999" customHeight="1">
      <c r="A498" s="656"/>
      <c r="B498" s="1872"/>
      <c r="C498" s="1873"/>
      <c r="D498" s="1873"/>
      <c r="E498" s="1874"/>
      <c r="F498" s="1857"/>
      <c r="G498" s="1858"/>
      <c r="H498" s="1858"/>
      <c r="I498" s="1858"/>
      <c r="J498" s="1858"/>
      <c r="K498" s="1858"/>
      <c r="L498" s="1859"/>
      <c r="M498" s="1857"/>
      <c r="N498" s="1858"/>
      <c r="O498" s="1858"/>
      <c r="P498" s="1858"/>
      <c r="Q498" s="1858"/>
      <c r="R498" s="1858"/>
      <c r="S498" s="1858"/>
      <c r="T498" s="1858"/>
      <c r="U498" s="1858"/>
      <c r="V498" s="1858"/>
      <c r="W498" s="1858"/>
      <c r="X498" s="1858"/>
      <c r="Y498" s="1859"/>
      <c r="Z498" s="1782" t="s">
        <v>529</v>
      </c>
      <c r="AA498" s="1982"/>
      <c r="AB498" s="1982"/>
      <c r="AC498" s="1783"/>
      <c r="AD498" s="1857"/>
      <c r="AE498" s="1858"/>
      <c r="AF498" s="1858"/>
      <c r="AG498" s="1858"/>
      <c r="AH498" s="1858"/>
      <c r="AI498" s="1858"/>
      <c r="AJ498" s="1859"/>
      <c r="AK498" s="292"/>
      <c r="AL498" s="318"/>
      <c r="AM498" s="318"/>
    </row>
    <row r="499" spans="1:39" s="300" customFormat="1" ht="20.149999999999999" customHeight="1">
      <c r="A499" s="656"/>
      <c r="B499" s="1872"/>
      <c r="C499" s="1873"/>
      <c r="D499" s="1873"/>
      <c r="E499" s="1874"/>
      <c r="F499" s="1857"/>
      <c r="G499" s="1858"/>
      <c r="H499" s="1858"/>
      <c r="I499" s="1858"/>
      <c r="J499" s="1858"/>
      <c r="K499" s="1858"/>
      <c r="L499" s="1859"/>
      <c r="M499" s="1857"/>
      <c r="N499" s="1858"/>
      <c r="O499" s="1858"/>
      <c r="P499" s="1858"/>
      <c r="Q499" s="1858"/>
      <c r="R499" s="1858"/>
      <c r="S499" s="1858"/>
      <c r="T499" s="1858"/>
      <c r="U499" s="1858"/>
      <c r="V499" s="1858"/>
      <c r="W499" s="1858"/>
      <c r="X499" s="1858"/>
      <c r="Y499" s="1859"/>
      <c r="Z499" s="1782" t="s">
        <v>529</v>
      </c>
      <c r="AA499" s="1982"/>
      <c r="AB499" s="1982"/>
      <c r="AC499" s="1783"/>
      <c r="AD499" s="1857"/>
      <c r="AE499" s="1858"/>
      <c r="AF499" s="1858"/>
      <c r="AG499" s="1858"/>
      <c r="AH499" s="1858"/>
      <c r="AI499" s="1858"/>
      <c r="AJ499" s="1859"/>
      <c r="AK499" s="292"/>
      <c r="AL499" s="318"/>
      <c r="AM499" s="318"/>
    </row>
    <row r="500" spans="1:39" s="300" customFormat="1" ht="20.149999999999999" customHeight="1">
      <c r="A500" s="656"/>
      <c r="B500" s="1835"/>
      <c r="C500" s="1836"/>
      <c r="D500" s="1836"/>
      <c r="E500" s="1832"/>
      <c r="F500" s="1807"/>
      <c r="G500" s="1808"/>
      <c r="H500" s="1808"/>
      <c r="I500" s="1808"/>
      <c r="J500" s="1808"/>
      <c r="K500" s="1808"/>
      <c r="L500" s="1809"/>
      <c r="M500" s="1807"/>
      <c r="N500" s="1808"/>
      <c r="O500" s="1808"/>
      <c r="P500" s="1808"/>
      <c r="Q500" s="1808"/>
      <c r="R500" s="1808"/>
      <c r="S500" s="1808"/>
      <c r="T500" s="1808"/>
      <c r="U500" s="1808"/>
      <c r="V500" s="1808"/>
      <c r="W500" s="1808"/>
      <c r="X500" s="1808"/>
      <c r="Y500" s="1809"/>
      <c r="Z500" s="1797" t="s">
        <v>529</v>
      </c>
      <c r="AA500" s="2127"/>
      <c r="AB500" s="2127"/>
      <c r="AC500" s="1798"/>
      <c r="AD500" s="1807"/>
      <c r="AE500" s="1808"/>
      <c r="AF500" s="1808"/>
      <c r="AG500" s="1808"/>
      <c r="AH500" s="1808"/>
      <c r="AI500" s="1808"/>
      <c r="AJ500" s="1809"/>
      <c r="AK500" s="292"/>
      <c r="AL500" s="318"/>
      <c r="AM500" s="318"/>
    </row>
    <row r="501" spans="1:39" s="319" customFormat="1" ht="14.15" customHeight="1">
      <c r="A501" s="657"/>
      <c r="B501" s="2163" t="s">
        <v>1762</v>
      </c>
      <c r="C501" s="2163"/>
      <c r="D501" s="329" t="s">
        <v>1760</v>
      </c>
      <c r="E501" s="329"/>
      <c r="F501" s="329"/>
      <c r="G501" s="318"/>
      <c r="H501" s="318"/>
      <c r="I501" s="318"/>
      <c r="J501" s="318"/>
      <c r="K501" s="318"/>
      <c r="L501" s="318"/>
      <c r="M501" s="318"/>
      <c r="N501" s="318"/>
      <c r="O501" s="318"/>
      <c r="P501" s="318"/>
      <c r="Q501" s="318"/>
      <c r="R501" s="318"/>
      <c r="S501" s="318"/>
      <c r="T501" s="318"/>
      <c r="U501" s="318"/>
      <c r="V501" s="318"/>
      <c r="W501" s="318"/>
      <c r="X501" s="318"/>
      <c r="Y501" s="318"/>
      <c r="Z501" s="318"/>
      <c r="AA501" s="318"/>
      <c r="AB501" s="318"/>
      <c r="AC501" s="318"/>
      <c r="AD501" s="318"/>
      <c r="AE501" s="318"/>
      <c r="AF501" s="318"/>
      <c r="AG501" s="318"/>
      <c r="AH501" s="318"/>
      <c r="AI501" s="318"/>
      <c r="AJ501" s="318"/>
      <c r="AK501" s="318"/>
      <c r="AL501" s="318"/>
      <c r="AM501" s="318"/>
    </row>
    <row r="502" spans="1:39" s="319" customFormat="1" ht="14.15" customHeight="1">
      <c r="A502" s="657"/>
      <c r="B502" s="1903">
        <v>2</v>
      </c>
      <c r="C502" s="1903"/>
      <c r="D502" s="329" t="s">
        <v>1761</v>
      </c>
      <c r="E502" s="329"/>
      <c r="F502" s="329"/>
      <c r="G502" s="318"/>
      <c r="H502" s="318"/>
      <c r="I502" s="318"/>
      <c r="J502" s="318"/>
      <c r="K502" s="318"/>
      <c r="L502" s="318"/>
      <c r="M502" s="318"/>
      <c r="N502" s="318"/>
      <c r="O502" s="318"/>
      <c r="P502" s="318"/>
      <c r="Q502" s="318"/>
      <c r="R502" s="318"/>
      <c r="S502" s="318"/>
      <c r="T502" s="318"/>
      <c r="U502" s="318"/>
      <c r="V502" s="318"/>
      <c r="W502" s="318"/>
      <c r="X502" s="318"/>
      <c r="Y502" s="318"/>
      <c r="Z502" s="318"/>
      <c r="AA502" s="318"/>
      <c r="AB502" s="318"/>
      <c r="AC502" s="318"/>
      <c r="AD502" s="318"/>
      <c r="AE502" s="318"/>
      <c r="AF502" s="318"/>
      <c r="AG502" s="318"/>
      <c r="AH502" s="318"/>
      <c r="AI502" s="318"/>
      <c r="AJ502" s="318"/>
      <c r="AK502" s="318"/>
      <c r="AL502" s="318"/>
      <c r="AM502" s="318"/>
    </row>
    <row r="503" spans="1:39" ht="12" customHeight="1">
      <c r="A503" s="658"/>
    </row>
    <row r="504" spans="1:39" ht="18" customHeight="1">
      <c r="A504" s="658"/>
      <c r="AB504" s="309" t="str">
        <f>表紙!D28</f>
        <v>　　　　　　保育所（園）　   　</v>
      </c>
    </row>
    <row r="505" spans="1:39" s="291" customFormat="1" ht="20.149999999999999" customHeight="1">
      <c r="A505" s="646" t="s">
        <v>459</v>
      </c>
      <c r="B505" s="289" t="s">
        <v>1890</v>
      </c>
      <c r="C505" s="289"/>
      <c r="E505" s="289"/>
      <c r="F505" s="289"/>
      <c r="G505" s="289"/>
      <c r="H505" s="289"/>
      <c r="I505" s="289"/>
      <c r="J505" s="289"/>
      <c r="K505" s="289"/>
      <c r="L505" s="289"/>
      <c r="M505" s="289"/>
      <c r="N505" s="289"/>
      <c r="O505" s="289"/>
      <c r="P505" s="289"/>
      <c r="Q505" s="289"/>
      <c r="R505" s="289"/>
      <c r="S505" s="289"/>
      <c r="T505" s="289"/>
      <c r="U505" s="289"/>
      <c r="V505" s="289"/>
      <c r="W505" s="289"/>
      <c r="X505" s="289"/>
      <c r="Y505" s="289"/>
      <c r="Z505" s="289"/>
      <c r="AA505" s="289"/>
      <c r="AB505" s="289"/>
      <c r="AC505" s="289"/>
      <c r="AD505" s="289"/>
      <c r="AE505" s="289"/>
      <c r="AF505" s="289"/>
      <c r="AG505" s="289"/>
      <c r="AH505" s="289"/>
      <c r="AI505" s="289"/>
      <c r="AJ505" s="289"/>
      <c r="AK505" s="289"/>
      <c r="AL505" s="318"/>
      <c r="AM505" s="318"/>
    </row>
    <row r="506" spans="1:39" s="300" customFormat="1" ht="20.149999999999999" customHeight="1">
      <c r="A506" s="331"/>
      <c r="B506" s="293" t="s">
        <v>1098</v>
      </c>
      <c r="C506" s="294"/>
      <c r="D506" s="299"/>
      <c r="E506" s="2133" t="s">
        <v>1099</v>
      </c>
      <c r="F506" s="2134"/>
      <c r="G506" s="2134"/>
      <c r="H506" s="2134"/>
      <c r="I506" s="2134"/>
      <c r="J506" s="2134"/>
      <c r="K506" s="2135"/>
      <c r="L506" s="316" t="s">
        <v>1100</v>
      </c>
      <c r="M506" s="317"/>
      <c r="N506" s="317"/>
      <c r="O506" s="317"/>
      <c r="P506" s="336"/>
      <c r="Q506" s="316" t="s">
        <v>1100</v>
      </c>
      <c r="R506" s="317"/>
      <c r="S506" s="317"/>
      <c r="T506" s="317"/>
      <c r="U506" s="336"/>
      <c r="V506" s="316" t="s">
        <v>1100</v>
      </c>
      <c r="W506" s="317"/>
      <c r="X506" s="317"/>
      <c r="Y506" s="317"/>
      <c r="Z506" s="336"/>
      <c r="AA506" s="316" t="s">
        <v>1100</v>
      </c>
      <c r="AB506" s="317"/>
      <c r="AC506" s="317"/>
      <c r="AD506" s="317"/>
      <c r="AE506" s="336"/>
      <c r="AF506" s="316" t="s">
        <v>1100</v>
      </c>
      <c r="AG506" s="317"/>
      <c r="AH506" s="317"/>
      <c r="AI506" s="317"/>
      <c r="AJ506" s="336"/>
      <c r="AK506" s="292"/>
      <c r="AL506" s="318"/>
      <c r="AM506" s="318"/>
    </row>
    <row r="507" spans="1:39" s="300" customFormat="1" ht="20.149999999999999" customHeight="1">
      <c r="A507" s="331"/>
      <c r="B507" s="2164" t="s">
        <v>1101</v>
      </c>
      <c r="C507" s="2165"/>
      <c r="D507" s="2166"/>
      <c r="E507" s="423"/>
      <c r="F507" s="424"/>
      <c r="G507" s="424"/>
      <c r="H507" s="424"/>
      <c r="I507" s="424"/>
      <c r="J507" s="424"/>
      <c r="K507" s="425"/>
      <c r="L507" s="380"/>
      <c r="M507" s="292"/>
      <c r="N507" s="292"/>
      <c r="O507" s="292"/>
      <c r="P507" s="379"/>
      <c r="Q507" s="380"/>
      <c r="R507" s="292"/>
      <c r="S507" s="292"/>
      <c r="T507" s="292"/>
      <c r="U507" s="379"/>
      <c r="V507" s="380"/>
      <c r="W507" s="292"/>
      <c r="X507" s="292"/>
      <c r="Y507" s="292"/>
      <c r="Z507" s="379"/>
      <c r="AA507" s="380"/>
      <c r="AB507" s="292"/>
      <c r="AC507" s="292"/>
      <c r="AD507" s="292"/>
      <c r="AE507" s="379"/>
      <c r="AF507" s="380"/>
      <c r="AG507" s="292"/>
      <c r="AH507" s="292"/>
      <c r="AI507" s="292"/>
      <c r="AJ507" s="379"/>
      <c r="AK507" s="292"/>
      <c r="AL507" s="318"/>
      <c r="AM507" s="318"/>
    </row>
    <row r="508" spans="1:39" s="300" customFormat="1" ht="20.149999999999999" customHeight="1">
      <c r="A508" s="331"/>
      <c r="B508" s="2167"/>
      <c r="C508" s="2168"/>
      <c r="D508" s="2169"/>
      <c r="E508" s="423"/>
      <c r="F508" s="424"/>
      <c r="G508" s="424"/>
      <c r="H508" s="424"/>
      <c r="I508" s="424"/>
      <c r="J508" s="424"/>
      <c r="K508" s="425"/>
      <c r="L508" s="380"/>
      <c r="M508" s="292"/>
      <c r="N508" s="292"/>
      <c r="O508" s="292"/>
      <c r="P508" s="379"/>
      <c r="Q508" s="380"/>
      <c r="R508" s="292"/>
      <c r="S508" s="292"/>
      <c r="T508" s="292"/>
      <c r="U508" s="379"/>
      <c r="V508" s="380"/>
      <c r="W508" s="292"/>
      <c r="X508" s="292"/>
      <c r="Y508" s="292"/>
      <c r="Z508" s="379"/>
      <c r="AA508" s="380"/>
      <c r="AB508" s="292"/>
      <c r="AC508" s="292"/>
      <c r="AD508" s="292"/>
      <c r="AE508" s="379"/>
      <c r="AF508" s="380"/>
      <c r="AG508" s="292"/>
      <c r="AH508" s="292"/>
      <c r="AI508" s="292"/>
      <c r="AJ508" s="379"/>
      <c r="AK508" s="292"/>
      <c r="AL508" s="318"/>
      <c r="AM508" s="318"/>
    </row>
    <row r="509" spans="1:39" s="300" customFormat="1" ht="20.149999999999999" customHeight="1">
      <c r="A509" s="331"/>
      <c r="B509" s="2167" t="s">
        <v>1102</v>
      </c>
      <c r="C509" s="2168"/>
      <c r="D509" s="2169"/>
      <c r="E509" s="2170" t="s">
        <v>1103</v>
      </c>
      <c r="F509" s="2171"/>
      <c r="G509" s="2171"/>
      <c r="H509" s="2171"/>
      <c r="I509" s="2171"/>
      <c r="J509" s="2171"/>
      <c r="K509" s="2172"/>
      <c r="L509" s="380"/>
      <c r="M509" s="292"/>
      <c r="N509" s="292"/>
      <c r="O509" s="292"/>
      <c r="P509" s="379"/>
      <c r="Q509" s="380"/>
      <c r="R509" s="292"/>
      <c r="S509" s="292"/>
      <c r="T509" s="292"/>
      <c r="U509" s="379"/>
      <c r="V509" s="380"/>
      <c r="W509" s="292"/>
      <c r="X509" s="292"/>
      <c r="Y509" s="292"/>
      <c r="Z509" s="379"/>
      <c r="AA509" s="380"/>
      <c r="AB509" s="292"/>
      <c r="AC509" s="292"/>
      <c r="AD509" s="292"/>
      <c r="AE509" s="379"/>
      <c r="AF509" s="380"/>
      <c r="AG509" s="292"/>
      <c r="AH509" s="292"/>
      <c r="AI509" s="292"/>
      <c r="AJ509" s="379"/>
      <c r="AK509" s="292"/>
      <c r="AL509" s="318"/>
      <c r="AM509" s="318"/>
    </row>
    <row r="510" spans="1:39" s="300" customFormat="1" ht="20.149999999999999" customHeight="1">
      <c r="A510" s="331"/>
      <c r="B510" s="2167"/>
      <c r="C510" s="2168"/>
      <c r="D510" s="2169"/>
      <c r="E510" s="2173"/>
      <c r="F510" s="2174"/>
      <c r="G510" s="2174"/>
      <c r="H510" s="2174"/>
      <c r="I510" s="2174"/>
      <c r="J510" s="2174"/>
      <c r="K510" s="2175"/>
      <c r="L510" s="380"/>
      <c r="M510" s="292"/>
      <c r="N510" s="292"/>
      <c r="O510" s="292"/>
      <c r="P510" s="379"/>
      <c r="Q510" s="380"/>
      <c r="R510" s="292"/>
      <c r="S510" s="292"/>
      <c r="T510" s="292"/>
      <c r="U510" s="379"/>
      <c r="V510" s="380"/>
      <c r="W510" s="292"/>
      <c r="X510" s="292"/>
      <c r="Y510" s="292"/>
      <c r="Z510" s="379"/>
      <c r="AA510" s="380"/>
      <c r="AB510" s="292"/>
      <c r="AC510" s="292"/>
      <c r="AD510" s="292"/>
      <c r="AE510" s="379"/>
      <c r="AF510" s="380"/>
      <c r="AG510" s="292"/>
      <c r="AH510" s="292"/>
      <c r="AI510" s="292"/>
      <c r="AJ510" s="379"/>
      <c r="AK510" s="292"/>
      <c r="AL510" s="318"/>
      <c r="AM510" s="318"/>
    </row>
    <row r="511" spans="1:39" s="300" customFormat="1" ht="20.149999999999999" customHeight="1">
      <c r="A511" s="331"/>
      <c r="B511" s="2167" t="s">
        <v>1104</v>
      </c>
      <c r="C511" s="2168"/>
      <c r="D511" s="2169"/>
      <c r="E511" s="2195" t="s">
        <v>1105</v>
      </c>
      <c r="F511" s="2187"/>
      <c r="G511" s="2187"/>
      <c r="H511" s="2187"/>
      <c r="I511" s="2187"/>
      <c r="J511" s="2187"/>
      <c r="K511" s="2188"/>
      <c r="L511" s="380"/>
      <c r="M511" s="292"/>
      <c r="N511" s="292"/>
      <c r="O511" s="292"/>
      <c r="P511" s="379"/>
      <c r="Q511" s="380"/>
      <c r="R511" s="292"/>
      <c r="S511" s="292"/>
      <c r="T511" s="292"/>
      <c r="U511" s="379"/>
      <c r="V511" s="380"/>
      <c r="W511" s="292"/>
      <c r="X511" s="292"/>
      <c r="Y511" s="292"/>
      <c r="Z511" s="379"/>
      <c r="AA511" s="380"/>
      <c r="AB511" s="292"/>
      <c r="AC511" s="292"/>
      <c r="AD511" s="292"/>
      <c r="AE511" s="379"/>
      <c r="AF511" s="380"/>
      <c r="AG511" s="292"/>
      <c r="AH511" s="292"/>
      <c r="AI511" s="292"/>
      <c r="AJ511" s="379"/>
      <c r="AK511" s="292"/>
      <c r="AL511" s="318"/>
      <c r="AM511" s="318"/>
    </row>
    <row r="512" spans="1:39" s="300" customFormat="1" ht="20.149999999999999" customHeight="1">
      <c r="A512" s="331"/>
      <c r="B512" s="2167"/>
      <c r="C512" s="2168"/>
      <c r="D512" s="2169"/>
      <c r="E512" s="2192"/>
      <c r="F512" s="2193"/>
      <c r="G512" s="2193"/>
      <c r="H512" s="2193"/>
      <c r="I512" s="2193"/>
      <c r="J512" s="2193"/>
      <c r="K512" s="2194"/>
      <c r="L512" s="380"/>
      <c r="M512" s="292"/>
      <c r="N512" s="292"/>
      <c r="O512" s="292"/>
      <c r="P512" s="379"/>
      <c r="Q512" s="380"/>
      <c r="R512" s="292"/>
      <c r="S512" s="292"/>
      <c r="T512" s="292"/>
      <c r="U512" s="379"/>
      <c r="V512" s="380"/>
      <c r="W512" s="292"/>
      <c r="X512" s="292"/>
      <c r="Y512" s="292"/>
      <c r="Z512" s="379"/>
      <c r="AA512" s="380"/>
      <c r="AB512" s="292"/>
      <c r="AC512" s="292"/>
      <c r="AD512" s="292"/>
      <c r="AE512" s="379"/>
      <c r="AF512" s="380"/>
      <c r="AG512" s="292"/>
      <c r="AH512" s="292"/>
      <c r="AI512" s="292"/>
      <c r="AJ512" s="379"/>
      <c r="AK512" s="292"/>
      <c r="AL512" s="318"/>
      <c r="AM512" s="318"/>
    </row>
    <row r="513" spans="1:39" s="300" customFormat="1" ht="20.149999999999999" customHeight="1">
      <c r="A513" s="331"/>
      <c r="B513" s="2167" t="s">
        <v>1106</v>
      </c>
      <c r="C513" s="2168"/>
      <c r="D513" s="2169"/>
      <c r="E513" s="426" t="s">
        <v>1107</v>
      </c>
      <c r="F513" s="427"/>
      <c r="G513" s="427"/>
      <c r="H513" s="427"/>
      <c r="I513" s="427"/>
      <c r="J513" s="427"/>
      <c r="K513" s="428"/>
      <c r="L513" s="380"/>
      <c r="M513" s="292"/>
      <c r="N513" s="292"/>
      <c r="O513" s="292"/>
      <c r="P513" s="379"/>
      <c r="Q513" s="380"/>
      <c r="R513" s="292"/>
      <c r="S513" s="292"/>
      <c r="T513" s="292"/>
      <c r="U513" s="379"/>
      <c r="V513" s="380"/>
      <c r="W513" s="292"/>
      <c r="X513" s="292"/>
      <c r="Y513" s="292"/>
      <c r="Z513" s="379"/>
      <c r="AA513" s="380"/>
      <c r="AB513" s="292"/>
      <c r="AC513" s="292"/>
      <c r="AD513" s="292"/>
      <c r="AE513" s="379"/>
      <c r="AF513" s="380"/>
      <c r="AG513" s="292"/>
      <c r="AH513" s="292"/>
      <c r="AI513" s="292"/>
      <c r="AJ513" s="379"/>
      <c r="AK513" s="292"/>
      <c r="AL513" s="318"/>
      <c r="AM513" s="318"/>
    </row>
    <row r="514" spans="1:39" s="300" customFormat="1" ht="20.149999999999999" customHeight="1">
      <c r="A514" s="331"/>
      <c r="B514" s="2167"/>
      <c r="C514" s="2168"/>
      <c r="D514" s="2169"/>
      <c r="E514" s="423" t="s">
        <v>1108</v>
      </c>
      <c r="F514" s="424"/>
      <c r="G514" s="424"/>
      <c r="H514" s="424"/>
      <c r="I514" s="424"/>
      <c r="J514" s="424"/>
      <c r="K514" s="425"/>
      <c r="L514" s="380"/>
      <c r="M514" s="292"/>
      <c r="N514" s="292"/>
      <c r="O514" s="292"/>
      <c r="P514" s="379"/>
      <c r="Q514" s="380"/>
      <c r="R514" s="292"/>
      <c r="S514" s="292"/>
      <c r="T514" s="292"/>
      <c r="U514" s="379"/>
      <c r="V514" s="380"/>
      <c r="W514" s="292"/>
      <c r="X514" s="292"/>
      <c r="Y514" s="292"/>
      <c r="Z514" s="379"/>
      <c r="AA514" s="380"/>
      <c r="AB514" s="292"/>
      <c r="AC514" s="292"/>
      <c r="AD514" s="292"/>
      <c r="AE514" s="379"/>
      <c r="AF514" s="380"/>
      <c r="AG514" s="292"/>
      <c r="AH514" s="292"/>
      <c r="AI514" s="292"/>
      <c r="AJ514" s="379"/>
      <c r="AK514" s="292"/>
      <c r="AL514" s="318"/>
      <c r="AM514" s="318"/>
    </row>
    <row r="515" spans="1:39" s="300" customFormat="1" ht="20.149999999999999" customHeight="1">
      <c r="A515" s="331"/>
      <c r="B515" s="2167" t="s">
        <v>1109</v>
      </c>
      <c r="C515" s="2168"/>
      <c r="D515" s="2169"/>
      <c r="E515" s="423"/>
      <c r="F515" s="424"/>
      <c r="G515" s="424"/>
      <c r="H515" s="424"/>
      <c r="I515" s="424"/>
      <c r="J515" s="424"/>
      <c r="K515" s="425"/>
      <c r="L515" s="380"/>
      <c r="M515" s="292"/>
      <c r="N515" s="292"/>
      <c r="O515" s="292"/>
      <c r="P515" s="379"/>
      <c r="Q515" s="380"/>
      <c r="R515" s="292"/>
      <c r="S515" s="292"/>
      <c r="T515" s="292"/>
      <c r="U515" s="379"/>
      <c r="V515" s="380"/>
      <c r="W515" s="292"/>
      <c r="X515" s="292"/>
      <c r="Y515" s="292"/>
      <c r="Z515" s="379"/>
      <c r="AA515" s="380"/>
      <c r="AB515" s="292"/>
      <c r="AC515" s="292"/>
      <c r="AD515" s="292"/>
      <c r="AE515" s="379"/>
      <c r="AF515" s="380"/>
      <c r="AG515" s="292"/>
      <c r="AH515" s="292"/>
      <c r="AI515" s="292"/>
      <c r="AJ515" s="379"/>
      <c r="AK515" s="292"/>
      <c r="AL515" s="318"/>
      <c r="AM515" s="318"/>
    </row>
    <row r="516" spans="1:39" s="300" customFormat="1" ht="20.149999999999999" customHeight="1">
      <c r="A516" s="331"/>
      <c r="B516" s="2167"/>
      <c r="C516" s="2168"/>
      <c r="D516" s="2169"/>
      <c r="E516" s="2170" t="s">
        <v>1110</v>
      </c>
      <c r="F516" s="2179"/>
      <c r="G516" s="2179"/>
      <c r="H516" s="2179"/>
      <c r="I516" s="2179"/>
      <c r="J516" s="2179"/>
      <c r="K516" s="2180"/>
      <c r="L516" s="380"/>
      <c r="M516" s="292"/>
      <c r="N516" s="292"/>
      <c r="O516" s="292"/>
      <c r="P516" s="379"/>
      <c r="Q516" s="380"/>
      <c r="R516" s="292"/>
      <c r="S516" s="292"/>
      <c r="T516" s="292"/>
      <c r="U516" s="379"/>
      <c r="V516" s="380"/>
      <c r="W516" s="292"/>
      <c r="X516" s="292"/>
      <c r="Y516" s="292"/>
      <c r="Z516" s="379"/>
      <c r="AA516" s="380"/>
      <c r="AB516" s="292"/>
      <c r="AC516" s="292"/>
      <c r="AD516" s="292"/>
      <c r="AE516" s="379"/>
      <c r="AF516" s="380"/>
      <c r="AG516" s="292"/>
      <c r="AH516" s="292"/>
      <c r="AI516" s="292"/>
      <c r="AJ516" s="379"/>
      <c r="AK516" s="292"/>
      <c r="AL516" s="318"/>
      <c r="AM516" s="318"/>
    </row>
    <row r="517" spans="1:39" s="300" customFormat="1" ht="20.149999999999999" customHeight="1">
      <c r="A517" s="331"/>
      <c r="B517" s="2167" t="s">
        <v>1111</v>
      </c>
      <c r="C517" s="2168"/>
      <c r="D517" s="2169"/>
      <c r="E517" s="2181"/>
      <c r="F517" s="2182"/>
      <c r="G517" s="2182"/>
      <c r="H517" s="2182"/>
      <c r="I517" s="2182"/>
      <c r="J517" s="2182"/>
      <c r="K517" s="2183"/>
      <c r="L517" s="380"/>
      <c r="M517" s="292"/>
      <c r="N517" s="292"/>
      <c r="O517" s="292"/>
      <c r="P517" s="379"/>
      <c r="Q517" s="380"/>
      <c r="R517" s="292"/>
      <c r="S517" s="292"/>
      <c r="T517" s="292"/>
      <c r="U517" s="379"/>
      <c r="V517" s="380"/>
      <c r="W517" s="292"/>
      <c r="X517" s="292"/>
      <c r="Y517" s="292"/>
      <c r="Z517" s="379"/>
      <c r="AA517" s="380"/>
      <c r="AB517" s="292"/>
      <c r="AC517" s="292"/>
      <c r="AD517" s="292"/>
      <c r="AE517" s="379"/>
      <c r="AF517" s="380"/>
      <c r="AG517" s="292"/>
      <c r="AH517" s="292"/>
      <c r="AI517" s="292"/>
      <c r="AJ517" s="379"/>
      <c r="AK517" s="292"/>
      <c r="AL517" s="318"/>
      <c r="AM517" s="318"/>
    </row>
    <row r="518" spans="1:39" s="300" customFormat="1" ht="20.149999999999999" customHeight="1">
      <c r="A518" s="331"/>
      <c r="B518" s="2167"/>
      <c r="C518" s="2168"/>
      <c r="D518" s="2169"/>
      <c r="E518" s="2184"/>
      <c r="F518" s="2185"/>
      <c r="G518" s="2185"/>
      <c r="H518" s="2185"/>
      <c r="I518" s="2185"/>
      <c r="J518" s="2185"/>
      <c r="K518" s="2186"/>
      <c r="L518" s="380"/>
      <c r="M518" s="292"/>
      <c r="N518" s="292"/>
      <c r="O518" s="292"/>
      <c r="P518" s="379"/>
      <c r="Q518" s="380"/>
      <c r="R518" s="292"/>
      <c r="S518" s="292"/>
      <c r="T518" s="292"/>
      <c r="U518" s="379"/>
      <c r="V518" s="380"/>
      <c r="W518" s="292"/>
      <c r="X518" s="292"/>
      <c r="Y518" s="292"/>
      <c r="Z518" s="379"/>
      <c r="AA518" s="380"/>
      <c r="AB518" s="292"/>
      <c r="AC518" s="292"/>
      <c r="AD518" s="292"/>
      <c r="AE518" s="379"/>
      <c r="AF518" s="380"/>
      <c r="AG518" s="292"/>
      <c r="AH518" s="292"/>
      <c r="AI518" s="292"/>
      <c r="AJ518" s="379"/>
      <c r="AK518" s="292"/>
      <c r="AL518" s="318"/>
      <c r="AM518" s="318"/>
    </row>
    <row r="519" spans="1:39" s="300" customFormat="1" ht="20.149999999999999" customHeight="1">
      <c r="A519" s="331"/>
      <c r="B519" s="2167" t="s">
        <v>1112</v>
      </c>
      <c r="C519" s="2168"/>
      <c r="D519" s="2169"/>
      <c r="E519" s="2170" t="s">
        <v>1113</v>
      </c>
      <c r="F519" s="2179"/>
      <c r="G519" s="2179"/>
      <c r="H519" s="2179"/>
      <c r="I519" s="2179"/>
      <c r="J519" s="2179"/>
      <c r="K519" s="2180"/>
      <c r="L519" s="380"/>
      <c r="M519" s="292"/>
      <c r="N519" s="292"/>
      <c r="O519" s="292"/>
      <c r="P519" s="379"/>
      <c r="Q519" s="380"/>
      <c r="R519" s="292"/>
      <c r="S519" s="292"/>
      <c r="T519" s="292"/>
      <c r="U519" s="379"/>
      <c r="V519" s="380"/>
      <c r="W519" s="292"/>
      <c r="X519" s="292"/>
      <c r="Y519" s="292"/>
      <c r="Z519" s="379"/>
      <c r="AA519" s="380"/>
      <c r="AB519" s="292"/>
      <c r="AC519" s="292"/>
      <c r="AD519" s="292"/>
      <c r="AE519" s="379"/>
      <c r="AF519" s="380"/>
      <c r="AG519" s="292"/>
      <c r="AH519" s="292"/>
      <c r="AI519" s="292"/>
      <c r="AJ519" s="379"/>
      <c r="AK519" s="292"/>
      <c r="AL519" s="318"/>
      <c r="AM519" s="318"/>
    </row>
    <row r="520" spans="1:39" s="300" customFormat="1" ht="20.149999999999999" customHeight="1">
      <c r="A520" s="331"/>
      <c r="B520" s="2167"/>
      <c r="C520" s="2168"/>
      <c r="D520" s="2169"/>
      <c r="E520" s="2181"/>
      <c r="F520" s="2182"/>
      <c r="G520" s="2182"/>
      <c r="H520" s="2182"/>
      <c r="I520" s="2182"/>
      <c r="J520" s="2182"/>
      <c r="K520" s="2183"/>
      <c r="L520" s="380"/>
      <c r="M520" s="292"/>
      <c r="N520" s="292"/>
      <c r="O520" s="292"/>
      <c r="P520" s="379"/>
      <c r="Q520" s="380"/>
      <c r="R520" s="292"/>
      <c r="S520" s="292"/>
      <c r="T520" s="292"/>
      <c r="U520" s="379"/>
      <c r="V520" s="380"/>
      <c r="W520" s="292"/>
      <c r="X520" s="292"/>
      <c r="Y520" s="292"/>
      <c r="Z520" s="379"/>
      <c r="AA520" s="380"/>
      <c r="AB520" s="292"/>
      <c r="AC520" s="292"/>
      <c r="AD520" s="292"/>
      <c r="AE520" s="379"/>
      <c r="AF520" s="380"/>
      <c r="AG520" s="292"/>
      <c r="AH520" s="292"/>
      <c r="AI520" s="292"/>
      <c r="AJ520" s="379"/>
      <c r="AK520" s="292"/>
      <c r="AL520" s="318"/>
      <c r="AM520" s="318"/>
    </row>
    <row r="521" spans="1:39" s="300" customFormat="1" ht="20.149999999999999" customHeight="1">
      <c r="A521" s="331"/>
      <c r="B521" s="2167" t="s">
        <v>1114</v>
      </c>
      <c r="C521" s="2168"/>
      <c r="D521" s="2169"/>
      <c r="E521" s="2181"/>
      <c r="F521" s="2182"/>
      <c r="G521" s="2182"/>
      <c r="H521" s="2182"/>
      <c r="I521" s="2182"/>
      <c r="J521" s="2182"/>
      <c r="K521" s="2183"/>
      <c r="L521" s="380"/>
      <c r="M521" s="292"/>
      <c r="N521" s="292"/>
      <c r="O521" s="292"/>
      <c r="P521" s="379"/>
      <c r="Q521" s="380"/>
      <c r="R521" s="292"/>
      <c r="S521" s="292"/>
      <c r="T521" s="292"/>
      <c r="U521" s="379"/>
      <c r="V521" s="380"/>
      <c r="W521" s="292"/>
      <c r="X521" s="292"/>
      <c r="Y521" s="292"/>
      <c r="Z521" s="379"/>
      <c r="AA521" s="380"/>
      <c r="AB521" s="292"/>
      <c r="AC521" s="292"/>
      <c r="AD521" s="292"/>
      <c r="AE521" s="379"/>
      <c r="AF521" s="380"/>
      <c r="AG521" s="292"/>
      <c r="AH521" s="292"/>
      <c r="AI521" s="292"/>
      <c r="AJ521" s="379"/>
      <c r="AK521" s="292"/>
      <c r="AL521" s="318"/>
      <c r="AM521" s="318"/>
    </row>
    <row r="522" spans="1:39" s="300" customFormat="1" ht="20.149999999999999" customHeight="1">
      <c r="A522" s="331"/>
      <c r="B522" s="2167"/>
      <c r="C522" s="2168"/>
      <c r="D522" s="2169"/>
      <c r="E522" s="2184"/>
      <c r="F522" s="2185"/>
      <c r="G522" s="2185"/>
      <c r="H522" s="2185"/>
      <c r="I522" s="2185"/>
      <c r="J522" s="2185"/>
      <c r="K522" s="2186"/>
      <c r="L522" s="380"/>
      <c r="M522" s="292"/>
      <c r="N522" s="292"/>
      <c r="O522" s="292"/>
      <c r="P522" s="379"/>
      <c r="Q522" s="380"/>
      <c r="R522" s="292"/>
      <c r="S522" s="292"/>
      <c r="T522" s="292"/>
      <c r="U522" s="379"/>
      <c r="V522" s="380"/>
      <c r="W522" s="292"/>
      <c r="X522" s="292"/>
      <c r="Y522" s="292"/>
      <c r="Z522" s="379"/>
      <c r="AA522" s="380"/>
      <c r="AB522" s="292"/>
      <c r="AC522" s="292"/>
      <c r="AD522" s="292"/>
      <c r="AE522" s="379"/>
      <c r="AF522" s="380"/>
      <c r="AG522" s="292"/>
      <c r="AH522" s="292"/>
      <c r="AI522" s="292"/>
      <c r="AJ522" s="379"/>
      <c r="AK522" s="292"/>
      <c r="AL522" s="318"/>
      <c r="AM522" s="318"/>
    </row>
    <row r="523" spans="1:39" s="300" customFormat="1" ht="20.149999999999999" customHeight="1">
      <c r="A523" s="331"/>
      <c r="B523" s="2167" t="s">
        <v>1115</v>
      </c>
      <c r="C523" s="2168"/>
      <c r="D523" s="2169"/>
      <c r="E523" s="423" t="s">
        <v>1116</v>
      </c>
      <c r="F523" s="424"/>
      <c r="G523" s="424"/>
      <c r="H523" s="424"/>
      <c r="I523" s="424"/>
      <c r="J523" s="424"/>
      <c r="K523" s="425"/>
      <c r="L523" s="380"/>
      <c r="M523" s="292"/>
      <c r="N523" s="292"/>
      <c r="O523" s="292"/>
      <c r="P523" s="379"/>
      <c r="Q523" s="380"/>
      <c r="R523" s="292"/>
      <c r="S523" s="292"/>
      <c r="T523" s="292"/>
      <c r="U523" s="379"/>
      <c r="V523" s="380"/>
      <c r="W523" s="292"/>
      <c r="X523" s="292"/>
      <c r="Y523" s="292"/>
      <c r="Z523" s="379"/>
      <c r="AA523" s="380"/>
      <c r="AB523" s="292"/>
      <c r="AC523" s="292"/>
      <c r="AD523" s="292"/>
      <c r="AE523" s="379"/>
      <c r="AF523" s="380"/>
      <c r="AG523" s="292"/>
      <c r="AH523" s="292"/>
      <c r="AI523" s="292"/>
      <c r="AJ523" s="379"/>
      <c r="AK523" s="292"/>
      <c r="AL523" s="318"/>
      <c r="AM523" s="318"/>
    </row>
    <row r="524" spans="1:39" s="300" customFormat="1" ht="20.149999999999999" customHeight="1">
      <c r="A524" s="331"/>
      <c r="B524" s="2167"/>
      <c r="C524" s="2168"/>
      <c r="D524" s="2169"/>
      <c r="E524" s="423" t="s">
        <v>1108</v>
      </c>
      <c r="F524" s="424"/>
      <c r="G524" s="424"/>
      <c r="H524" s="424"/>
      <c r="I524" s="424"/>
      <c r="J524" s="424"/>
      <c r="K524" s="425"/>
      <c r="L524" s="380"/>
      <c r="M524" s="292"/>
      <c r="N524" s="292"/>
      <c r="O524" s="292"/>
      <c r="P524" s="379"/>
      <c r="Q524" s="380"/>
      <c r="R524" s="292"/>
      <c r="S524" s="292"/>
      <c r="T524" s="292"/>
      <c r="U524" s="379"/>
      <c r="V524" s="380"/>
      <c r="W524" s="292"/>
      <c r="X524" s="292"/>
      <c r="Y524" s="292"/>
      <c r="Z524" s="379"/>
      <c r="AA524" s="380"/>
      <c r="AB524" s="292"/>
      <c r="AC524" s="292"/>
      <c r="AD524" s="292"/>
      <c r="AE524" s="379"/>
      <c r="AF524" s="380"/>
      <c r="AG524" s="292"/>
      <c r="AH524" s="292"/>
      <c r="AI524" s="292"/>
      <c r="AJ524" s="379"/>
      <c r="AK524" s="292"/>
      <c r="AL524" s="318"/>
      <c r="AM524" s="318"/>
    </row>
    <row r="525" spans="1:39" s="300" customFormat="1" ht="20.149999999999999" customHeight="1">
      <c r="A525" s="331"/>
      <c r="B525" s="2167" t="s">
        <v>1117</v>
      </c>
      <c r="C525" s="2168"/>
      <c r="D525" s="2169"/>
      <c r="E525" s="423"/>
      <c r="F525" s="424"/>
      <c r="G525" s="424"/>
      <c r="H525" s="424"/>
      <c r="I525" s="424"/>
      <c r="J525" s="424"/>
      <c r="K525" s="425"/>
      <c r="L525" s="380"/>
      <c r="M525" s="292"/>
      <c r="N525" s="292"/>
      <c r="O525" s="292"/>
      <c r="P525" s="379"/>
      <c r="Q525" s="380"/>
      <c r="R525" s="292"/>
      <c r="S525" s="292"/>
      <c r="T525" s="292"/>
      <c r="U525" s="379"/>
      <c r="V525" s="380"/>
      <c r="W525" s="292"/>
      <c r="X525" s="292"/>
      <c r="Y525" s="292"/>
      <c r="Z525" s="379"/>
      <c r="AA525" s="380"/>
      <c r="AB525" s="292"/>
      <c r="AC525" s="292"/>
      <c r="AD525" s="292"/>
      <c r="AE525" s="379"/>
      <c r="AF525" s="380"/>
      <c r="AG525" s="292"/>
      <c r="AH525" s="292"/>
      <c r="AI525" s="292"/>
      <c r="AJ525" s="379"/>
      <c r="AK525" s="292"/>
      <c r="AL525" s="318"/>
      <c r="AM525" s="318"/>
    </row>
    <row r="526" spans="1:39" s="300" customFormat="1" ht="20.149999999999999" customHeight="1">
      <c r="A526" s="331"/>
      <c r="B526" s="2167"/>
      <c r="C526" s="2168"/>
      <c r="D526" s="2169"/>
      <c r="E526" s="426" t="s">
        <v>1118</v>
      </c>
      <c r="F526" s="427"/>
      <c r="G526" s="427"/>
      <c r="H526" s="427"/>
      <c r="I526" s="427"/>
      <c r="J526" s="427"/>
      <c r="K526" s="428"/>
      <c r="L526" s="380"/>
      <c r="M526" s="292"/>
      <c r="N526" s="292"/>
      <c r="O526" s="292"/>
      <c r="P526" s="379"/>
      <c r="Q526" s="380"/>
      <c r="R526" s="292"/>
      <c r="S526" s="292"/>
      <c r="T526" s="292"/>
      <c r="U526" s="379"/>
      <c r="V526" s="380"/>
      <c r="W526" s="292"/>
      <c r="X526" s="292"/>
      <c r="Y526" s="292"/>
      <c r="Z526" s="379"/>
      <c r="AA526" s="380"/>
      <c r="AB526" s="292"/>
      <c r="AC526" s="292"/>
      <c r="AD526" s="292"/>
      <c r="AE526" s="379"/>
      <c r="AF526" s="380"/>
      <c r="AG526" s="292"/>
      <c r="AH526" s="292"/>
      <c r="AI526" s="292"/>
      <c r="AJ526" s="379"/>
      <c r="AK526" s="292"/>
      <c r="AL526" s="318"/>
      <c r="AM526" s="318"/>
    </row>
    <row r="527" spans="1:39" s="300" customFormat="1" ht="20.149999999999999" customHeight="1">
      <c r="A527" s="331"/>
      <c r="B527" s="2167" t="s">
        <v>1119</v>
      </c>
      <c r="C527" s="2168"/>
      <c r="D527" s="2169"/>
      <c r="E527" s="429" t="s">
        <v>1120</v>
      </c>
      <c r="F527" s="430"/>
      <c r="G527" s="430"/>
      <c r="H527" s="430"/>
      <c r="I527" s="430"/>
      <c r="J527" s="430"/>
      <c r="K527" s="431"/>
      <c r="L527" s="380"/>
      <c r="M527" s="292"/>
      <c r="N527" s="292"/>
      <c r="O527" s="292"/>
      <c r="P527" s="379"/>
      <c r="Q527" s="380"/>
      <c r="R527" s="292"/>
      <c r="S527" s="292"/>
      <c r="T527" s="292"/>
      <c r="U527" s="379"/>
      <c r="V527" s="380"/>
      <c r="W527" s="292"/>
      <c r="X527" s="292"/>
      <c r="Y527" s="292"/>
      <c r="Z527" s="379"/>
      <c r="AA527" s="380"/>
      <c r="AB527" s="292"/>
      <c r="AC527" s="292"/>
      <c r="AD527" s="292"/>
      <c r="AE527" s="379"/>
      <c r="AF527" s="380"/>
      <c r="AG527" s="292"/>
      <c r="AH527" s="292"/>
      <c r="AI527" s="292"/>
      <c r="AJ527" s="379"/>
      <c r="AK527" s="292"/>
      <c r="AL527" s="318"/>
      <c r="AM527" s="318"/>
    </row>
    <row r="528" spans="1:39" s="300" customFormat="1" ht="20.149999999999999" customHeight="1">
      <c r="A528" s="331"/>
      <c r="B528" s="2167"/>
      <c r="C528" s="2168"/>
      <c r="D528" s="2169"/>
      <c r="E528" s="2170" t="s">
        <v>1121</v>
      </c>
      <c r="F528" s="2187"/>
      <c r="G528" s="2187"/>
      <c r="H528" s="2187"/>
      <c r="I528" s="2187"/>
      <c r="J528" s="2187"/>
      <c r="K528" s="2188"/>
      <c r="L528" s="380"/>
      <c r="M528" s="292"/>
      <c r="N528" s="292"/>
      <c r="O528" s="292"/>
      <c r="P528" s="379"/>
      <c r="Q528" s="380"/>
      <c r="R528" s="292"/>
      <c r="S528" s="292"/>
      <c r="T528" s="292"/>
      <c r="U528" s="379"/>
      <c r="V528" s="380"/>
      <c r="W528" s="292"/>
      <c r="X528" s="292"/>
      <c r="Y528" s="292"/>
      <c r="Z528" s="379"/>
      <c r="AA528" s="380"/>
      <c r="AB528" s="292"/>
      <c r="AC528" s="292"/>
      <c r="AD528" s="292"/>
      <c r="AE528" s="379"/>
      <c r="AF528" s="380"/>
      <c r="AG528" s="292"/>
      <c r="AH528" s="292"/>
      <c r="AI528" s="292"/>
      <c r="AJ528" s="379"/>
      <c r="AK528" s="292"/>
      <c r="AL528" s="318"/>
      <c r="AM528" s="318"/>
    </row>
    <row r="529" spans="1:39" s="300" customFormat="1" ht="20.149999999999999" customHeight="1">
      <c r="A529" s="331"/>
      <c r="B529" s="2167" t="s">
        <v>1122</v>
      </c>
      <c r="C529" s="2168"/>
      <c r="D529" s="2169"/>
      <c r="E529" s="2189"/>
      <c r="F529" s="2190"/>
      <c r="G529" s="2190"/>
      <c r="H529" s="2190"/>
      <c r="I529" s="2190"/>
      <c r="J529" s="2190"/>
      <c r="K529" s="2191"/>
      <c r="L529" s="380"/>
      <c r="M529" s="292"/>
      <c r="N529" s="292"/>
      <c r="O529" s="292"/>
      <c r="P529" s="379"/>
      <c r="Q529" s="380"/>
      <c r="R529" s="292"/>
      <c r="S529" s="292"/>
      <c r="T529" s="292"/>
      <c r="U529" s="379"/>
      <c r="V529" s="380"/>
      <c r="W529" s="292"/>
      <c r="X529" s="292"/>
      <c r="Y529" s="292"/>
      <c r="Z529" s="379"/>
      <c r="AA529" s="380"/>
      <c r="AB529" s="292"/>
      <c r="AC529" s="292"/>
      <c r="AD529" s="292"/>
      <c r="AE529" s="379"/>
      <c r="AF529" s="380"/>
      <c r="AG529" s="292"/>
      <c r="AH529" s="292"/>
      <c r="AI529" s="292"/>
      <c r="AJ529" s="379"/>
      <c r="AK529" s="292"/>
      <c r="AL529" s="318"/>
      <c r="AM529" s="318"/>
    </row>
    <row r="530" spans="1:39" s="300" customFormat="1" ht="20.149999999999999" customHeight="1">
      <c r="A530" s="331"/>
      <c r="B530" s="2167"/>
      <c r="C530" s="2168"/>
      <c r="D530" s="2169"/>
      <c r="E530" s="2192"/>
      <c r="F530" s="2193"/>
      <c r="G530" s="2193"/>
      <c r="H530" s="2193"/>
      <c r="I530" s="2193"/>
      <c r="J530" s="2193"/>
      <c r="K530" s="2194"/>
      <c r="L530" s="380"/>
      <c r="M530" s="292"/>
      <c r="N530" s="292"/>
      <c r="O530" s="292"/>
      <c r="P530" s="379"/>
      <c r="Q530" s="380"/>
      <c r="R530" s="292"/>
      <c r="S530" s="292"/>
      <c r="T530" s="292"/>
      <c r="U530" s="379"/>
      <c r="V530" s="380"/>
      <c r="W530" s="292"/>
      <c r="X530" s="292"/>
      <c r="Y530" s="292"/>
      <c r="Z530" s="379"/>
      <c r="AA530" s="380"/>
      <c r="AB530" s="292"/>
      <c r="AC530" s="292"/>
      <c r="AD530" s="292"/>
      <c r="AE530" s="379"/>
      <c r="AF530" s="380"/>
      <c r="AG530" s="292"/>
      <c r="AH530" s="292"/>
      <c r="AI530" s="292"/>
      <c r="AJ530" s="379"/>
      <c r="AK530" s="292"/>
      <c r="AL530" s="318"/>
      <c r="AM530" s="318"/>
    </row>
    <row r="531" spans="1:39" s="300" customFormat="1" ht="20.149999999999999" customHeight="1">
      <c r="A531" s="331"/>
      <c r="B531" s="2167" t="s">
        <v>1123</v>
      </c>
      <c r="C531" s="2168"/>
      <c r="D531" s="2169"/>
      <c r="E531" s="2170" t="s">
        <v>1124</v>
      </c>
      <c r="F531" s="2171"/>
      <c r="G531" s="2171"/>
      <c r="H531" s="2171"/>
      <c r="I531" s="2171"/>
      <c r="J531" s="2171"/>
      <c r="K531" s="2172"/>
      <c r="L531" s="380"/>
      <c r="M531" s="292"/>
      <c r="N531" s="292"/>
      <c r="O531" s="292"/>
      <c r="P531" s="379"/>
      <c r="Q531" s="380"/>
      <c r="R531" s="292"/>
      <c r="S531" s="292"/>
      <c r="T531" s="292"/>
      <c r="U531" s="379"/>
      <c r="V531" s="380"/>
      <c r="W531" s="292"/>
      <c r="X531" s="292"/>
      <c r="Y531" s="292"/>
      <c r="Z531" s="379"/>
      <c r="AA531" s="380"/>
      <c r="AB531" s="292"/>
      <c r="AC531" s="292"/>
      <c r="AD531" s="292"/>
      <c r="AE531" s="379"/>
      <c r="AF531" s="380"/>
      <c r="AG531" s="292"/>
      <c r="AH531" s="292"/>
      <c r="AI531" s="292"/>
      <c r="AJ531" s="379"/>
      <c r="AK531" s="292"/>
      <c r="AL531" s="318"/>
      <c r="AM531" s="318"/>
    </row>
    <row r="532" spans="1:39" s="300" customFormat="1" ht="20.149999999999999" customHeight="1">
      <c r="A532" s="331"/>
      <c r="B532" s="2167"/>
      <c r="C532" s="2168"/>
      <c r="D532" s="2169"/>
      <c r="E532" s="2173"/>
      <c r="F532" s="2174"/>
      <c r="G532" s="2174"/>
      <c r="H532" s="2174"/>
      <c r="I532" s="2174"/>
      <c r="J532" s="2174"/>
      <c r="K532" s="2175"/>
      <c r="L532" s="380"/>
      <c r="M532" s="292"/>
      <c r="N532" s="292"/>
      <c r="O532" s="292"/>
      <c r="P532" s="379"/>
      <c r="Q532" s="380"/>
      <c r="R532" s="292"/>
      <c r="S532" s="292"/>
      <c r="T532" s="292"/>
      <c r="U532" s="379"/>
      <c r="V532" s="380"/>
      <c r="W532" s="292"/>
      <c r="X532" s="292"/>
      <c r="Y532" s="292"/>
      <c r="Z532" s="379"/>
      <c r="AA532" s="380"/>
      <c r="AB532" s="292"/>
      <c r="AC532" s="292"/>
      <c r="AD532" s="292"/>
      <c r="AE532" s="379"/>
      <c r="AF532" s="380"/>
      <c r="AG532" s="292"/>
      <c r="AH532" s="292"/>
      <c r="AI532" s="292"/>
      <c r="AJ532" s="379"/>
      <c r="AK532" s="292"/>
      <c r="AL532" s="318"/>
      <c r="AM532" s="318"/>
    </row>
    <row r="533" spans="1:39" ht="20.149999999999999" customHeight="1">
      <c r="B533" s="2167" t="s">
        <v>1125</v>
      </c>
      <c r="C533" s="2168"/>
      <c r="D533" s="2169"/>
      <c r="E533" s="423"/>
      <c r="F533" s="424"/>
      <c r="G533" s="424"/>
      <c r="H533" s="424"/>
      <c r="I533" s="424"/>
      <c r="J533" s="424"/>
      <c r="K533" s="425"/>
      <c r="L533" s="380"/>
      <c r="M533" s="292"/>
      <c r="N533" s="292"/>
      <c r="O533" s="292"/>
      <c r="P533" s="379"/>
      <c r="Q533" s="380"/>
      <c r="R533" s="292"/>
      <c r="S533" s="292"/>
      <c r="T533" s="292"/>
      <c r="U533" s="379"/>
      <c r="V533" s="380"/>
      <c r="W533" s="292"/>
      <c r="X533" s="292"/>
      <c r="Y533" s="292"/>
      <c r="Z533" s="379"/>
      <c r="AA533" s="380"/>
      <c r="AB533" s="292"/>
      <c r="AC533" s="292"/>
      <c r="AD533" s="292"/>
      <c r="AE533" s="379"/>
      <c r="AF533" s="380"/>
      <c r="AG533" s="292"/>
      <c r="AH533" s="292"/>
      <c r="AI533" s="292"/>
      <c r="AJ533" s="379"/>
    </row>
    <row r="534" spans="1:39" ht="20.149999999999999" customHeight="1">
      <c r="B534" s="2176"/>
      <c r="C534" s="2177"/>
      <c r="D534" s="2178"/>
      <c r="E534" s="432"/>
      <c r="F534" s="433"/>
      <c r="G534" s="433"/>
      <c r="H534" s="433"/>
      <c r="I534" s="433"/>
      <c r="J534" s="433"/>
      <c r="K534" s="434"/>
      <c r="L534" s="397"/>
      <c r="M534" s="398"/>
      <c r="N534" s="398"/>
      <c r="O534" s="398"/>
      <c r="P534" s="399"/>
      <c r="Q534" s="397"/>
      <c r="R534" s="398"/>
      <c r="S534" s="398"/>
      <c r="T534" s="398"/>
      <c r="U534" s="399"/>
      <c r="V534" s="397"/>
      <c r="W534" s="398"/>
      <c r="X534" s="398"/>
      <c r="Y534" s="398"/>
      <c r="Z534" s="399"/>
      <c r="AA534" s="397"/>
      <c r="AB534" s="398"/>
      <c r="AC534" s="398"/>
      <c r="AD534" s="398"/>
      <c r="AE534" s="399"/>
      <c r="AF534" s="397"/>
      <c r="AG534" s="398"/>
      <c r="AH534" s="398"/>
      <c r="AI534" s="398"/>
      <c r="AJ534" s="399"/>
    </row>
    <row r="535" spans="1:39" s="319" customFormat="1" ht="16" customHeight="1">
      <c r="A535" s="386"/>
      <c r="B535" s="329" t="s">
        <v>1126</v>
      </c>
      <c r="C535" s="318"/>
      <c r="D535" s="318"/>
      <c r="E535" s="318"/>
      <c r="F535" s="318"/>
      <c r="G535" s="318"/>
      <c r="H535" s="318"/>
      <c r="I535" s="318"/>
      <c r="J535" s="318"/>
      <c r="K535" s="318"/>
      <c r="L535" s="318"/>
      <c r="M535" s="318"/>
      <c r="N535" s="318"/>
      <c r="O535" s="318"/>
      <c r="P535" s="318"/>
      <c r="Q535" s="318"/>
      <c r="R535" s="318"/>
      <c r="S535" s="318"/>
      <c r="T535" s="318"/>
      <c r="U535" s="318"/>
      <c r="V535" s="318"/>
      <c r="W535" s="318"/>
      <c r="X535" s="318"/>
      <c r="Y535" s="318"/>
      <c r="Z535" s="318"/>
      <c r="AA535" s="318"/>
      <c r="AB535" s="318"/>
      <c r="AC535" s="318"/>
      <c r="AD535" s="318"/>
      <c r="AE535" s="318"/>
      <c r="AF535" s="318"/>
      <c r="AG535" s="318"/>
      <c r="AH535" s="318"/>
      <c r="AI535" s="318"/>
      <c r="AJ535" s="318"/>
      <c r="AK535" s="318"/>
      <c r="AL535" s="318"/>
      <c r="AM535" s="318"/>
    </row>
    <row r="536" spans="1:39" s="435" customFormat="1" ht="14.15" customHeight="1">
      <c r="A536" s="651"/>
      <c r="AL536" s="754"/>
      <c r="AM536" s="754"/>
    </row>
    <row r="537" spans="1:39" s="291" customFormat="1" ht="20.149999999999999" customHeight="1">
      <c r="C537" s="289"/>
      <c r="D537" s="289"/>
      <c r="E537" s="289"/>
      <c r="F537" s="289"/>
      <c r="G537" s="289"/>
      <c r="H537" s="289"/>
      <c r="I537" s="289"/>
      <c r="J537" s="289"/>
      <c r="K537" s="289"/>
      <c r="L537" s="289"/>
      <c r="M537" s="289"/>
      <c r="N537" s="289"/>
      <c r="O537" s="289"/>
      <c r="P537" s="289"/>
      <c r="Q537" s="289"/>
      <c r="R537" s="289"/>
      <c r="S537" s="289"/>
      <c r="T537" s="289"/>
      <c r="U537" s="289"/>
      <c r="V537" s="289"/>
      <c r="W537" s="289"/>
      <c r="X537" s="289"/>
      <c r="Y537" s="289"/>
      <c r="Z537" s="289"/>
      <c r="AA537" s="289"/>
      <c r="AB537" s="289" t="str">
        <f>表紙!D28</f>
        <v>　　　　　　保育所（園）　   　</v>
      </c>
      <c r="AC537" s="289"/>
      <c r="AD537" s="289"/>
      <c r="AE537" s="289"/>
      <c r="AF537" s="289"/>
      <c r="AG537" s="289"/>
      <c r="AH537" s="289"/>
      <c r="AI537" s="289"/>
      <c r="AJ537" s="289"/>
      <c r="AK537" s="290"/>
      <c r="AL537" s="318"/>
      <c r="AM537" s="318"/>
    </row>
    <row r="538" spans="1:39" s="291" customFormat="1" ht="20.149999999999999" customHeight="1">
      <c r="A538" s="385">
        <v>21</v>
      </c>
      <c r="B538" s="289" t="s">
        <v>2002</v>
      </c>
      <c r="C538" s="289"/>
      <c r="D538" s="289"/>
      <c r="E538" s="289"/>
      <c r="F538" s="289"/>
      <c r="G538" s="289"/>
      <c r="H538" s="289"/>
      <c r="I538" s="289"/>
      <c r="J538" s="289"/>
      <c r="K538" s="289"/>
      <c r="L538" s="289"/>
      <c r="M538" s="289"/>
      <c r="N538" s="289"/>
      <c r="O538" s="289"/>
      <c r="P538" s="289"/>
      <c r="Q538" s="289"/>
      <c r="R538" s="289"/>
      <c r="S538" s="289"/>
      <c r="T538" s="289"/>
      <c r="U538" s="289"/>
      <c r="V538" s="289"/>
      <c r="W538" s="289"/>
      <c r="X538" s="289"/>
      <c r="Y538" s="289"/>
      <c r="Z538" s="289"/>
      <c r="AA538" s="289"/>
      <c r="AB538" s="289"/>
      <c r="AC538" s="289"/>
      <c r="AD538" s="289"/>
      <c r="AE538" s="289"/>
      <c r="AF538" s="289"/>
      <c r="AG538" s="289"/>
      <c r="AH538" s="289"/>
      <c r="AI538" s="289"/>
      <c r="AJ538" s="289"/>
      <c r="AK538" s="290"/>
      <c r="AL538" s="318"/>
      <c r="AM538" s="318"/>
    </row>
    <row r="539" spans="1:39" s="291" customFormat="1" ht="20.149999999999999" customHeight="1">
      <c r="A539" s="645" t="s">
        <v>276</v>
      </c>
      <c r="B539" s="289" t="s">
        <v>2003</v>
      </c>
      <c r="C539" s="289"/>
      <c r="D539" s="289"/>
      <c r="E539" s="289"/>
      <c r="F539" s="289"/>
      <c r="G539" s="289"/>
      <c r="H539" s="289"/>
      <c r="I539" s="289"/>
      <c r="J539" s="289"/>
      <c r="K539" s="289"/>
      <c r="L539" s="289"/>
      <c r="M539" s="289"/>
      <c r="N539" s="289"/>
      <c r="O539" s="289"/>
      <c r="P539" s="289"/>
      <c r="Q539" s="289"/>
      <c r="R539" s="289"/>
      <c r="S539" s="289"/>
      <c r="T539" s="289"/>
      <c r="U539" s="289"/>
      <c r="V539" s="289"/>
      <c r="W539" s="289"/>
      <c r="X539" s="289"/>
      <c r="Y539" s="289"/>
      <c r="Z539" s="289"/>
      <c r="AA539" s="289"/>
      <c r="AB539" s="289"/>
      <c r="AC539" s="289"/>
      <c r="AD539" s="289"/>
      <c r="AE539" s="289"/>
      <c r="AF539" s="289"/>
      <c r="AG539" s="289"/>
      <c r="AH539" s="289"/>
      <c r="AI539" s="289"/>
      <c r="AJ539" s="289"/>
      <c r="AK539" s="289"/>
      <c r="AL539" s="318"/>
      <c r="AM539" s="318"/>
    </row>
    <row r="540" spans="1:39" s="291" customFormat="1" ht="20.149999999999999" customHeight="1">
      <c r="A540" s="385"/>
      <c r="B540" s="1795" t="s">
        <v>756</v>
      </c>
      <c r="C540" s="1795"/>
      <c r="D540" s="1795"/>
      <c r="E540" s="1795"/>
      <c r="F540" s="1795"/>
      <c r="G540" s="1795" t="s">
        <v>757</v>
      </c>
      <c r="H540" s="1795"/>
      <c r="I540" s="1795"/>
      <c r="J540" s="1795"/>
      <c r="K540" s="1795"/>
      <c r="L540" s="1795" t="s">
        <v>1127</v>
      </c>
      <c r="M540" s="1795"/>
      <c r="N540" s="1795"/>
      <c r="O540" s="1795"/>
      <c r="P540" s="1795" t="s">
        <v>1128</v>
      </c>
      <c r="Q540" s="1795"/>
      <c r="R540" s="1795"/>
      <c r="S540" s="1795"/>
      <c r="T540" s="2199" t="s">
        <v>1129</v>
      </c>
      <c r="U540" s="1849"/>
      <c r="V540" s="1849"/>
      <c r="W540" s="1849"/>
      <c r="X540" s="1849"/>
      <c r="Y540" s="1850"/>
      <c r="Z540" s="2200" t="s">
        <v>1130</v>
      </c>
      <c r="AA540" s="2200"/>
      <c r="AB540" s="2200"/>
      <c r="AC540" s="2200"/>
      <c r="AD540" s="2200"/>
      <c r="AE540" s="2200"/>
      <c r="AF540" s="1795" t="s">
        <v>761</v>
      </c>
      <c r="AG540" s="1795"/>
      <c r="AH540" s="1795"/>
      <c r="AI540" s="1795"/>
      <c r="AJ540" s="1795"/>
      <c r="AK540" s="289"/>
      <c r="AL540" s="318"/>
      <c r="AM540" s="318"/>
    </row>
    <row r="541" spans="1:39" s="300" customFormat="1" ht="20.149999999999999" customHeight="1">
      <c r="A541" s="331"/>
      <c r="B541" s="1795"/>
      <c r="C541" s="1795"/>
      <c r="D541" s="1795"/>
      <c r="E541" s="1795"/>
      <c r="F541" s="1795"/>
      <c r="G541" s="1795"/>
      <c r="H541" s="1795"/>
      <c r="I541" s="1795"/>
      <c r="J541" s="1795"/>
      <c r="K541" s="1795"/>
      <c r="L541" s="1795"/>
      <c r="M541" s="1795"/>
      <c r="N541" s="1795"/>
      <c r="O541" s="1795"/>
      <c r="P541" s="1795"/>
      <c r="Q541" s="1795"/>
      <c r="R541" s="1795"/>
      <c r="S541" s="1795"/>
      <c r="T541" s="1851"/>
      <c r="U541" s="1852"/>
      <c r="V541" s="1852"/>
      <c r="W541" s="1852"/>
      <c r="X541" s="1852"/>
      <c r="Y541" s="1853"/>
      <c r="Z541" s="2201" t="s">
        <v>1131</v>
      </c>
      <c r="AA541" s="2202"/>
      <c r="AB541" s="2202"/>
      <c r="AC541" s="2202"/>
      <c r="AD541" s="2202"/>
      <c r="AE541" s="2203"/>
      <c r="AF541" s="1795"/>
      <c r="AG541" s="1795"/>
      <c r="AH541" s="1795"/>
      <c r="AI541" s="1795"/>
      <c r="AJ541" s="1795"/>
      <c r="AK541" s="292"/>
      <c r="AL541" s="318"/>
      <c r="AM541" s="318"/>
    </row>
    <row r="542" spans="1:39" s="300" customFormat="1" ht="27.5" customHeight="1">
      <c r="A542" s="331"/>
      <c r="B542" s="1833" t="s">
        <v>1132</v>
      </c>
      <c r="C542" s="1834"/>
      <c r="D542" s="1834"/>
      <c r="E542" s="1834"/>
      <c r="F542" s="1830"/>
      <c r="G542" s="1937" t="s">
        <v>763</v>
      </c>
      <c r="H542" s="436" t="s">
        <v>1133</v>
      </c>
      <c r="I542" s="436"/>
      <c r="J542" s="436"/>
      <c r="K542" s="436"/>
      <c r="L542" s="1837"/>
      <c r="M542" s="1838"/>
      <c r="N542" s="1838"/>
      <c r="O542" s="779" t="s">
        <v>764</v>
      </c>
      <c r="P542" s="1837"/>
      <c r="Q542" s="1838"/>
      <c r="R542" s="1838"/>
      <c r="S542" s="779" t="s">
        <v>764</v>
      </c>
      <c r="T542" s="1825"/>
      <c r="U542" s="1826"/>
      <c r="V542" s="1826"/>
      <c r="W542" s="1826"/>
      <c r="X542" s="1826"/>
      <c r="Y542" s="1827"/>
      <c r="Z542" s="1782" t="s">
        <v>1134</v>
      </c>
      <c r="AA542" s="1982"/>
      <c r="AB542" s="1982"/>
      <c r="AC542" s="1982"/>
      <c r="AD542" s="1982"/>
      <c r="AE542" s="1783"/>
      <c r="AF542" s="2196"/>
      <c r="AG542" s="2197"/>
      <c r="AH542" s="2197"/>
      <c r="AI542" s="2197"/>
      <c r="AJ542" s="2198"/>
      <c r="AK542" s="292"/>
      <c r="AL542" s="318"/>
      <c r="AM542" s="318"/>
    </row>
    <row r="543" spans="1:39" s="300" customFormat="1" ht="27.5" customHeight="1">
      <c r="A543" s="331"/>
      <c r="B543" s="1920"/>
      <c r="C543" s="1863"/>
      <c r="D543" s="1863"/>
      <c r="E543" s="1863"/>
      <c r="F543" s="1831"/>
      <c r="G543" s="1937"/>
      <c r="H543" s="436" t="s">
        <v>1135</v>
      </c>
      <c r="I543" s="436"/>
      <c r="J543" s="436"/>
      <c r="K543" s="436"/>
      <c r="L543" s="1837"/>
      <c r="M543" s="1838"/>
      <c r="N543" s="1838"/>
      <c r="O543" s="779" t="s">
        <v>764</v>
      </c>
      <c r="P543" s="1837"/>
      <c r="Q543" s="1838"/>
      <c r="R543" s="1838"/>
      <c r="S543" s="779" t="s">
        <v>764</v>
      </c>
      <c r="T543" s="1825"/>
      <c r="U543" s="1826"/>
      <c r="V543" s="1826"/>
      <c r="W543" s="1826"/>
      <c r="X543" s="1826"/>
      <c r="Y543" s="1827"/>
      <c r="Z543" s="1782" t="s">
        <v>1134</v>
      </c>
      <c r="AA543" s="1982"/>
      <c r="AB543" s="1982"/>
      <c r="AC543" s="1982"/>
      <c r="AD543" s="1982"/>
      <c r="AE543" s="1783"/>
      <c r="AF543" s="2196"/>
      <c r="AG543" s="2197"/>
      <c r="AH543" s="2197"/>
      <c r="AI543" s="2197"/>
      <c r="AJ543" s="2198"/>
      <c r="AK543" s="292"/>
      <c r="AL543" s="318"/>
      <c r="AM543" s="318"/>
    </row>
    <row r="544" spans="1:39" s="300" customFormat="1" ht="27.5" customHeight="1">
      <c r="A544" s="331"/>
      <c r="B544" s="1920"/>
      <c r="C544" s="1863"/>
      <c r="D544" s="1863"/>
      <c r="E544" s="1863"/>
      <c r="F544" s="1831"/>
      <c r="G544" s="1937" t="s">
        <v>765</v>
      </c>
      <c r="H544" s="436" t="s">
        <v>1133</v>
      </c>
      <c r="I544" s="436"/>
      <c r="J544" s="436"/>
      <c r="K544" s="436"/>
      <c r="L544" s="1837"/>
      <c r="M544" s="1838"/>
      <c r="N544" s="1838"/>
      <c r="O544" s="779" t="s">
        <v>764</v>
      </c>
      <c r="P544" s="1837"/>
      <c r="Q544" s="1838"/>
      <c r="R544" s="1838"/>
      <c r="S544" s="779" t="s">
        <v>764</v>
      </c>
      <c r="T544" s="1825"/>
      <c r="U544" s="1826"/>
      <c r="V544" s="1826"/>
      <c r="W544" s="1826"/>
      <c r="X544" s="1826"/>
      <c r="Y544" s="1827"/>
      <c r="Z544" s="1782" t="s">
        <v>1134</v>
      </c>
      <c r="AA544" s="1982"/>
      <c r="AB544" s="1982"/>
      <c r="AC544" s="1982"/>
      <c r="AD544" s="1982"/>
      <c r="AE544" s="1783"/>
      <c r="AF544" s="2196"/>
      <c r="AG544" s="2197"/>
      <c r="AH544" s="2197"/>
      <c r="AI544" s="2197"/>
      <c r="AJ544" s="2198"/>
      <c r="AK544" s="292"/>
      <c r="AL544" s="318"/>
      <c r="AM544" s="318"/>
    </row>
    <row r="545" spans="1:39" s="300" customFormat="1" ht="27.5" customHeight="1">
      <c r="A545" s="331"/>
      <c r="B545" s="1920"/>
      <c r="C545" s="1863"/>
      <c r="D545" s="1863"/>
      <c r="E545" s="1863"/>
      <c r="F545" s="1831"/>
      <c r="G545" s="1937"/>
      <c r="H545" s="436" t="s">
        <v>1135</v>
      </c>
      <c r="I545" s="436"/>
      <c r="J545" s="436"/>
      <c r="K545" s="436"/>
      <c r="L545" s="1837"/>
      <c r="M545" s="1838"/>
      <c r="N545" s="1838"/>
      <c r="O545" s="779" t="s">
        <v>764</v>
      </c>
      <c r="P545" s="1837"/>
      <c r="Q545" s="1838"/>
      <c r="R545" s="1838"/>
      <c r="S545" s="779" t="s">
        <v>764</v>
      </c>
      <c r="T545" s="1825"/>
      <c r="U545" s="1826"/>
      <c r="V545" s="1826"/>
      <c r="W545" s="1826"/>
      <c r="X545" s="1826"/>
      <c r="Y545" s="1827"/>
      <c r="Z545" s="1782" t="s">
        <v>1134</v>
      </c>
      <c r="AA545" s="1982"/>
      <c r="AB545" s="1982"/>
      <c r="AC545" s="1982"/>
      <c r="AD545" s="1982"/>
      <c r="AE545" s="1783"/>
      <c r="AF545" s="2204"/>
      <c r="AG545" s="2205"/>
      <c r="AH545" s="2205"/>
      <c r="AI545" s="2205"/>
      <c r="AJ545" s="2206"/>
      <c r="AK545" s="292"/>
      <c r="AL545" s="318"/>
      <c r="AM545" s="318"/>
    </row>
    <row r="546" spans="1:39" s="300" customFormat="1" ht="18" customHeight="1">
      <c r="A546" s="331"/>
      <c r="B546" s="2207" t="s">
        <v>2220</v>
      </c>
      <c r="C546" s="1833" t="s">
        <v>1136</v>
      </c>
      <c r="D546" s="1800"/>
      <c r="E546" s="1800"/>
      <c r="F546" s="1801"/>
      <c r="G546" s="1833"/>
      <c r="H546" s="1834"/>
      <c r="I546" s="1834"/>
      <c r="J546" s="1834"/>
      <c r="K546" s="1830"/>
      <c r="L546" s="1828"/>
      <c r="M546" s="1829"/>
      <c r="N546" s="1829"/>
      <c r="O546" s="1830" t="s">
        <v>764</v>
      </c>
      <c r="P546" s="1828"/>
      <c r="Q546" s="1829"/>
      <c r="R546" s="1829"/>
      <c r="S546" s="1830" t="s">
        <v>764</v>
      </c>
      <c r="T546" s="1825"/>
      <c r="U546" s="1826"/>
      <c r="V546" s="1826"/>
      <c r="W546" s="1826"/>
      <c r="X546" s="1826"/>
      <c r="Y546" s="1827"/>
      <c r="Z546" s="1805" t="s">
        <v>1134</v>
      </c>
      <c r="AA546" s="2009"/>
      <c r="AB546" s="2009"/>
      <c r="AC546" s="2009"/>
      <c r="AD546" s="2009"/>
      <c r="AE546" s="1806"/>
      <c r="AF546" s="2196"/>
      <c r="AG546" s="2197"/>
      <c r="AH546" s="2197"/>
      <c r="AI546" s="2197"/>
      <c r="AJ546" s="2198"/>
      <c r="AK546" s="292"/>
      <c r="AL546" s="318"/>
      <c r="AM546" s="318"/>
    </row>
    <row r="547" spans="1:39" s="300" customFormat="1" ht="18" customHeight="1">
      <c r="A547" s="331"/>
      <c r="B547" s="2208"/>
      <c r="C547" s="2210"/>
      <c r="D547" s="2211"/>
      <c r="E547" s="2211"/>
      <c r="F547" s="2212"/>
      <c r="G547" s="1920"/>
      <c r="H547" s="1863"/>
      <c r="I547" s="1863"/>
      <c r="J547" s="1863"/>
      <c r="K547" s="1831"/>
      <c r="L547" s="1846"/>
      <c r="M547" s="1847"/>
      <c r="N547" s="1847"/>
      <c r="O547" s="1832"/>
      <c r="P547" s="1846"/>
      <c r="Q547" s="1847"/>
      <c r="R547" s="1847"/>
      <c r="S547" s="1832"/>
      <c r="T547" s="1841"/>
      <c r="U547" s="1842"/>
      <c r="V547" s="1842"/>
      <c r="W547" s="1842"/>
      <c r="X547" s="1842"/>
      <c r="Y547" s="1843"/>
      <c r="Z547" s="1797"/>
      <c r="AA547" s="2127"/>
      <c r="AB547" s="2127"/>
      <c r="AC547" s="2127"/>
      <c r="AD547" s="2127"/>
      <c r="AE547" s="1798"/>
      <c r="AF547" s="2213"/>
      <c r="AG547" s="2214"/>
      <c r="AH547" s="2214"/>
      <c r="AI547" s="2214"/>
      <c r="AJ547" s="2215"/>
      <c r="AK547" s="292"/>
      <c r="AL547" s="318"/>
      <c r="AM547" s="318"/>
    </row>
    <row r="548" spans="1:39" s="300" customFormat="1" ht="18" customHeight="1">
      <c r="A548" s="331"/>
      <c r="B548" s="2208"/>
      <c r="C548" s="2210"/>
      <c r="D548" s="2211"/>
      <c r="E548" s="2211"/>
      <c r="F548" s="2212"/>
      <c r="G548" s="1833"/>
      <c r="H548" s="1834"/>
      <c r="I548" s="1834"/>
      <c r="J548" s="1834"/>
      <c r="K548" s="1830"/>
      <c r="L548" s="1828"/>
      <c r="M548" s="1829"/>
      <c r="N548" s="1829"/>
      <c r="O548" s="1830" t="s">
        <v>764</v>
      </c>
      <c r="P548" s="1828"/>
      <c r="Q548" s="1829"/>
      <c r="R548" s="1829"/>
      <c r="S548" s="1830" t="s">
        <v>764</v>
      </c>
      <c r="T548" s="1825"/>
      <c r="U548" s="1826"/>
      <c r="V548" s="1826"/>
      <c r="W548" s="1826"/>
      <c r="X548" s="1826"/>
      <c r="Y548" s="1827"/>
      <c r="Z548" s="1805" t="s">
        <v>1134</v>
      </c>
      <c r="AA548" s="2009"/>
      <c r="AB548" s="2009"/>
      <c r="AC548" s="2009"/>
      <c r="AD548" s="2009"/>
      <c r="AE548" s="1806"/>
      <c r="AF548" s="2196"/>
      <c r="AG548" s="2197"/>
      <c r="AH548" s="2197"/>
      <c r="AI548" s="2197"/>
      <c r="AJ548" s="2198"/>
      <c r="AK548" s="292"/>
      <c r="AL548" s="318"/>
      <c r="AM548" s="318"/>
    </row>
    <row r="549" spans="1:39" s="300" customFormat="1" ht="18" customHeight="1">
      <c r="A549" s="331"/>
      <c r="B549" s="2208"/>
      <c r="C549" s="1802"/>
      <c r="D549" s="1803"/>
      <c r="E549" s="1803"/>
      <c r="F549" s="1804"/>
      <c r="G549" s="1920"/>
      <c r="H549" s="1863"/>
      <c r="I549" s="1863"/>
      <c r="J549" s="1863"/>
      <c r="K549" s="1831"/>
      <c r="L549" s="1846"/>
      <c r="M549" s="1847"/>
      <c r="N549" s="1847"/>
      <c r="O549" s="1832"/>
      <c r="P549" s="1846"/>
      <c r="Q549" s="1847"/>
      <c r="R549" s="1847"/>
      <c r="S549" s="1832"/>
      <c r="T549" s="1841"/>
      <c r="U549" s="1842"/>
      <c r="V549" s="1842"/>
      <c r="W549" s="1842"/>
      <c r="X549" s="1842"/>
      <c r="Y549" s="1843"/>
      <c r="Z549" s="1797"/>
      <c r="AA549" s="2127"/>
      <c r="AB549" s="2127"/>
      <c r="AC549" s="2127"/>
      <c r="AD549" s="2127"/>
      <c r="AE549" s="1798"/>
      <c r="AF549" s="2213"/>
      <c r="AG549" s="2214"/>
      <c r="AH549" s="2214"/>
      <c r="AI549" s="2214"/>
      <c r="AJ549" s="2215"/>
      <c r="AK549" s="292"/>
      <c r="AL549" s="318"/>
      <c r="AM549" s="318"/>
    </row>
    <row r="550" spans="1:39" s="300" customFormat="1" ht="18" customHeight="1">
      <c r="A550" s="331"/>
      <c r="B550" s="2208"/>
      <c r="C550" s="1833" t="s">
        <v>1137</v>
      </c>
      <c r="D550" s="2226"/>
      <c r="E550" s="2226"/>
      <c r="F550" s="2227"/>
      <c r="G550" s="1833"/>
      <c r="H550" s="1834"/>
      <c r="I550" s="1834"/>
      <c r="J550" s="1834"/>
      <c r="K550" s="1830"/>
      <c r="L550" s="1828"/>
      <c r="M550" s="1829"/>
      <c r="N550" s="1829"/>
      <c r="O550" s="1830" t="s">
        <v>764</v>
      </c>
      <c r="P550" s="1828"/>
      <c r="Q550" s="1829"/>
      <c r="R550" s="1829"/>
      <c r="S550" s="1830" t="s">
        <v>764</v>
      </c>
      <c r="T550" s="2106" t="s">
        <v>1772</v>
      </c>
      <c r="U550" s="2107"/>
      <c r="V550" s="2107"/>
      <c r="W550" s="2107"/>
      <c r="X550" s="2107"/>
      <c r="Y550" s="2108"/>
      <c r="Z550" s="1805" t="s">
        <v>1134</v>
      </c>
      <c r="AA550" s="2009"/>
      <c r="AB550" s="2009"/>
      <c r="AC550" s="2009"/>
      <c r="AD550" s="2009"/>
      <c r="AE550" s="1806"/>
      <c r="AF550" s="2196"/>
      <c r="AG550" s="2197"/>
      <c r="AH550" s="2197"/>
      <c r="AI550" s="2197"/>
      <c r="AJ550" s="2198"/>
      <c r="AK550" s="292"/>
      <c r="AL550" s="318"/>
      <c r="AM550" s="318"/>
    </row>
    <row r="551" spans="1:39" s="300" customFormat="1" ht="18" customHeight="1">
      <c r="A551" s="331"/>
      <c r="B551" s="2208"/>
      <c r="C551" s="1920"/>
      <c r="D551" s="1863"/>
      <c r="E551" s="1863"/>
      <c r="F551" s="1831"/>
      <c r="G551" s="1920"/>
      <c r="H551" s="1863"/>
      <c r="I551" s="1863"/>
      <c r="J551" s="1863"/>
      <c r="K551" s="1831"/>
      <c r="L551" s="1846"/>
      <c r="M551" s="1847"/>
      <c r="N551" s="1847"/>
      <c r="O551" s="1832"/>
      <c r="P551" s="1846"/>
      <c r="Q551" s="1847"/>
      <c r="R551" s="1847"/>
      <c r="S551" s="1832"/>
      <c r="T551" s="2217"/>
      <c r="U551" s="2218"/>
      <c r="V551" s="2218"/>
      <c r="W551" s="2218"/>
      <c r="X551" s="2218"/>
      <c r="Y551" s="2219"/>
      <c r="Z551" s="1797"/>
      <c r="AA551" s="2127"/>
      <c r="AB551" s="2127"/>
      <c r="AC551" s="2127"/>
      <c r="AD551" s="2127"/>
      <c r="AE551" s="1798"/>
      <c r="AF551" s="2213"/>
      <c r="AG551" s="2214"/>
      <c r="AH551" s="2214"/>
      <c r="AI551" s="2214"/>
      <c r="AJ551" s="2215"/>
      <c r="AK551" s="292"/>
      <c r="AL551" s="318"/>
      <c r="AM551" s="318"/>
    </row>
    <row r="552" spans="1:39" s="300" customFormat="1" ht="18" customHeight="1">
      <c r="A552" s="331"/>
      <c r="B552" s="2208"/>
      <c r="C552" s="1920"/>
      <c r="D552" s="1863"/>
      <c r="E552" s="1863"/>
      <c r="F552" s="1831"/>
      <c r="G552" s="1833"/>
      <c r="H552" s="1834"/>
      <c r="I552" s="1834"/>
      <c r="J552" s="1834"/>
      <c r="K552" s="1830"/>
      <c r="L552" s="1828"/>
      <c r="M552" s="1829"/>
      <c r="N552" s="1829"/>
      <c r="O552" s="1830" t="s">
        <v>764</v>
      </c>
      <c r="P552" s="1828"/>
      <c r="Q552" s="1829"/>
      <c r="R552" s="1829"/>
      <c r="S552" s="1830" t="s">
        <v>764</v>
      </c>
      <c r="T552" s="2106" t="s">
        <v>1772</v>
      </c>
      <c r="U552" s="2107"/>
      <c r="V552" s="2107"/>
      <c r="W552" s="2107"/>
      <c r="X552" s="2107"/>
      <c r="Y552" s="2108"/>
      <c r="Z552" s="2220" t="s">
        <v>1134</v>
      </c>
      <c r="AA552" s="2221"/>
      <c r="AB552" s="2221"/>
      <c r="AC552" s="2221"/>
      <c r="AD552" s="2221"/>
      <c r="AE552" s="2222"/>
      <c r="AF552" s="2196"/>
      <c r="AG552" s="2197"/>
      <c r="AH552" s="2197"/>
      <c r="AI552" s="2197"/>
      <c r="AJ552" s="2198"/>
      <c r="AK552" s="292"/>
      <c r="AL552" s="318"/>
      <c r="AM552" s="318"/>
    </row>
    <row r="553" spans="1:39" s="300" customFormat="1" ht="18" customHeight="1">
      <c r="A553" s="331"/>
      <c r="B553" s="2208"/>
      <c r="C553" s="2228"/>
      <c r="D553" s="2229"/>
      <c r="E553" s="2229"/>
      <c r="F553" s="2230"/>
      <c r="G553" s="1920"/>
      <c r="H553" s="1863"/>
      <c r="I553" s="1863"/>
      <c r="J553" s="1863"/>
      <c r="K553" s="1831"/>
      <c r="L553" s="1846"/>
      <c r="M553" s="1847"/>
      <c r="N553" s="1847"/>
      <c r="O553" s="1832"/>
      <c r="P553" s="1846"/>
      <c r="Q553" s="1847"/>
      <c r="R553" s="1847"/>
      <c r="S553" s="1832"/>
      <c r="T553" s="2217"/>
      <c r="U553" s="2218"/>
      <c r="V553" s="2218"/>
      <c r="W553" s="2218"/>
      <c r="X553" s="2218"/>
      <c r="Y553" s="2219"/>
      <c r="Z553" s="2223"/>
      <c r="AA553" s="2224"/>
      <c r="AB553" s="2224"/>
      <c r="AC553" s="2224"/>
      <c r="AD553" s="2224"/>
      <c r="AE553" s="2225"/>
      <c r="AF553" s="2213"/>
      <c r="AG553" s="2214"/>
      <c r="AH553" s="2214"/>
      <c r="AI553" s="2214"/>
      <c r="AJ553" s="2215"/>
      <c r="AK553" s="292"/>
      <c r="AL553" s="318"/>
      <c r="AM553" s="318"/>
    </row>
    <row r="554" spans="1:39" s="300" customFormat="1" ht="20.149999999999999" customHeight="1">
      <c r="A554" s="331"/>
      <c r="B554" s="2208"/>
      <c r="C554" s="1833" t="s">
        <v>2085</v>
      </c>
      <c r="D554" s="1834"/>
      <c r="E554" s="1834"/>
      <c r="F554" s="1830"/>
      <c r="G554" s="2216"/>
      <c r="H554" s="2216"/>
      <c r="I554" s="2216"/>
      <c r="J554" s="2216"/>
      <c r="K554" s="2216"/>
      <c r="L554" s="1828"/>
      <c r="M554" s="1829"/>
      <c r="N554" s="1829"/>
      <c r="O554" s="1830" t="s">
        <v>764</v>
      </c>
      <c r="P554" s="1828"/>
      <c r="Q554" s="1829"/>
      <c r="R554" s="1829"/>
      <c r="S554" s="1830" t="s">
        <v>764</v>
      </c>
      <c r="T554" s="2237"/>
      <c r="U554" s="2237"/>
      <c r="V554" s="2237"/>
      <c r="W554" s="2237"/>
      <c r="X554" s="2237"/>
      <c r="Y554" s="2237"/>
      <c r="Z554" s="2220" t="s">
        <v>1134</v>
      </c>
      <c r="AA554" s="2221"/>
      <c r="AB554" s="2221"/>
      <c r="AC554" s="2221"/>
      <c r="AD554" s="2221"/>
      <c r="AE554" s="2222"/>
      <c r="AF554" s="2196"/>
      <c r="AG554" s="2197"/>
      <c r="AH554" s="2197"/>
      <c r="AI554" s="2197"/>
      <c r="AJ554" s="2198"/>
      <c r="AK554" s="292"/>
      <c r="AL554" s="318"/>
      <c r="AM554" s="318"/>
    </row>
    <row r="555" spans="1:39" s="300" customFormat="1" ht="20.149999999999999" customHeight="1">
      <c r="A555" s="331"/>
      <c r="B555" s="2208"/>
      <c r="C555" s="1920"/>
      <c r="D555" s="1863"/>
      <c r="E555" s="1863"/>
      <c r="F555" s="1831"/>
      <c r="G555" s="1922"/>
      <c r="H555" s="1922"/>
      <c r="I555" s="1922"/>
      <c r="J555" s="1922"/>
      <c r="K555" s="1922"/>
      <c r="L555" s="1846"/>
      <c r="M555" s="1847"/>
      <c r="N555" s="1847"/>
      <c r="O555" s="1832"/>
      <c r="P555" s="1846"/>
      <c r="Q555" s="1847"/>
      <c r="R555" s="1847"/>
      <c r="S555" s="1832"/>
      <c r="T555" s="2238"/>
      <c r="U555" s="2238"/>
      <c r="V555" s="2238"/>
      <c r="W555" s="2238"/>
      <c r="X555" s="2238"/>
      <c r="Y555" s="2238"/>
      <c r="Z555" s="2223"/>
      <c r="AA555" s="2224"/>
      <c r="AB555" s="2224"/>
      <c r="AC555" s="2224"/>
      <c r="AD555" s="2224"/>
      <c r="AE555" s="2225"/>
      <c r="AF555" s="2213"/>
      <c r="AG555" s="2214"/>
      <c r="AH555" s="2214"/>
      <c r="AI555" s="2214"/>
      <c r="AJ555" s="2215"/>
      <c r="AK555" s="292"/>
      <c r="AL555" s="318"/>
      <c r="AM555" s="318"/>
    </row>
    <row r="556" spans="1:39" s="300" customFormat="1" ht="20.149999999999999" customHeight="1">
      <c r="A556" s="331"/>
      <c r="B556" s="2208"/>
      <c r="C556" s="1920"/>
      <c r="D556" s="1863"/>
      <c r="E556" s="1863"/>
      <c r="F556" s="1831"/>
      <c r="G556" s="2216"/>
      <c r="H556" s="2216"/>
      <c r="I556" s="2216"/>
      <c r="J556" s="2216"/>
      <c r="K556" s="2216"/>
      <c r="L556" s="1828"/>
      <c r="M556" s="1829"/>
      <c r="N556" s="1829"/>
      <c r="O556" s="1830" t="s">
        <v>764</v>
      </c>
      <c r="P556" s="1828"/>
      <c r="Q556" s="1829"/>
      <c r="R556" s="1829"/>
      <c r="S556" s="1830" t="s">
        <v>764</v>
      </c>
      <c r="T556" s="2237"/>
      <c r="U556" s="2237"/>
      <c r="V556" s="2237"/>
      <c r="W556" s="2237"/>
      <c r="X556" s="2237"/>
      <c r="Y556" s="2237"/>
      <c r="Z556" s="2220" t="s">
        <v>1134</v>
      </c>
      <c r="AA556" s="2221"/>
      <c r="AB556" s="2221"/>
      <c r="AC556" s="2221"/>
      <c r="AD556" s="2221"/>
      <c r="AE556" s="2222"/>
      <c r="AF556" s="2196"/>
      <c r="AG556" s="2197"/>
      <c r="AH556" s="2197"/>
      <c r="AI556" s="2197"/>
      <c r="AJ556" s="2198"/>
      <c r="AK556" s="292"/>
      <c r="AL556" s="318"/>
      <c r="AM556" s="318"/>
    </row>
    <row r="557" spans="1:39" s="300" customFormat="1" ht="20.149999999999999" customHeight="1">
      <c r="A557" s="331"/>
      <c r="B557" s="2209"/>
      <c r="C557" s="1835"/>
      <c r="D557" s="1836"/>
      <c r="E557" s="1836"/>
      <c r="F557" s="1832"/>
      <c r="G557" s="1922"/>
      <c r="H557" s="1922"/>
      <c r="I557" s="1922"/>
      <c r="J557" s="1922"/>
      <c r="K557" s="1922"/>
      <c r="L557" s="1846"/>
      <c r="M557" s="1847"/>
      <c r="N557" s="1847"/>
      <c r="O557" s="1832"/>
      <c r="P557" s="1846"/>
      <c r="Q557" s="1847"/>
      <c r="R557" s="1847"/>
      <c r="S557" s="1832"/>
      <c r="T557" s="2238"/>
      <c r="U557" s="2238"/>
      <c r="V557" s="2238"/>
      <c r="W557" s="2238"/>
      <c r="X557" s="2238"/>
      <c r="Y557" s="2238"/>
      <c r="Z557" s="2223"/>
      <c r="AA557" s="2224"/>
      <c r="AB557" s="2224"/>
      <c r="AC557" s="2224"/>
      <c r="AD557" s="2224"/>
      <c r="AE557" s="2225"/>
      <c r="AF557" s="2213"/>
      <c r="AG557" s="2214"/>
      <c r="AH557" s="2214"/>
      <c r="AI557" s="2214"/>
      <c r="AJ557" s="2215"/>
      <c r="AK557" s="292"/>
      <c r="AL557" s="318"/>
      <c r="AM557" s="318"/>
    </row>
    <row r="558" spans="1:39" s="319" customFormat="1" ht="14.15" customHeight="1">
      <c r="A558" s="386"/>
      <c r="B558" s="329" t="s">
        <v>1138</v>
      </c>
      <c r="C558" s="329"/>
      <c r="D558" s="318"/>
      <c r="E558" s="318"/>
      <c r="F558" s="318"/>
      <c r="G558" s="318"/>
      <c r="H558" s="318"/>
      <c r="I558" s="318"/>
      <c r="J558" s="318"/>
      <c r="K558" s="318"/>
      <c r="L558" s="318"/>
      <c r="M558" s="318"/>
      <c r="N558" s="318"/>
      <c r="O558" s="318"/>
      <c r="P558" s="318"/>
      <c r="Q558" s="318"/>
      <c r="R558" s="318"/>
      <c r="S558" s="318"/>
      <c r="T558" s="318"/>
      <c r="U558" s="318"/>
      <c r="V558" s="318"/>
      <c r="W558" s="318"/>
      <c r="X558" s="318"/>
      <c r="Y558" s="318"/>
      <c r="Z558" s="318"/>
      <c r="AA558" s="318"/>
      <c r="AB558" s="318"/>
      <c r="AC558" s="318"/>
      <c r="AD558" s="318"/>
      <c r="AE558" s="318"/>
      <c r="AF558" s="318"/>
      <c r="AG558" s="318"/>
      <c r="AH558" s="318"/>
      <c r="AI558" s="318"/>
      <c r="AJ558" s="318"/>
      <c r="AK558" s="318"/>
      <c r="AL558" s="318"/>
      <c r="AM558" s="318"/>
    </row>
    <row r="559" spans="1:39" s="319" customFormat="1" ht="14.15" customHeight="1">
      <c r="A559" s="386"/>
      <c r="B559" s="329" t="s">
        <v>1139</v>
      </c>
      <c r="C559" s="329"/>
      <c r="D559" s="318"/>
      <c r="E559" s="318"/>
      <c r="F559" s="318"/>
      <c r="G559" s="318"/>
      <c r="H559" s="318"/>
      <c r="I559" s="318"/>
      <c r="J559" s="318"/>
      <c r="K559" s="318"/>
      <c r="L559" s="318"/>
      <c r="M559" s="318"/>
      <c r="N559" s="318"/>
      <c r="O559" s="318"/>
      <c r="P559" s="318"/>
      <c r="Q559" s="318"/>
      <c r="R559" s="318"/>
      <c r="S559" s="318"/>
      <c r="T559" s="318"/>
      <c r="U559" s="318"/>
      <c r="V559" s="318"/>
      <c r="W559" s="318"/>
      <c r="X559" s="318"/>
      <c r="Y559" s="318"/>
      <c r="Z559" s="318"/>
      <c r="AA559" s="318"/>
      <c r="AB559" s="318"/>
      <c r="AC559" s="318"/>
      <c r="AD559" s="318"/>
      <c r="AE559" s="318"/>
      <c r="AF559" s="318"/>
      <c r="AG559" s="318"/>
      <c r="AH559" s="318"/>
      <c r="AI559" s="318"/>
      <c r="AJ559" s="318"/>
      <c r="AK559" s="318"/>
      <c r="AL559" s="318"/>
      <c r="AM559" s="318"/>
    </row>
    <row r="560" spans="1:39" s="319" customFormat="1" ht="14.15" customHeight="1">
      <c r="A560" s="386"/>
      <c r="B560" s="329" t="s">
        <v>1140</v>
      </c>
      <c r="C560" s="329"/>
      <c r="D560" s="318"/>
      <c r="E560" s="318"/>
      <c r="F560" s="318"/>
      <c r="G560" s="318"/>
      <c r="H560" s="318"/>
      <c r="I560" s="318"/>
      <c r="J560" s="318"/>
      <c r="K560" s="318"/>
      <c r="L560" s="318"/>
      <c r="M560" s="318"/>
      <c r="N560" s="318"/>
      <c r="O560" s="318"/>
      <c r="P560" s="318"/>
      <c r="Q560" s="318"/>
      <c r="R560" s="318"/>
      <c r="S560" s="318"/>
      <c r="T560" s="318"/>
      <c r="U560" s="318"/>
      <c r="V560" s="318"/>
      <c r="W560" s="318"/>
      <c r="X560" s="318"/>
      <c r="Y560" s="318"/>
      <c r="Z560" s="318"/>
      <c r="AA560" s="318"/>
      <c r="AB560" s="318"/>
      <c r="AC560" s="318"/>
      <c r="AD560" s="318"/>
      <c r="AE560" s="318"/>
      <c r="AF560" s="318"/>
      <c r="AG560" s="318"/>
      <c r="AH560" s="318"/>
      <c r="AI560" s="318"/>
      <c r="AJ560" s="318"/>
      <c r="AK560" s="318"/>
      <c r="AL560" s="318"/>
      <c r="AM560" s="318"/>
    </row>
    <row r="561" spans="1:39" s="319" customFormat="1" ht="14.15" customHeight="1">
      <c r="A561" s="386"/>
      <c r="B561" s="329" t="s">
        <v>1441</v>
      </c>
      <c r="C561" s="329"/>
      <c r="D561" s="318"/>
      <c r="E561" s="318"/>
      <c r="F561" s="318"/>
      <c r="G561" s="318"/>
      <c r="H561" s="318"/>
      <c r="I561" s="318"/>
      <c r="J561" s="318"/>
      <c r="K561" s="318"/>
      <c r="L561" s="318"/>
      <c r="M561" s="318"/>
      <c r="N561" s="318"/>
      <c r="O561" s="318"/>
      <c r="P561" s="318"/>
      <c r="Q561" s="318"/>
      <c r="R561" s="318"/>
      <c r="S561" s="318"/>
      <c r="T561" s="318"/>
      <c r="U561" s="318"/>
      <c r="V561" s="318"/>
      <c r="W561" s="318"/>
      <c r="X561" s="318"/>
      <c r="Y561" s="318"/>
      <c r="Z561" s="318"/>
      <c r="AA561" s="318"/>
      <c r="AB561" s="318"/>
      <c r="AC561" s="318"/>
      <c r="AD561" s="318"/>
      <c r="AE561" s="318"/>
      <c r="AF561" s="318"/>
      <c r="AG561" s="318"/>
      <c r="AH561" s="318"/>
      <c r="AI561" s="318"/>
      <c r="AJ561" s="318"/>
      <c r="AK561" s="318"/>
      <c r="AL561" s="318"/>
      <c r="AM561" s="318"/>
    </row>
    <row r="562" spans="1:39" ht="12" customHeight="1"/>
    <row r="563" spans="1:39" s="300" customFormat="1" ht="20.149999999999999" customHeight="1">
      <c r="A563" s="331"/>
      <c r="B563" s="292" t="s">
        <v>766</v>
      </c>
      <c r="C563" s="292"/>
      <c r="D563" s="292"/>
      <c r="E563" s="292"/>
      <c r="F563" s="292"/>
      <c r="G563" s="292"/>
      <c r="H563" s="292"/>
      <c r="I563" s="292"/>
      <c r="J563" s="292"/>
      <c r="K563" s="292"/>
      <c r="L563" s="292"/>
      <c r="M563" s="292"/>
      <c r="N563" s="292"/>
      <c r="O563" s="292"/>
      <c r="P563" s="292"/>
      <c r="Q563" s="292"/>
      <c r="R563" s="292"/>
      <c r="S563" s="292"/>
      <c r="T563" s="292"/>
      <c r="U563" s="292"/>
      <c r="V563" s="292"/>
      <c r="W563" s="292"/>
      <c r="X563" s="292"/>
      <c r="Y563" s="292"/>
      <c r="Z563" s="292"/>
      <c r="AA563" s="292"/>
      <c r="AB563" s="292"/>
      <c r="AC563" s="292"/>
      <c r="AD563" s="292"/>
      <c r="AE563" s="292"/>
      <c r="AF563" s="292"/>
      <c r="AG563" s="292"/>
      <c r="AH563" s="292"/>
      <c r="AI563" s="292"/>
      <c r="AJ563" s="292"/>
      <c r="AK563" s="309"/>
      <c r="AL563" s="318"/>
      <c r="AM563" s="318"/>
    </row>
    <row r="564" spans="1:39" s="300" customFormat="1" ht="20.149999999999999" customHeight="1">
      <c r="A564" s="331"/>
      <c r="B564" s="292"/>
      <c r="C564" s="331" t="s">
        <v>767</v>
      </c>
      <c r="D564" s="292" t="s">
        <v>1765</v>
      </c>
      <c r="E564" s="292"/>
      <c r="F564" s="292"/>
      <c r="G564" s="292"/>
      <c r="H564" s="292"/>
      <c r="I564" s="292"/>
      <c r="J564" s="292"/>
      <c r="K564" s="292"/>
      <c r="L564" s="292"/>
      <c r="M564" s="292"/>
      <c r="N564" s="292"/>
      <c r="O564" s="292"/>
      <c r="P564" s="292"/>
      <c r="Q564" s="292"/>
      <c r="R564" s="292"/>
      <c r="S564" s="292"/>
      <c r="T564" s="292"/>
      <c r="U564" s="292"/>
      <c r="V564" s="292"/>
      <c r="W564" s="292"/>
      <c r="X564" s="292"/>
      <c r="Y564" s="292"/>
      <c r="Z564" s="292"/>
      <c r="AA564" s="292"/>
      <c r="AB564" s="292"/>
      <c r="AC564" s="292"/>
      <c r="AD564" s="292"/>
      <c r="AE564" s="292"/>
      <c r="AF564" s="292"/>
      <c r="AG564" s="292"/>
      <c r="AH564" s="292"/>
      <c r="AI564" s="292"/>
      <c r="AJ564" s="292"/>
      <c r="AK564" s="309"/>
      <c r="AL564" s="318"/>
      <c r="AM564" s="318"/>
    </row>
    <row r="565" spans="1:39" s="300" customFormat="1" ht="18" customHeight="1">
      <c r="A565" s="331"/>
      <c r="B565" s="292"/>
      <c r="C565" s="379"/>
      <c r="D565" s="2231"/>
      <c r="E565" s="2232"/>
      <c r="F565" s="2232"/>
      <c r="G565" s="2232"/>
      <c r="H565" s="2232"/>
      <c r="I565" s="2232"/>
      <c r="J565" s="2232"/>
      <c r="K565" s="2232"/>
      <c r="L565" s="2232"/>
      <c r="M565" s="2232"/>
      <c r="N565" s="2232"/>
      <c r="O565" s="2232"/>
      <c r="P565" s="2232"/>
      <c r="Q565" s="2232"/>
      <c r="R565" s="2232"/>
      <c r="S565" s="2232"/>
      <c r="T565" s="2232"/>
      <c r="U565" s="2232"/>
      <c r="V565" s="2232"/>
      <c r="W565" s="2232"/>
      <c r="X565" s="2232"/>
      <c r="Y565" s="2232"/>
      <c r="Z565" s="2232"/>
      <c r="AA565" s="2232"/>
      <c r="AB565" s="2232"/>
      <c r="AC565" s="2232"/>
      <c r="AD565" s="2232"/>
      <c r="AE565" s="2232"/>
      <c r="AF565" s="2232"/>
      <c r="AG565" s="2232"/>
      <c r="AH565" s="2232"/>
      <c r="AI565" s="2233"/>
      <c r="AJ565" s="655"/>
      <c r="AK565" s="292"/>
      <c r="AL565" s="318"/>
      <c r="AM565" s="318"/>
    </row>
    <row r="566" spans="1:39" s="300" customFormat="1" ht="18" customHeight="1">
      <c r="A566" s="331"/>
      <c r="B566" s="292"/>
      <c r="C566" s="379"/>
      <c r="D566" s="2234"/>
      <c r="E566" s="2235"/>
      <c r="F566" s="2235"/>
      <c r="G566" s="2235"/>
      <c r="H566" s="2235"/>
      <c r="I566" s="2235"/>
      <c r="J566" s="2235"/>
      <c r="K566" s="2235"/>
      <c r="L566" s="2235"/>
      <c r="M566" s="2235"/>
      <c r="N566" s="2235"/>
      <c r="O566" s="2235"/>
      <c r="P566" s="2235"/>
      <c r="Q566" s="2235"/>
      <c r="R566" s="2235"/>
      <c r="S566" s="2235"/>
      <c r="T566" s="2235"/>
      <c r="U566" s="2235"/>
      <c r="V566" s="2235"/>
      <c r="W566" s="2235"/>
      <c r="X566" s="2235"/>
      <c r="Y566" s="2235"/>
      <c r="Z566" s="2235"/>
      <c r="AA566" s="2235"/>
      <c r="AB566" s="2235"/>
      <c r="AC566" s="2235"/>
      <c r="AD566" s="2235"/>
      <c r="AE566" s="2235"/>
      <c r="AF566" s="2235"/>
      <c r="AG566" s="2235"/>
      <c r="AH566" s="2235"/>
      <c r="AI566" s="2236"/>
      <c r="AJ566" s="655"/>
      <c r="AK566" s="292"/>
      <c r="AL566" s="318"/>
      <c r="AM566" s="318"/>
    </row>
    <row r="567" spans="1:39" s="300" customFormat="1" ht="9" customHeight="1">
      <c r="A567" s="331"/>
      <c r="B567" s="292"/>
      <c r="C567" s="292"/>
      <c r="D567" s="750"/>
      <c r="E567" s="750"/>
      <c r="F567" s="750"/>
      <c r="G567" s="750"/>
      <c r="H567" s="750"/>
      <c r="I567" s="750"/>
      <c r="J567" s="750"/>
      <c r="K567" s="750"/>
      <c r="L567" s="750"/>
      <c r="M567" s="750"/>
      <c r="N567" s="750"/>
      <c r="O567" s="750"/>
      <c r="P567" s="750"/>
      <c r="Q567" s="750"/>
      <c r="R567" s="750"/>
      <c r="S567" s="750"/>
      <c r="T567" s="750"/>
      <c r="U567" s="750"/>
      <c r="V567" s="750"/>
      <c r="W567" s="750"/>
      <c r="X567" s="750"/>
      <c r="Y567" s="750"/>
      <c r="Z567" s="750"/>
      <c r="AA567" s="750"/>
      <c r="AB567" s="750"/>
      <c r="AC567" s="750"/>
      <c r="AD567" s="750"/>
      <c r="AE567" s="750"/>
      <c r="AF567" s="750"/>
      <c r="AG567" s="750"/>
      <c r="AH567" s="750"/>
      <c r="AI567" s="750"/>
      <c r="AJ567" s="750"/>
      <c r="AK567" s="292"/>
      <c r="AL567" s="318"/>
      <c r="AM567" s="318"/>
    </row>
    <row r="568" spans="1:39" s="300" customFormat="1" ht="15.9" customHeight="1">
      <c r="A568" s="331"/>
      <c r="B568" s="292"/>
      <c r="C568" s="331" t="s">
        <v>1483</v>
      </c>
      <c r="D568" s="2155" t="s">
        <v>1786</v>
      </c>
      <c r="E568" s="2155"/>
      <c r="F568" s="2155"/>
      <c r="G568" s="2155"/>
      <c r="H568" s="2155"/>
      <c r="I568" s="2155"/>
      <c r="J568" s="2155"/>
      <c r="K568" s="2155"/>
      <c r="L568" s="2155"/>
      <c r="M568" s="2155"/>
      <c r="N568" s="2155"/>
      <c r="O568" s="2155"/>
      <c r="P568" s="2155"/>
      <c r="Q568" s="2155"/>
      <c r="R568" s="2155"/>
      <c r="S568" s="2155"/>
      <c r="T568" s="2155"/>
      <c r="U568" s="2155"/>
      <c r="V568" s="2155"/>
      <c r="W568" s="2155"/>
      <c r="X568" s="2155"/>
      <c r="Y568" s="2155"/>
      <c r="Z568" s="2155"/>
      <c r="AA568" s="2155"/>
      <c r="AB568" s="2155"/>
      <c r="AC568" s="2155"/>
      <c r="AD568" s="2155"/>
      <c r="AE568" s="2155"/>
      <c r="AF568" s="2155"/>
      <c r="AG568" s="750"/>
      <c r="AH568" s="750"/>
      <c r="AI568" s="750"/>
      <c r="AJ568" s="750"/>
      <c r="AK568" s="292"/>
      <c r="AL568" s="318"/>
      <c r="AM568" s="318"/>
    </row>
    <row r="569" spans="1:39" s="300" customFormat="1" ht="15.9" customHeight="1">
      <c r="A569" s="331"/>
      <c r="B569" s="292"/>
      <c r="C569" s="292"/>
      <c r="D569" s="777"/>
      <c r="E569" s="179" t="s">
        <v>301</v>
      </c>
      <c r="F569" s="1878" t="s">
        <v>1787</v>
      </c>
      <c r="G569" s="1878"/>
      <c r="H569" s="1878"/>
      <c r="I569" s="1878"/>
      <c r="J569" s="777"/>
      <c r="K569" s="777"/>
      <c r="L569" s="179" t="s">
        <v>301</v>
      </c>
      <c r="M569" s="1878" t="s">
        <v>1788</v>
      </c>
      <c r="N569" s="1878"/>
      <c r="O569" s="1878"/>
      <c r="P569" s="777"/>
      <c r="Q569" s="777"/>
      <c r="R569" s="777"/>
      <c r="S569" s="777"/>
      <c r="T569" s="777"/>
      <c r="U569" s="777"/>
      <c r="V569" s="777"/>
      <c r="W569" s="777"/>
      <c r="X569" s="777"/>
      <c r="Y569" s="179" t="s">
        <v>301</v>
      </c>
      <c r="Z569" s="1878" t="s">
        <v>2076</v>
      </c>
      <c r="AA569" s="1878"/>
      <c r="AB569" s="1878"/>
      <c r="AC569" s="1878"/>
      <c r="AD569" s="1878"/>
      <c r="AE569" s="1878"/>
      <c r="AF569" s="1878"/>
      <c r="AG569" s="1878"/>
      <c r="AH569" s="1878"/>
      <c r="AI569" s="1878"/>
      <c r="AJ569" s="365"/>
      <c r="AL569" s="318"/>
      <c r="AM569" s="318"/>
    </row>
    <row r="570" spans="1:39" s="300" customFormat="1" ht="15.9" customHeight="1">
      <c r="A570" s="331"/>
      <c r="B570" s="292"/>
      <c r="C570" s="292"/>
      <c r="D570" s="777"/>
      <c r="E570" s="179" t="s">
        <v>301</v>
      </c>
      <c r="F570" s="1878" t="s">
        <v>1790</v>
      </c>
      <c r="G570" s="1878"/>
      <c r="H570" s="1878"/>
      <c r="I570" s="1878"/>
      <c r="J570" s="777"/>
      <c r="K570" s="777"/>
      <c r="L570" s="179" t="s">
        <v>301</v>
      </c>
      <c r="M570" s="1878" t="s">
        <v>2077</v>
      </c>
      <c r="N570" s="1878"/>
      <c r="O570" s="1878"/>
      <c r="P570" s="1878"/>
      <c r="Q570" s="1878"/>
      <c r="R570" s="1878"/>
      <c r="S570" s="1878"/>
      <c r="T570" s="1878"/>
      <c r="U570" s="777"/>
      <c r="V570" s="777"/>
      <c r="W570" s="777"/>
      <c r="X570" s="777"/>
      <c r="Y570" s="179" t="s">
        <v>301</v>
      </c>
      <c r="Z570" s="1781" t="s">
        <v>1791</v>
      </c>
      <c r="AA570" s="1781"/>
      <c r="AB570" s="1781"/>
      <c r="AC570" s="1781"/>
      <c r="AD570" s="1781"/>
      <c r="AE570" s="1781"/>
      <c r="AF570" s="1781"/>
      <c r="AG570" s="1781"/>
      <c r="AH570" s="1781"/>
      <c r="AI570" s="1781"/>
      <c r="AJ570" s="1781"/>
      <c r="AK570" s="610"/>
      <c r="AL570" s="318"/>
      <c r="AM570" s="318"/>
    </row>
    <row r="571" spans="1:39" s="300" customFormat="1" ht="15.9" customHeight="1">
      <c r="A571" s="331"/>
      <c r="B571" s="292"/>
      <c r="C571" s="292"/>
      <c r="D571" s="777"/>
      <c r="E571" s="179" t="s">
        <v>301</v>
      </c>
      <c r="F571" s="1878" t="s">
        <v>1793</v>
      </c>
      <c r="G571" s="1878"/>
      <c r="H571" s="1878"/>
      <c r="I571" s="1878"/>
      <c r="J571" s="777"/>
      <c r="K571" s="777"/>
      <c r="L571" s="179" t="s">
        <v>301</v>
      </c>
      <c r="M571" s="1878" t="s">
        <v>2078</v>
      </c>
      <c r="N571" s="1878"/>
      <c r="O571" s="1878"/>
      <c r="P571" s="1878"/>
      <c r="Q571" s="1878"/>
      <c r="R571" s="1878"/>
      <c r="S571" s="1878"/>
      <c r="T571" s="1878"/>
      <c r="U571" s="1878"/>
      <c r="V571" s="1878"/>
      <c r="W571" s="777"/>
      <c r="X571" s="777"/>
      <c r="Y571" s="179" t="s">
        <v>301</v>
      </c>
      <c r="Z571" s="1878" t="s">
        <v>1792</v>
      </c>
      <c r="AA571" s="1878"/>
      <c r="AB571" s="1878"/>
      <c r="AC571" s="1878"/>
      <c r="AD571" s="1878"/>
      <c r="AE571" s="1878"/>
      <c r="AF571" s="1878"/>
      <c r="AG571" s="1878"/>
      <c r="AH571" s="1878"/>
      <c r="AI571" s="1878"/>
      <c r="AJ571" s="365"/>
      <c r="AL571" s="318"/>
      <c r="AM571" s="318"/>
    </row>
    <row r="572" spans="1:39" s="300" customFormat="1" ht="15.9" customHeight="1">
      <c r="A572" s="331"/>
      <c r="B572" s="292"/>
      <c r="C572" s="292"/>
      <c r="D572" s="777"/>
      <c r="E572" s="179" t="s">
        <v>301</v>
      </c>
      <c r="F572" s="365" t="s">
        <v>1789</v>
      </c>
      <c r="G572" s="777"/>
      <c r="H572" s="777"/>
      <c r="I572" s="777"/>
      <c r="J572" s="777"/>
      <c r="K572" s="777"/>
      <c r="L572"/>
      <c r="M572" s="776"/>
      <c r="N572" s="776"/>
      <c r="O572" s="776"/>
      <c r="P572" s="776"/>
      <c r="Q572" s="776"/>
      <c r="R572" s="776"/>
      <c r="S572" s="776"/>
      <c r="T572" s="776"/>
      <c r="U572" s="776"/>
      <c r="V572" s="776"/>
      <c r="W572" s="776"/>
      <c r="X572" s="776"/>
      <c r="Y572" s="776"/>
      <c r="Z572" s="776"/>
      <c r="AA572" s="776"/>
      <c r="AB572" s="776"/>
      <c r="AC572" s="777"/>
      <c r="AD572" s="777"/>
      <c r="AE572" s="777"/>
      <c r="AF572" s="777"/>
      <c r="AG572" s="777"/>
      <c r="AH572" s="777"/>
      <c r="AI572" s="777"/>
      <c r="AJ572" s="365"/>
      <c r="AL572" s="318"/>
      <c r="AM572" s="318"/>
    </row>
    <row r="573" spans="1:39" s="300" customFormat="1" ht="15.9" customHeight="1">
      <c r="A573" s="331"/>
      <c r="B573" s="292"/>
      <c r="C573" s="292"/>
      <c r="D573" s="396"/>
      <c r="E573"/>
      <c r="F573" s="292"/>
      <c r="G573" s="396"/>
      <c r="H573" s="396"/>
      <c r="I573" s="396"/>
      <c r="J573" s="396"/>
      <c r="K573" s="396"/>
      <c r="L573"/>
      <c r="M573" s="610"/>
      <c r="N573" s="610"/>
      <c r="O573" s="610"/>
      <c r="P573" s="610"/>
      <c r="Q573" s="610"/>
      <c r="R573" s="610"/>
      <c r="S573" s="610"/>
      <c r="T573" s="610"/>
      <c r="U573" s="610"/>
      <c r="V573" s="610"/>
      <c r="W573" s="610"/>
      <c r="X573" s="610"/>
      <c r="Y573" s="610"/>
      <c r="Z573" s="610"/>
      <c r="AA573" s="610"/>
      <c r="AB573" s="610"/>
      <c r="AC573" s="396"/>
      <c r="AD573" s="396"/>
      <c r="AE573" s="396"/>
      <c r="AF573" s="396"/>
      <c r="AG573" s="396"/>
      <c r="AH573" s="396"/>
      <c r="AI573" s="396"/>
      <c r="AJ573" s="292"/>
      <c r="AL573" s="318"/>
      <c r="AM573" s="318"/>
    </row>
    <row r="574" spans="1:39" s="300" customFormat="1" ht="12" customHeight="1">
      <c r="A574" s="331"/>
      <c r="B574" s="292"/>
      <c r="C574" s="292"/>
      <c r="D574" s="292"/>
      <c r="E574" s="292"/>
      <c r="F574" s="292"/>
      <c r="G574" s="292"/>
      <c r="H574" s="292"/>
      <c r="I574" s="292"/>
      <c r="J574" s="292"/>
      <c r="K574" s="292"/>
      <c r="L574" s="292"/>
      <c r="M574" s="292"/>
      <c r="N574" s="292"/>
      <c r="O574" s="292"/>
      <c r="P574" s="292"/>
      <c r="Q574" s="292"/>
      <c r="R574" s="292"/>
      <c r="S574" s="610"/>
      <c r="T574" s="610"/>
      <c r="U574" s="610"/>
      <c r="V574" s="610"/>
      <c r="W574" s="610"/>
      <c r="X574" s="610"/>
      <c r="Y574" s="610"/>
      <c r="Z574" s="610"/>
      <c r="AA574" s="610"/>
      <c r="AB574" s="610"/>
      <c r="AC574" s="610"/>
      <c r="AD574" s="610"/>
      <c r="AE574" s="610"/>
      <c r="AF574" s="610"/>
      <c r="AG574" s="610"/>
      <c r="AH574" s="610"/>
      <c r="AI574" s="292"/>
      <c r="AJ574" s="292"/>
      <c r="AK574" s="309"/>
      <c r="AL574" s="318"/>
      <c r="AM574" s="318"/>
    </row>
    <row r="575" spans="1:39" s="300" customFormat="1" ht="12" customHeight="1">
      <c r="A575" s="331"/>
      <c r="B575" s="292"/>
      <c r="C575" s="292"/>
      <c r="D575" s="292"/>
      <c r="E575" s="292"/>
      <c r="F575" s="292"/>
      <c r="G575" s="292"/>
      <c r="H575" s="292"/>
      <c r="I575" s="292"/>
      <c r="J575" s="292"/>
      <c r="K575" s="292"/>
      <c r="L575" s="292"/>
      <c r="M575" s="292"/>
      <c r="N575" s="292"/>
      <c r="O575" s="292"/>
      <c r="P575" s="292"/>
      <c r="Q575" s="292"/>
      <c r="R575" s="292"/>
      <c r="S575" s="610"/>
      <c r="T575" s="610"/>
      <c r="U575" s="610"/>
      <c r="V575" s="610"/>
      <c r="W575" s="610"/>
      <c r="X575" s="610"/>
      <c r="Y575" s="610"/>
      <c r="Z575" s="610"/>
      <c r="AA575" s="610"/>
      <c r="AB575" s="292" t="str">
        <f>表紙!D28</f>
        <v>　　　　　　保育所（園）　   　</v>
      </c>
      <c r="AC575" s="610"/>
      <c r="AD575" s="610"/>
      <c r="AE575" s="610"/>
      <c r="AF575" s="610"/>
      <c r="AG575" s="610"/>
      <c r="AH575" s="610"/>
      <c r="AI575" s="292"/>
      <c r="AJ575" s="292"/>
      <c r="AK575" s="309"/>
      <c r="AL575" s="318"/>
      <c r="AM575" s="318"/>
    </row>
    <row r="576" spans="1:39" s="291" customFormat="1" ht="20.149999999999999" customHeight="1">
      <c r="A576" s="645" t="s">
        <v>278</v>
      </c>
      <c r="B576" s="289" t="s">
        <v>2004</v>
      </c>
      <c r="C576" s="289"/>
      <c r="D576" s="289"/>
      <c r="E576" s="289"/>
      <c r="F576" s="289"/>
      <c r="G576" s="289"/>
      <c r="H576" s="289"/>
      <c r="I576" s="289"/>
      <c r="J576" s="289"/>
      <c r="K576" s="289"/>
      <c r="L576" s="289"/>
      <c r="M576" s="289"/>
      <c r="N576" s="289"/>
      <c r="O576" s="289"/>
      <c r="P576" s="289"/>
      <c r="Q576" s="289"/>
      <c r="R576" s="289"/>
      <c r="S576" s="289"/>
      <c r="T576" s="289"/>
      <c r="U576" s="289"/>
      <c r="V576" s="289"/>
      <c r="W576" s="289"/>
      <c r="X576" s="289"/>
      <c r="Y576" s="289"/>
      <c r="Z576" s="289"/>
      <c r="AA576" s="289"/>
      <c r="AB576" s="289"/>
      <c r="AC576" s="289"/>
      <c r="AD576" s="289"/>
      <c r="AE576" s="289"/>
      <c r="AF576" s="289"/>
      <c r="AG576" s="289"/>
      <c r="AH576" s="289"/>
      <c r="AI576" s="289"/>
      <c r="AJ576" s="289"/>
      <c r="AK576" s="289"/>
      <c r="AL576" s="318"/>
      <c r="AM576" s="318"/>
    </row>
    <row r="577" spans="1:39" s="300" customFormat="1" ht="20.149999999999999" customHeight="1">
      <c r="A577" s="331"/>
      <c r="B577" s="293" t="s">
        <v>1060</v>
      </c>
      <c r="C577" s="294"/>
      <c r="D577" s="294"/>
      <c r="E577" s="294"/>
      <c r="F577" s="294"/>
      <c r="G577" s="294"/>
      <c r="H577" s="294"/>
      <c r="I577" s="294"/>
      <c r="J577" s="294"/>
      <c r="K577" s="294"/>
      <c r="L577" s="299"/>
      <c r="M577" s="293" t="s">
        <v>851</v>
      </c>
      <c r="N577" s="416"/>
      <c r="O577" s="293" t="s">
        <v>1141</v>
      </c>
      <c r="P577" s="294"/>
      <c r="Q577" s="294"/>
      <c r="R577" s="294"/>
      <c r="S577" s="294"/>
      <c r="T577" s="294"/>
      <c r="U577" s="294"/>
      <c r="V577" s="294"/>
      <c r="W577" s="294"/>
      <c r="X577" s="294"/>
      <c r="Y577" s="294"/>
      <c r="Z577" s="294"/>
      <c r="AA577" s="294"/>
      <c r="AB577" s="294"/>
      <c r="AC577" s="294"/>
      <c r="AD577" s="294"/>
      <c r="AE577" s="294"/>
      <c r="AF577" s="294"/>
      <c r="AG577" s="294"/>
      <c r="AH577" s="294"/>
      <c r="AI577" s="294"/>
      <c r="AJ577" s="299"/>
      <c r="AK577" s="292"/>
      <c r="AL577" s="318"/>
      <c r="AM577" s="318"/>
    </row>
    <row r="578" spans="1:39" s="300" customFormat="1" ht="20.149999999999999" customHeight="1">
      <c r="A578" s="331"/>
      <c r="B578" s="307" t="s">
        <v>1142</v>
      </c>
      <c r="C578" s="308"/>
      <c r="D578" s="308"/>
      <c r="E578" s="308"/>
      <c r="F578" s="308"/>
      <c r="G578" s="308"/>
      <c r="H578" s="308"/>
      <c r="I578" s="308"/>
      <c r="J578" s="308"/>
      <c r="K578" s="308"/>
      <c r="L578" s="357"/>
      <c r="M578" s="1782" t="s">
        <v>528</v>
      </c>
      <c r="N578" s="1783"/>
      <c r="O578" s="316" t="s">
        <v>1143</v>
      </c>
      <c r="P578" s="317"/>
      <c r="Q578" s="317"/>
      <c r="R578" s="303"/>
      <c r="S578" s="363" t="s">
        <v>1144</v>
      </c>
      <c r="T578" s="363"/>
      <c r="U578" s="363"/>
      <c r="V578" s="303"/>
      <c r="W578" s="308" t="s">
        <v>731</v>
      </c>
      <c r="X578" s="317"/>
      <c r="Y578" s="362" t="s">
        <v>732</v>
      </c>
      <c r="Z578" s="1858"/>
      <c r="AA578" s="1858"/>
      <c r="AB578" s="1858"/>
      <c r="AC578" s="1858"/>
      <c r="AD578" s="1858"/>
      <c r="AE578" s="1858"/>
      <c r="AF578" s="1858"/>
      <c r="AG578" s="1858"/>
      <c r="AH578" s="1858"/>
      <c r="AI578" s="1858"/>
      <c r="AJ578" s="359" t="s">
        <v>733</v>
      </c>
      <c r="AK578" s="292"/>
      <c r="AL578" s="318"/>
      <c r="AM578" s="318"/>
    </row>
    <row r="579" spans="1:39" s="300" customFormat="1" ht="20.149999999999999" customHeight="1">
      <c r="A579" s="331"/>
      <c r="B579" s="307" t="s">
        <v>1145</v>
      </c>
      <c r="C579" s="308"/>
      <c r="D579" s="308"/>
      <c r="E579" s="308"/>
      <c r="F579" s="308"/>
      <c r="G579" s="308"/>
      <c r="H579" s="308"/>
      <c r="I579" s="308"/>
      <c r="J579" s="308"/>
      <c r="K579" s="308"/>
      <c r="L579" s="357"/>
      <c r="M579" s="1782" t="s">
        <v>528</v>
      </c>
      <c r="N579" s="1783"/>
      <c r="O579" s="316" t="s">
        <v>1146</v>
      </c>
      <c r="P579" s="317"/>
      <c r="Q579" s="317"/>
      <c r="R579" s="303"/>
      <c r="S579" s="363" t="s">
        <v>1147</v>
      </c>
      <c r="T579" s="363"/>
      <c r="U579" s="363"/>
      <c r="V579" s="303"/>
      <c r="W579" s="317" t="s">
        <v>1148</v>
      </c>
      <c r="X579" s="317"/>
      <c r="Y579" s="317"/>
      <c r="Z579" s="303"/>
      <c r="AA579" s="363" t="s">
        <v>1149</v>
      </c>
      <c r="AB579" s="363"/>
      <c r="AC579" s="363"/>
      <c r="AD579" s="303"/>
      <c r="AE579" s="362" t="s">
        <v>732</v>
      </c>
      <c r="AF579" s="2254"/>
      <c r="AG579" s="2254"/>
      <c r="AH579" s="2254"/>
      <c r="AI579" s="2254"/>
      <c r="AJ579" s="359" t="s">
        <v>733</v>
      </c>
      <c r="AK579" s="292"/>
      <c r="AL579" s="318"/>
      <c r="AM579" s="318"/>
    </row>
    <row r="580" spans="1:39" s="300" customFormat="1" ht="20.149999999999999" customHeight="1">
      <c r="A580" s="331"/>
      <c r="B580" s="307" t="s">
        <v>1150</v>
      </c>
      <c r="C580" s="308"/>
      <c r="D580" s="308"/>
      <c r="E580" s="308"/>
      <c r="F580" s="308"/>
      <c r="G580" s="308"/>
      <c r="H580" s="308"/>
      <c r="I580" s="308"/>
      <c r="J580" s="308"/>
      <c r="K580" s="308"/>
      <c r="L580" s="357"/>
      <c r="M580" s="1782" t="s">
        <v>528</v>
      </c>
      <c r="N580" s="1783"/>
      <c r="O580" s="307" t="s">
        <v>1151</v>
      </c>
      <c r="P580" s="308"/>
      <c r="Q580" s="308"/>
      <c r="R580" s="308"/>
      <c r="T580" s="1782" t="s">
        <v>1152</v>
      </c>
      <c r="U580" s="1783"/>
      <c r="V580" s="308" t="s">
        <v>731</v>
      </c>
      <c r="W580" s="362"/>
      <c r="X580" s="362" t="s">
        <v>808</v>
      </c>
      <c r="Y580" s="1858"/>
      <c r="Z580" s="1858"/>
      <c r="AA580" s="1858"/>
      <c r="AB580" s="1858"/>
      <c r="AC580" s="1858"/>
      <c r="AD580" s="1858"/>
      <c r="AE580" s="1858"/>
      <c r="AF580" s="1858"/>
      <c r="AG580" s="1858"/>
      <c r="AH580" s="1858"/>
      <c r="AI580" s="1858"/>
      <c r="AJ580" s="359" t="s">
        <v>733</v>
      </c>
      <c r="AK580" s="292"/>
      <c r="AL580" s="318"/>
      <c r="AM580" s="318"/>
    </row>
    <row r="581" spans="1:39" s="300" customFormat="1" ht="20.149999999999999" customHeight="1">
      <c r="A581" s="331"/>
      <c r="B581" s="301" t="s">
        <v>1153</v>
      </c>
      <c r="C581" s="302"/>
      <c r="D581" s="302"/>
      <c r="E581" s="302"/>
      <c r="F581" s="302"/>
      <c r="G581" s="302"/>
      <c r="H581" s="302"/>
      <c r="I581" s="302"/>
      <c r="J581" s="302"/>
      <c r="K581" s="302"/>
      <c r="L581" s="337"/>
      <c r="M581" s="308"/>
      <c r="N581" s="357"/>
      <c r="O581" s="778"/>
      <c r="P581" s="332"/>
      <c r="Q581" s="332"/>
      <c r="R581" s="332"/>
      <c r="S581" s="332"/>
      <c r="T581" s="332"/>
      <c r="U581" s="332"/>
      <c r="V581" s="332"/>
      <c r="W581" s="332"/>
      <c r="X581" s="332"/>
      <c r="Y581" s="332"/>
      <c r="Z581" s="332"/>
      <c r="AA581" s="332"/>
      <c r="AB581" s="332"/>
      <c r="AC581" s="332"/>
      <c r="AD581" s="332"/>
      <c r="AE581" s="332"/>
      <c r="AF581" s="332"/>
      <c r="AG581" s="332"/>
      <c r="AH581" s="332"/>
      <c r="AI581" s="332"/>
      <c r="AJ581" s="779"/>
      <c r="AK581" s="292"/>
      <c r="AL581" s="318"/>
      <c r="AM581" s="318"/>
    </row>
    <row r="582" spans="1:39" s="300" customFormat="1" ht="17.399999999999999" customHeight="1">
      <c r="A582" s="331"/>
      <c r="B582" s="780"/>
      <c r="C582" s="307" t="s">
        <v>1154</v>
      </c>
      <c r="D582" s="308"/>
      <c r="E582" s="308"/>
      <c r="F582" s="308"/>
      <c r="G582" s="308"/>
      <c r="H582" s="308"/>
      <c r="I582" s="308"/>
      <c r="J582" s="308"/>
      <c r="K582" s="308"/>
      <c r="L582" s="357"/>
      <c r="M582" s="1856" t="s">
        <v>528</v>
      </c>
      <c r="N582" s="1856"/>
      <c r="O582" s="358"/>
      <c r="P582" s="362"/>
      <c r="Q582" s="362"/>
      <c r="R582" s="362"/>
      <c r="S582" s="362"/>
      <c r="T582" s="362"/>
      <c r="U582" s="362"/>
      <c r="V582" s="362"/>
      <c r="W582" s="362"/>
      <c r="X582" s="362"/>
      <c r="Y582" s="362"/>
      <c r="Z582" s="362"/>
      <c r="AA582" s="362"/>
      <c r="AB582" s="362"/>
      <c r="AC582" s="362"/>
      <c r="AD582" s="362"/>
      <c r="AE582" s="362"/>
      <c r="AF582" s="362"/>
      <c r="AG582" s="362"/>
      <c r="AH582" s="362"/>
      <c r="AI582" s="362"/>
      <c r="AJ582" s="359"/>
      <c r="AK582" s="292"/>
      <c r="AL582" s="318"/>
      <c r="AM582" s="318"/>
    </row>
    <row r="583" spans="1:39" s="300" customFormat="1" ht="30" customHeight="1">
      <c r="A583" s="331"/>
      <c r="B583" s="780"/>
      <c r="C583" s="2196" t="s">
        <v>1566</v>
      </c>
      <c r="D583" s="2197"/>
      <c r="E583" s="2197"/>
      <c r="F583" s="2197"/>
      <c r="G583" s="2197"/>
      <c r="H583" s="2198"/>
      <c r="I583" s="2242" t="s">
        <v>1570</v>
      </c>
      <c r="J583" s="2243"/>
      <c r="K583" s="2243"/>
      <c r="L583" s="2244"/>
      <c r="M583" s="1856" t="s">
        <v>528</v>
      </c>
      <c r="N583" s="1856"/>
      <c r="O583" s="2239" t="s">
        <v>1155</v>
      </c>
      <c r="P583" s="2240"/>
      <c r="Q583" s="2240"/>
      <c r="R583" s="2240"/>
      <c r="S583" s="2241"/>
      <c r="T583" s="2248"/>
      <c r="U583" s="2249"/>
      <c r="V583" s="2249"/>
      <c r="W583" s="2249"/>
      <c r="X583" s="2249"/>
      <c r="Y583" s="2249"/>
      <c r="Z583" s="2249"/>
      <c r="AA583" s="2249"/>
      <c r="AB583" s="2249"/>
      <c r="AC583" s="2249"/>
      <c r="AD583" s="2249"/>
      <c r="AE583" s="2249"/>
      <c r="AF583" s="2249"/>
      <c r="AG583" s="2249"/>
      <c r="AH583" s="2249"/>
      <c r="AI583" s="2249"/>
      <c r="AJ583" s="2250"/>
      <c r="AK583" s="292"/>
      <c r="AL583" s="318"/>
      <c r="AM583" s="318"/>
    </row>
    <row r="584" spans="1:39" s="300" customFormat="1" ht="30" customHeight="1">
      <c r="A584" s="331"/>
      <c r="B584" s="780"/>
      <c r="C584" s="2251"/>
      <c r="D584" s="2252"/>
      <c r="E584" s="2252"/>
      <c r="F584" s="2252"/>
      <c r="G584" s="2252"/>
      <c r="H584" s="2253"/>
      <c r="I584" s="2242" t="s">
        <v>1567</v>
      </c>
      <c r="J584" s="2243"/>
      <c r="K584" s="2243"/>
      <c r="L584" s="2244"/>
      <c r="M584" s="1856" t="s">
        <v>528</v>
      </c>
      <c r="N584" s="1856"/>
      <c r="O584" s="2239" t="s">
        <v>1155</v>
      </c>
      <c r="P584" s="2240"/>
      <c r="Q584" s="2240"/>
      <c r="R584" s="2240"/>
      <c r="S584" s="2241"/>
      <c r="T584" s="807"/>
      <c r="U584" s="808"/>
      <c r="V584" s="808"/>
      <c r="W584" s="808"/>
      <c r="X584" s="808"/>
      <c r="Y584" s="808"/>
      <c r="Z584" s="808"/>
      <c r="AA584" s="808"/>
      <c r="AB584" s="808"/>
      <c r="AC584" s="808"/>
      <c r="AD584" s="808"/>
      <c r="AE584" s="808"/>
      <c r="AF584" s="808"/>
      <c r="AG584" s="808"/>
      <c r="AH584" s="808"/>
      <c r="AI584" s="808"/>
      <c r="AJ584" s="809"/>
      <c r="AK584" s="292"/>
      <c r="AL584" s="318"/>
      <c r="AM584" s="318"/>
    </row>
    <row r="585" spans="1:39" s="300" customFormat="1" ht="30" customHeight="1">
      <c r="A585" s="331"/>
      <c r="B585" s="780"/>
      <c r="C585" s="2251"/>
      <c r="D585" s="2252"/>
      <c r="E585" s="2252"/>
      <c r="F585" s="2252"/>
      <c r="G585" s="2252"/>
      <c r="H585" s="2253"/>
      <c r="I585" s="2242" t="s">
        <v>1568</v>
      </c>
      <c r="J585" s="2243"/>
      <c r="K585" s="2243"/>
      <c r="L585" s="2244"/>
      <c r="M585" s="1856" t="s">
        <v>528</v>
      </c>
      <c r="N585" s="1856"/>
      <c r="O585" s="2239" t="s">
        <v>1571</v>
      </c>
      <c r="P585" s="2240"/>
      <c r="Q585" s="2240"/>
      <c r="R585" s="2240"/>
      <c r="S585" s="2241"/>
      <c r="T585" s="807"/>
      <c r="U585" s="808"/>
      <c r="V585" s="808"/>
      <c r="W585" s="808"/>
      <c r="X585" s="808"/>
      <c r="Y585" s="808"/>
      <c r="Z585" s="808"/>
      <c r="AA585" s="808"/>
      <c r="AB585" s="808"/>
      <c r="AC585" s="808"/>
      <c r="AD585" s="808"/>
      <c r="AE585" s="808"/>
      <c r="AF585" s="808"/>
      <c r="AG585" s="808"/>
      <c r="AH585" s="808"/>
      <c r="AI585" s="808"/>
      <c r="AJ585" s="809"/>
      <c r="AK585" s="292"/>
      <c r="AL585" s="318"/>
      <c r="AM585" s="318"/>
    </row>
    <row r="586" spans="1:39" s="300" customFormat="1" ht="30" customHeight="1">
      <c r="A586" s="331"/>
      <c r="B586" s="780"/>
      <c r="C586" s="2213"/>
      <c r="D586" s="2214"/>
      <c r="E586" s="2214"/>
      <c r="F586" s="2214"/>
      <c r="G586" s="2214"/>
      <c r="H586" s="2215"/>
      <c r="I586" s="2242" t="s">
        <v>1569</v>
      </c>
      <c r="J586" s="2243"/>
      <c r="K586" s="2243"/>
      <c r="L586" s="2244"/>
      <c r="M586" s="1856" t="s">
        <v>528</v>
      </c>
      <c r="N586" s="1856"/>
      <c r="O586" s="2245" t="s">
        <v>1572</v>
      </c>
      <c r="P586" s="2246"/>
      <c r="Q586" s="2246"/>
      <c r="R586" s="2246"/>
      <c r="S586" s="2247"/>
      <c r="T586" s="2248"/>
      <c r="U586" s="2249"/>
      <c r="V586" s="2249"/>
      <c r="W586" s="2249"/>
      <c r="X586" s="2249"/>
      <c r="Y586" s="2249"/>
      <c r="Z586" s="2249"/>
      <c r="AA586" s="2249"/>
      <c r="AB586" s="2249"/>
      <c r="AC586" s="2249"/>
      <c r="AD586" s="2249"/>
      <c r="AE586" s="2249"/>
      <c r="AF586" s="2249"/>
      <c r="AG586" s="2249"/>
      <c r="AH586" s="2249"/>
      <c r="AI586" s="2249"/>
      <c r="AJ586" s="2250"/>
      <c r="AK586" s="292"/>
      <c r="AL586" s="318"/>
      <c r="AM586" s="318"/>
    </row>
    <row r="587" spans="1:39" s="300" customFormat="1" ht="23" customHeight="1">
      <c r="A587" s="331"/>
      <c r="B587" s="782"/>
      <c r="C587" s="307" t="s">
        <v>1156</v>
      </c>
      <c r="D587" s="308"/>
      <c r="E587" s="308"/>
      <c r="F587" s="308"/>
      <c r="G587" s="308"/>
      <c r="H587" s="308"/>
      <c r="I587" s="308"/>
      <c r="J587" s="308"/>
      <c r="K587" s="308"/>
      <c r="L587" s="357"/>
      <c r="M587" s="1856" t="s">
        <v>528</v>
      </c>
      <c r="N587" s="1856"/>
      <c r="O587" s="358"/>
      <c r="P587" s="362"/>
      <c r="Q587" s="362"/>
      <c r="R587" s="362"/>
      <c r="S587" s="362"/>
      <c r="T587" s="362"/>
      <c r="U587" s="362"/>
      <c r="V587" s="362"/>
      <c r="W587" s="362"/>
      <c r="X587" s="362"/>
      <c r="Y587" s="362"/>
      <c r="Z587" s="362"/>
      <c r="AA587" s="362"/>
      <c r="AB587" s="362"/>
      <c r="AC587" s="362"/>
      <c r="AD587" s="362"/>
      <c r="AE587" s="362"/>
      <c r="AF587" s="362"/>
      <c r="AG587" s="362"/>
      <c r="AH587" s="362"/>
      <c r="AI587" s="362"/>
      <c r="AJ587" s="359"/>
      <c r="AK587" s="292"/>
      <c r="AL587" s="318"/>
      <c r="AM587" s="318"/>
    </row>
    <row r="588" spans="1:39" s="300" customFormat="1" ht="20.149999999999999" customHeight="1">
      <c r="A588" s="331"/>
      <c r="B588" s="1825" t="s">
        <v>1157</v>
      </c>
      <c r="C588" s="1826"/>
      <c r="D588" s="1826"/>
      <c r="E588" s="1826"/>
      <c r="F588" s="1826"/>
      <c r="G588" s="1826"/>
      <c r="H588" s="1826"/>
      <c r="I588" s="1826"/>
      <c r="J588" s="1826"/>
      <c r="K588" s="1826"/>
      <c r="L588" s="1827"/>
      <c r="M588" s="1918" t="s">
        <v>528</v>
      </c>
      <c r="N588" s="1919"/>
      <c r="O588" s="2270" t="s">
        <v>1158</v>
      </c>
      <c r="P588" s="2270"/>
      <c r="Q588" s="2270"/>
      <c r="R588" s="2277"/>
      <c r="S588" s="2278"/>
      <c r="T588" s="2278"/>
      <c r="U588" s="2278"/>
      <c r="V588" s="2278"/>
      <c r="W588" s="2278"/>
      <c r="X588" s="2278"/>
      <c r="Y588" s="2278"/>
      <c r="Z588" s="2278"/>
      <c r="AA588" s="2278"/>
      <c r="AB588" s="2278"/>
      <c r="AC588" s="2278"/>
      <c r="AD588" s="2278"/>
      <c r="AE588" s="2278"/>
      <c r="AF588" s="2278"/>
      <c r="AG588" s="2278"/>
      <c r="AH588" s="2278"/>
      <c r="AI588" s="2278"/>
      <c r="AJ588" s="2279"/>
      <c r="AK588" s="292"/>
      <c r="AL588" s="318"/>
      <c r="AM588" s="318"/>
    </row>
    <row r="589" spans="1:39" s="300" customFormat="1" ht="20.149999999999999" customHeight="1">
      <c r="A589" s="331"/>
      <c r="B589" s="1841"/>
      <c r="C589" s="1842"/>
      <c r="D589" s="1842"/>
      <c r="E589" s="1842"/>
      <c r="F589" s="1842"/>
      <c r="G589" s="1842"/>
      <c r="H589" s="1842"/>
      <c r="I589" s="1842"/>
      <c r="J589" s="1842"/>
      <c r="K589" s="1842"/>
      <c r="L589" s="1843"/>
      <c r="M589" s="1918"/>
      <c r="N589" s="1919"/>
      <c r="O589" s="2270"/>
      <c r="P589" s="2270"/>
      <c r="Q589" s="2270"/>
      <c r="R589" s="2258"/>
      <c r="S589" s="2259"/>
      <c r="T589" s="2259"/>
      <c r="U589" s="2259"/>
      <c r="V589" s="2259"/>
      <c r="W589" s="2259"/>
      <c r="X589" s="2259"/>
      <c r="Y589" s="2259"/>
      <c r="Z589" s="2259"/>
      <c r="AA589" s="2259"/>
      <c r="AB589" s="2259"/>
      <c r="AC589" s="2259"/>
      <c r="AD589" s="2259"/>
      <c r="AE589" s="2259"/>
      <c r="AF589" s="2259"/>
      <c r="AG589" s="2259"/>
      <c r="AH589" s="2259"/>
      <c r="AI589" s="2259"/>
      <c r="AJ589" s="2260"/>
      <c r="AK589" s="292"/>
      <c r="AL589" s="318"/>
      <c r="AM589" s="318"/>
    </row>
    <row r="590" spans="1:39" s="300" customFormat="1" ht="20.149999999999999" customHeight="1">
      <c r="A590" s="331"/>
      <c r="B590" s="1841"/>
      <c r="C590" s="1842"/>
      <c r="D590" s="1842"/>
      <c r="E590" s="1842"/>
      <c r="F590" s="1842"/>
      <c r="G590" s="1842"/>
      <c r="H590" s="1842"/>
      <c r="I590" s="1842"/>
      <c r="J590" s="1842"/>
      <c r="K590" s="1842"/>
      <c r="L590" s="1843"/>
      <c r="M590" s="1918"/>
      <c r="N590" s="1919"/>
      <c r="O590" s="307" t="s">
        <v>1159</v>
      </c>
      <c r="P590" s="308"/>
      <c r="Q590" s="308"/>
      <c r="R590" s="308"/>
      <c r="S590" s="308"/>
      <c r="T590" s="308"/>
      <c r="U590" s="308"/>
      <c r="V590" s="308"/>
      <c r="W590" s="308"/>
      <c r="X590" s="308"/>
      <c r="Y590" s="308"/>
      <c r="Z590" s="1856" t="s">
        <v>528</v>
      </c>
      <c r="AA590" s="1856"/>
      <c r="AB590" s="311"/>
      <c r="AC590" s="312"/>
      <c r="AD590" s="312"/>
      <c r="AE590" s="312"/>
      <c r="AF590" s="312"/>
      <c r="AG590" s="312"/>
      <c r="AH590" s="312"/>
      <c r="AI590" s="312"/>
      <c r="AJ590" s="437"/>
      <c r="AK590" s="292"/>
      <c r="AL590" s="318"/>
      <c r="AM590" s="318"/>
    </row>
    <row r="591" spans="1:39" s="300" customFormat="1" ht="20.149999999999999" customHeight="1">
      <c r="A591" s="331"/>
      <c r="B591" s="1841"/>
      <c r="C591" s="1842"/>
      <c r="D591" s="1842"/>
      <c r="E591" s="1842"/>
      <c r="F591" s="1842"/>
      <c r="G591" s="1842"/>
      <c r="H591" s="1842"/>
      <c r="I591" s="1842"/>
      <c r="J591" s="1842"/>
      <c r="K591" s="1842"/>
      <c r="L591" s="1843"/>
      <c r="M591" s="1918"/>
      <c r="N591" s="1919"/>
      <c r="O591" s="307" t="s">
        <v>1160</v>
      </c>
      <c r="P591" s="308"/>
      <c r="Q591" s="308"/>
      <c r="R591" s="308"/>
      <c r="S591" s="308"/>
      <c r="T591" s="308"/>
      <c r="U591" s="308"/>
      <c r="V591" s="308"/>
      <c r="W591" s="308"/>
      <c r="X591" s="308"/>
      <c r="Y591" s="308"/>
      <c r="Z591" s="1778" t="s">
        <v>528</v>
      </c>
      <c r="AA591" s="1778"/>
      <c r="AB591" s="311"/>
      <c r="AC591" s="312"/>
      <c r="AD591" s="312"/>
      <c r="AE591" s="312"/>
      <c r="AF591" s="312"/>
      <c r="AG591" s="312"/>
      <c r="AH591" s="312"/>
      <c r="AI591" s="312"/>
      <c r="AJ591" s="437"/>
      <c r="AK591" s="292"/>
      <c r="AL591" s="318"/>
      <c r="AM591" s="318"/>
    </row>
    <row r="592" spans="1:39" s="300" customFormat="1" ht="20.149999999999999" customHeight="1">
      <c r="A592" s="331"/>
      <c r="B592" s="1807"/>
      <c r="C592" s="1808"/>
      <c r="D592" s="1808"/>
      <c r="E592" s="1808"/>
      <c r="F592" s="1808"/>
      <c r="G592" s="1808"/>
      <c r="H592" s="1808"/>
      <c r="I592" s="1808"/>
      <c r="J592" s="1808"/>
      <c r="K592" s="1808"/>
      <c r="L592" s="1809"/>
      <c r="M592" s="1797"/>
      <c r="N592" s="1798"/>
      <c r="O592" s="307" t="s">
        <v>1161</v>
      </c>
      <c r="P592" s="362"/>
      <c r="Q592" s="362"/>
      <c r="R592" s="362"/>
      <c r="S592" s="362"/>
      <c r="T592" s="362"/>
      <c r="U592" s="362"/>
      <c r="V592" s="362"/>
      <c r="W592" s="312"/>
      <c r="X592" s="312"/>
      <c r="Y592" s="312"/>
      <c r="Z592" s="1856" t="s">
        <v>528</v>
      </c>
      <c r="AA592" s="1856"/>
      <c r="AB592" s="311"/>
      <c r="AC592" s="312"/>
      <c r="AD592" s="312"/>
      <c r="AE592" s="312"/>
      <c r="AF592" s="312"/>
      <c r="AG592" s="312"/>
      <c r="AH592" s="312"/>
      <c r="AI592" s="312"/>
      <c r="AJ592" s="437"/>
      <c r="AK592" s="292"/>
      <c r="AL592" s="318"/>
      <c r="AM592" s="318"/>
    </row>
    <row r="593" spans="1:39" s="300" customFormat="1" ht="20.149999999999999" customHeight="1">
      <c r="A593" s="331"/>
      <c r="B593" s="393" t="s">
        <v>766</v>
      </c>
      <c r="C593" s="391"/>
      <c r="D593" s="391"/>
      <c r="E593" s="391"/>
      <c r="F593" s="391"/>
      <c r="G593" s="391"/>
      <c r="H593" s="391"/>
      <c r="I593" s="391"/>
      <c r="J593" s="391"/>
      <c r="K593" s="391"/>
      <c r="L593" s="391"/>
      <c r="M593" s="391"/>
      <c r="N593" s="391"/>
      <c r="O593" s="391"/>
      <c r="P593" s="391"/>
      <c r="Q593" s="391"/>
      <c r="R593" s="391"/>
      <c r="S593" s="391"/>
      <c r="T593" s="391"/>
      <c r="U593" s="411"/>
      <c r="V593" s="411"/>
      <c r="W593" s="411"/>
      <c r="X593" s="411"/>
      <c r="Y593" s="411"/>
      <c r="Z593" s="411"/>
      <c r="AA593" s="411"/>
      <c r="AB593" s="411"/>
      <c r="AC593" s="411"/>
      <c r="AD593" s="411"/>
      <c r="AE593" s="411"/>
      <c r="AF593" s="411"/>
      <c r="AG593" s="411"/>
      <c r="AH593" s="411"/>
      <c r="AI593" s="411"/>
      <c r="AJ593" s="411"/>
      <c r="AK593" s="292"/>
      <c r="AL593" s="318"/>
      <c r="AM593" s="318"/>
    </row>
    <row r="594" spans="1:39" s="300" customFormat="1" ht="18" customHeight="1">
      <c r="A594" s="331"/>
      <c r="B594" s="392"/>
      <c r="C594" s="393" t="s">
        <v>1622</v>
      </c>
      <c r="D594" s="393" t="s">
        <v>1766</v>
      </c>
      <c r="E594" s="446"/>
      <c r="F594" s="446"/>
      <c r="G594" s="446"/>
      <c r="H594" s="446"/>
      <c r="I594" s="446"/>
      <c r="J594" s="446"/>
      <c r="K594" s="446"/>
      <c r="L594" s="446"/>
      <c r="M594" s="446"/>
      <c r="N594" s="446"/>
      <c r="O594" s="446"/>
      <c r="P594" s="446"/>
      <c r="Q594" s="446"/>
      <c r="R594" s="446"/>
      <c r="S594" s="446"/>
      <c r="T594" s="446"/>
      <c r="U594" s="447"/>
      <c r="V594" s="447"/>
      <c r="W594" s="447"/>
      <c r="X594" s="447"/>
      <c r="Y594" s="447"/>
      <c r="Z594" s="447"/>
      <c r="AA594" s="447"/>
      <c r="AB594" s="447"/>
      <c r="AD594" s="394" t="s">
        <v>732</v>
      </c>
      <c r="AE594" s="1780" t="s">
        <v>556</v>
      </c>
      <c r="AF594" s="1780"/>
      <c r="AG594" s="1780"/>
      <c r="AH594" s="1780"/>
      <c r="AI594" s="1780"/>
      <c r="AJ594" s="394" t="s">
        <v>733</v>
      </c>
      <c r="AK594" s="292"/>
      <c r="AL594" s="318"/>
      <c r="AM594" s="318"/>
    </row>
    <row r="595" spans="1:39" s="300" customFormat="1" ht="10.75" customHeight="1">
      <c r="A595" s="331"/>
      <c r="B595" s="392"/>
      <c r="C595" s="393"/>
      <c r="D595" s="393"/>
      <c r="E595" s="446"/>
      <c r="F595" s="446"/>
      <c r="G595" s="446"/>
      <c r="H595" s="446"/>
      <c r="I595" s="446"/>
      <c r="J595" s="446"/>
      <c r="K595" s="446"/>
      <c r="L595" s="446"/>
      <c r="M595" s="446"/>
      <c r="N595" s="446"/>
      <c r="O595" s="446"/>
      <c r="P595" s="446"/>
      <c r="Q595" s="446"/>
      <c r="R595" s="446"/>
      <c r="S595" s="446"/>
      <c r="T595" s="446"/>
      <c r="U595" s="447"/>
      <c r="V595" s="447"/>
      <c r="W595" s="447"/>
      <c r="X595" s="447"/>
      <c r="Y595" s="447"/>
      <c r="Z595" s="447"/>
      <c r="AA595" s="447"/>
      <c r="AB595" s="447"/>
      <c r="AC595" s="394"/>
      <c r="AD595"/>
      <c r="AE595" s="392"/>
      <c r="AF595" s="392"/>
      <c r="AG595" s="392"/>
      <c r="AH595" s="392"/>
      <c r="AI595" s="394"/>
      <c r="AJ595" s="411"/>
      <c r="AK595" s="292"/>
      <c r="AL595" s="318"/>
      <c r="AM595" s="318"/>
    </row>
    <row r="596" spans="1:39" s="291" customFormat="1" ht="20.149999999999999" customHeight="1">
      <c r="A596" s="645" t="s">
        <v>360</v>
      </c>
      <c r="B596" s="289" t="s">
        <v>2005</v>
      </c>
      <c r="C596" s="289"/>
      <c r="D596" s="289"/>
      <c r="E596" s="289"/>
      <c r="F596" s="289"/>
      <c r="G596" s="289"/>
      <c r="H596" s="289"/>
      <c r="I596" s="289"/>
      <c r="J596" s="289"/>
      <c r="K596" s="289"/>
      <c r="L596" s="289"/>
      <c r="M596" s="289"/>
      <c r="N596" s="289"/>
      <c r="O596" s="289"/>
      <c r="P596" s="289"/>
      <c r="Q596" s="289"/>
      <c r="R596" s="289"/>
      <c r="S596" s="289"/>
      <c r="T596" s="289"/>
      <c r="U596" s="289"/>
      <c r="V596" s="289"/>
      <c r="W596" s="289"/>
      <c r="X596" s="289"/>
      <c r="Y596" s="289"/>
      <c r="Z596" s="289"/>
      <c r="AA596" s="289"/>
      <c r="AB596" s="289"/>
      <c r="AC596" s="289"/>
      <c r="AD596" s="289"/>
      <c r="AE596" s="289"/>
      <c r="AF596" s="289"/>
      <c r="AG596" s="289"/>
      <c r="AH596" s="289"/>
      <c r="AI596" s="289"/>
      <c r="AJ596" s="289"/>
      <c r="AK596" s="290"/>
      <c r="AL596" s="318"/>
      <c r="AM596" s="318"/>
    </row>
    <row r="597" spans="1:39" s="291" customFormat="1" ht="15.9" customHeight="1">
      <c r="A597" s="385"/>
      <c r="B597" s="289" t="s">
        <v>2006</v>
      </c>
      <c r="C597" s="289"/>
      <c r="D597" s="289"/>
      <c r="E597" s="289"/>
      <c r="F597" s="289"/>
      <c r="G597" s="289"/>
      <c r="H597" s="289"/>
      <c r="I597" s="289"/>
      <c r="J597" s="385" t="s">
        <v>732</v>
      </c>
      <c r="K597" s="2269" t="s">
        <v>529</v>
      </c>
      <c r="L597" s="2269"/>
      <c r="M597" s="2269"/>
      <c r="N597" s="385" t="s">
        <v>733</v>
      </c>
      <c r="O597" s="289"/>
      <c r="P597" s="288" t="s">
        <v>1162</v>
      </c>
      <c r="Q597" s="289"/>
      <c r="R597" s="289"/>
      <c r="S597" s="289"/>
      <c r="T597" s="289"/>
      <c r="U597" s="289"/>
      <c r="V597" s="289"/>
      <c r="W597" s="289"/>
      <c r="X597" s="289"/>
      <c r="Y597" s="289"/>
      <c r="Z597" s="289"/>
      <c r="AA597" s="289"/>
      <c r="AB597" s="289"/>
      <c r="AC597" s="289"/>
      <c r="AD597" s="289"/>
      <c r="AE597" s="289"/>
      <c r="AF597" s="289"/>
      <c r="AG597" s="289"/>
      <c r="AH597" s="289"/>
      <c r="AI597" s="413"/>
      <c r="AJ597" s="289"/>
      <c r="AK597" s="289"/>
      <c r="AL597" s="318"/>
      <c r="AM597" s="318"/>
    </row>
    <row r="598" spans="1:39" s="300" customFormat="1" ht="20.149999999999999" customHeight="1">
      <c r="A598" s="331"/>
      <c r="B598" s="355" t="s">
        <v>1060</v>
      </c>
      <c r="C598" s="355"/>
      <c r="D598" s="355"/>
      <c r="E598" s="355"/>
      <c r="F598" s="355"/>
      <c r="G598" s="355"/>
      <c r="H598" s="355"/>
      <c r="I598" s="355"/>
      <c r="J598" s="355"/>
      <c r="K598" s="355"/>
      <c r="L598" s="355" t="s">
        <v>818</v>
      </c>
      <c r="M598" s="355"/>
      <c r="N598" s="355" t="s">
        <v>1141</v>
      </c>
      <c r="O598" s="355"/>
      <c r="P598" s="355"/>
      <c r="Q598" s="355"/>
      <c r="R598" s="355"/>
      <c r="S598" s="355"/>
      <c r="T598" s="355"/>
      <c r="U598" s="355"/>
      <c r="V598" s="355"/>
      <c r="W598" s="355"/>
      <c r="X598" s="355"/>
      <c r="Y598" s="355"/>
      <c r="Z598" s="355"/>
      <c r="AA598" s="355"/>
      <c r="AB598" s="355"/>
      <c r="AC598" s="355"/>
      <c r="AD598" s="355"/>
      <c r="AE598" s="355"/>
      <c r="AF598" s="355"/>
      <c r="AG598" s="355"/>
      <c r="AH598" s="355"/>
      <c r="AI598" s="355"/>
      <c r="AJ598" s="355"/>
      <c r="AK598" s="292"/>
      <c r="AL598" s="318"/>
      <c r="AM598" s="318"/>
    </row>
    <row r="599" spans="1:39" s="300" customFormat="1" ht="20.149999999999999" customHeight="1">
      <c r="A599" s="331"/>
      <c r="B599" s="1825" t="s">
        <v>1163</v>
      </c>
      <c r="C599" s="1800"/>
      <c r="D599" s="1800"/>
      <c r="E599" s="1800"/>
      <c r="F599" s="1800"/>
      <c r="G599" s="1800"/>
      <c r="H599" s="1800"/>
      <c r="I599" s="1800"/>
      <c r="J599" s="1800"/>
      <c r="K599" s="1801"/>
      <c r="L599" s="1856" t="s">
        <v>528</v>
      </c>
      <c r="M599" s="1856"/>
      <c r="N599" s="307" t="s">
        <v>1164</v>
      </c>
      <c r="O599" s="308"/>
      <c r="P599" s="308"/>
      <c r="Q599" s="308"/>
      <c r="R599" s="308"/>
      <c r="S599" s="308"/>
      <c r="T599" s="312"/>
      <c r="U599" s="312"/>
      <c r="V599" s="308"/>
      <c r="W599" s="292"/>
      <c r="X599" s="1856" t="s">
        <v>528</v>
      </c>
      <c r="Y599" s="1856"/>
      <c r="Z599" s="308"/>
      <c r="AA599" s="308"/>
      <c r="AB599" s="308"/>
      <c r="AC599" s="308"/>
      <c r="AD599" s="308"/>
      <c r="AE599" s="308"/>
      <c r="AF599" s="308"/>
      <c r="AG599" s="308"/>
      <c r="AH599" s="308"/>
      <c r="AI599" s="308"/>
      <c r="AJ599" s="357"/>
      <c r="AK599" s="292"/>
      <c r="AL599" s="318"/>
      <c r="AM599" s="318"/>
    </row>
    <row r="600" spans="1:39" s="300" customFormat="1" ht="20.149999999999999" customHeight="1">
      <c r="A600" s="331"/>
      <c r="B600" s="1802"/>
      <c r="C600" s="1803"/>
      <c r="D600" s="1803"/>
      <c r="E600" s="1803"/>
      <c r="F600" s="1803"/>
      <c r="G600" s="1803"/>
      <c r="H600" s="1803"/>
      <c r="I600" s="1803"/>
      <c r="J600" s="1803"/>
      <c r="K600" s="1804"/>
      <c r="L600" s="1856"/>
      <c r="M600" s="1856"/>
      <c r="N600" s="307" t="s">
        <v>1165</v>
      </c>
      <c r="O600" s="308"/>
      <c r="P600" s="308"/>
      <c r="Q600" s="308"/>
      <c r="R600" s="308"/>
      <c r="S600" s="357"/>
      <c r="T600" s="1877"/>
      <c r="U600" s="1877"/>
      <c r="V600" s="1877"/>
      <c r="W600" s="1877"/>
      <c r="X600" s="1877"/>
      <c r="Y600" s="1877"/>
      <c r="Z600" s="1877"/>
      <c r="AA600" s="1877"/>
      <c r="AB600" s="1877"/>
      <c r="AC600" s="1877"/>
      <c r="AD600" s="1877"/>
      <c r="AE600" s="1877"/>
      <c r="AF600" s="1877"/>
      <c r="AG600" s="1877"/>
      <c r="AH600" s="1877"/>
      <c r="AI600" s="1877"/>
      <c r="AJ600" s="1877"/>
      <c r="AK600" s="292"/>
      <c r="AL600" s="318"/>
      <c r="AM600" s="318"/>
    </row>
    <row r="601" spans="1:39" s="300" customFormat="1" ht="20.149999999999999" customHeight="1">
      <c r="A601" s="331"/>
      <c r="B601" s="2274" t="s">
        <v>1166</v>
      </c>
      <c r="C601" s="307" t="s">
        <v>1167</v>
      </c>
      <c r="D601" s="308"/>
      <c r="E601" s="308"/>
      <c r="F601" s="308"/>
      <c r="G601" s="308"/>
      <c r="H601" s="308"/>
      <c r="I601" s="308"/>
      <c r="J601" s="308"/>
      <c r="K601" s="357"/>
      <c r="L601" s="1856" t="s">
        <v>528</v>
      </c>
      <c r="M601" s="1856"/>
      <c r="N601" s="311" t="s">
        <v>1168</v>
      </c>
      <c r="O601" s="308"/>
      <c r="P601" s="308"/>
      <c r="Q601" s="308"/>
      <c r="R601" s="308"/>
      <c r="S601" s="308"/>
      <c r="T601" s="308"/>
      <c r="U601" s="308"/>
      <c r="V601" s="308"/>
      <c r="W601" s="308"/>
      <c r="X601" s="308"/>
      <c r="Y601" s="308"/>
      <c r="Z601" s="308"/>
      <c r="AA601" s="308"/>
      <c r="AB601" s="308"/>
      <c r="AC601" s="308"/>
      <c r="AD601" s="308"/>
      <c r="AE601" s="308"/>
      <c r="AF601" s="308"/>
      <c r="AG601" s="308"/>
      <c r="AH601" s="308"/>
      <c r="AI601" s="308"/>
      <c r="AJ601" s="357"/>
      <c r="AK601" s="292"/>
      <c r="AL601" s="318"/>
      <c r="AM601" s="318"/>
    </row>
    <row r="602" spans="1:39" s="300" customFormat="1" ht="20.149999999999999" customHeight="1">
      <c r="A602" s="331"/>
      <c r="B602" s="2275"/>
      <c r="C602" s="1875" t="s">
        <v>1169</v>
      </c>
      <c r="D602" s="307" t="s">
        <v>1170</v>
      </c>
      <c r="E602" s="308"/>
      <c r="F602" s="308"/>
      <c r="G602" s="308"/>
      <c r="H602" s="308"/>
      <c r="I602" s="308"/>
      <c r="J602" s="308"/>
      <c r="K602" s="357"/>
      <c r="L602" s="1856" t="s">
        <v>528</v>
      </c>
      <c r="M602" s="1856"/>
      <c r="N602" s="311" t="s">
        <v>1171</v>
      </c>
      <c r="O602" s="312"/>
      <c r="P602" s="312"/>
      <c r="Q602" s="312"/>
      <c r="R602" s="312"/>
      <c r="S602" s="312"/>
      <c r="T602" s="312"/>
      <c r="U602" s="312"/>
      <c r="V602" s="312"/>
      <c r="W602" s="312"/>
      <c r="X602" s="312"/>
      <c r="Y602" s="312"/>
      <c r="Z602" s="312"/>
      <c r="AA602" s="312"/>
      <c r="AB602" s="312"/>
      <c r="AC602" s="312"/>
      <c r="AD602" s="312"/>
      <c r="AE602" s="312"/>
      <c r="AF602" s="312"/>
      <c r="AG602" s="312"/>
      <c r="AH602" s="312"/>
      <c r="AI602" s="312"/>
      <c r="AJ602" s="437"/>
      <c r="AK602" s="292"/>
      <c r="AL602" s="318"/>
      <c r="AM602" s="318"/>
    </row>
    <row r="603" spans="1:39" s="300" customFormat="1" ht="20.149999999999999" customHeight="1">
      <c r="A603" s="331"/>
      <c r="B603" s="2275"/>
      <c r="C603" s="1876"/>
      <c r="D603" s="307" t="s">
        <v>1172</v>
      </c>
      <c r="E603" s="308"/>
      <c r="F603" s="308"/>
      <c r="G603" s="308"/>
      <c r="H603" s="308"/>
      <c r="I603" s="308"/>
      <c r="J603" s="308"/>
      <c r="K603" s="357"/>
      <c r="L603" s="1856" t="s">
        <v>528</v>
      </c>
      <c r="M603" s="1856"/>
      <c r="N603" s="311" t="s">
        <v>1173</v>
      </c>
      <c r="O603" s="312"/>
      <c r="P603" s="312"/>
      <c r="Q603" s="312"/>
      <c r="R603" s="312"/>
      <c r="S603" s="312"/>
      <c r="T603" s="312"/>
      <c r="U603" s="312"/>
      <c r="V603" s="312"/>
      <c r="W603" s="312"/>
      <c r="X603" s="312"/>
      <c r="Y603" s="312"/>
      <c r="Z603" s="312"/>
      <c r="AA603" s="312"/>
      <c r="AB603" s="312"/>
      <c r="AC603" s="312"/>
      <c r="AD603" s="312"/>
      <c r="AE603" s="312"/>
      <c r="AF603" s="312"/>
      <c r="AG603" s="312"/>
      <c r="AH603" s="312"/>
      <c r="AI603" s="312"/>
      <c r="AJ603" s="437"/>
      <c r="AK603" s="292"/>
      <c r="AL603" s="318"/>
      <c r="AM603" s="318"/>
    </row>
    <row r="604" spans="1:39" s="300" customFormat="1" ht="20.149999999999999" customHeight="1">
      <c r="A604" s="331"/>
      <c r="B604" s="2275"/>
      <c r="C604" s="1876"/>
      <c r="D604" s="307" t="s">
        <v>1174</v>
      </c>
      <c r="E604" s="308"/>
      <c r="F604" s="308"/>
      <c r="G604" s="308"/>
      <c r="H604" s="308"/>
      <c r="I604" s="308"/>
      <c r="J604" s="308"/>
      <c r="K604" s="357"/>
      <c r="L604" s="1856" t="s">
        <v>528</v>
      </c>
      <c r="M604" s="1856"/>
      <c r="N604" s="311" t="s">
        <v>1175</v>
      </c>
      <c r="O604" s="312"/>
      <c r="P604" s="312"/>
      <c r="Q604" s="312"/>
      <c r="R604" s="312"/>
      <c r="S604" s="312"/>
      <c r="T604" s="437"/>
      <c r="U604" s="1856" t="s">
        <v>528</v>
      </c>
      <c r="V604" s="1856"/>
      <c r="W604" s="311" t="s">
        <v>1176</v>
      </c>
      <c r="X604" s="312"/>
      <c r="Y604" s="312"/>
      <c r="Z604" s="312"/>
      <c r="AA604" s="312"/>
      <c r="AB604" s="312"/>
      <c r="AC604" s="312"/>
      <c r="AD604" s="312"/>
      <c r="AE604" s="437"/>
      <c r="AF604" s="1856" t="s">
        <v>528</v>
      </c>
      <c r="AG604" s="1856"/>
      <c r="AH604" s="1872"/>
      <c r="AI604" s="1873"/>
      <c r="AJ604" s="1874"/>
      <c r="AK604" s="292"/>
      <c r="AL604" s="318"/>
      <c r="AM604" s="318"/>
    </row>
    <row r="605" spans="1:39" s="300" customFormat="1" ht="20.149999999999999" customHeight="1">
      <c r="A605" s="331"/>
      <c r="B605" s="2275"/>
      <c r="C605" s="1876"/>
      <c r="D605" s="307" t="s">
        <v>1177</v>
      </c>
      <c r="E605" s="308"/>
      <c r="F605" s="308"/>
      <c r="G605" s="308"/>
      <c r="H605" s="308"/>
      <c r="I605" s="308"/>
      <c r="J605" s="308"/>
      <c r="K605" s="357"/>
      <c r="L605" s="1856" t="s">
        <v>528</v>
      </c>
      <c r="M605" s="1856"/>
      <c r="N605" s="311" t="s">
        <v>1178</v>
      </c>
      <c r="O605" s="441"/>
      <c r="P605" s="441"/>
      <c r="Q605" s="441"/>
      <c r="R605" s="441"/>
      <c r="S605" s="441"/>
      <c r="T605" s="441"/>
      <c r="U605" s="441"/>
      <c r="V605" s="441"/>
      <c r="W605" s="441"/>
      <c r="X605" s="441"/>
      <c r="Y605" s="441"/>
      <c r="Z605" s="441"/>
      <c r="AA605" s="441"/>
      <c r="AB605" s="441"/>
      <c r="AC605" s="441"/>
      <c r="AD605" s="441"/>
      <c r="AE605" s="441"/>
      <c r="AF605" s="441"/>
      <c r="AG605" s="441"/>
      <c r="AH605" s="441"/>
      <c r="AI605" s="441"/>
      <c r="AJ605" s="442"/>
      <c r="AK605" s="319"/>
      <c r="AL605" s="318"/>
      <c r="AM605" s="318"/>
    </row>
    <row r="606" spans="1:39" s="300" customFormat="1" ht="20.149999999999999" customHeight="1">
      <c r="A606" s="331"/>
      <c r="B606" s="2276"/>
      <c r="C606" s="1911"/>
      <c r="D606" s="307" t="s">
        <v>1179</v>
      </c>
      <c r="E606" s="308"/>
      <c r="F606" s="308"/>
      <c r="G606" s="308"/>
      <c r="H606" s="308"/>
      <c r="I606" s="308"/>
      <c r="J606" s="308"/>
      <c r="K606" s="357"/>
      <c r="L606" s="1856" t="s">
        <v>528</v>
      </c>
      <c r="M606" s="1856"/>
      <c r="N606" s="364" t="s">
        <v>1180</v>
      </c>
      <c r="O606" s="364"/>
      <c r="P606" s="364"/>
      <c r="Q606" s="364"/>
      <c r="R606" s="364"/>
      <c r="S606" s="364"/>
      <c r="T606" s="364"/>
      <c r="U606" s="311"/>
      <c r="V606" s="312"/>
      <c r="W606" s="312"/>
      <c r="X606" s="312"/>
      <c r="Y606" s="312"/>
      <c r="Z606" s="312"/>
      <c r="AA606" s="312"/>
      <c r="AB606" s="312"/>
      <c r="AC606" s="312"/>
      <c r="AD606" s="312"/>
      <c r="AE606" s="437"/>
      <c r="AF606" s="1856" t="s">
        <v>528</v>
      </c>
      <c r="AG606" s="1856"/>
      <c r="AH606" s="312"/>
      <c r="AI606" s="312"/>
      <c r="AJ606" s="437"/>
      <c r="AK606" s="292"/>
      <c r="AL606" s="318"/>
      <c r="AM606" s="318"/>
    </row>
    <row r="607" spans="1:39" s="300" customFormat="1" ht="14.15" customHeight="1">
      <c r="A607" s="331"/>
      <c r="B607" s="1825" t="s">
        <v>1181</v>
      </c>
      <c r="C607" s="1826"/>
      <c r="D607" s="1826"/>
      <c r="E607" s="1826"/>
      <c r="F607" s="1826"/>
      <c r="G607" s="1826"/>
      <c r="H607" s="1826"/>
      <c r="I607" s="1826"/>
      <c r="J607" s="1826"/>
      <c r="K607" s="1827"/>
      <c r="L607" s="1805" t="s">
        <v>528</v>
      </c>
      <c r="M607" s="1806"/>
      <c r="N607" s="366" t="s">
        <v>1182</v>
      </c>
      <c r="O607" s="366"/>
      <c r="P607" s="366"/>
      <c r="Q607" s="366"/>
      <c r="R607" s="366"/>
      <c r="S607" s="366"/>
      <c r="T607" s="366"/>
      <c r="U607" s="366"/>
      <c r="V607" s="366"/>
      <c r="W607" s="366"/>
      <c r="X607" s="366"/>
      <c r="Y607" s="366"/>
      <c r="Z607" s="366"/>
      <c r="AA607" s="366"/>
      <c r="AB607" s="366"/>
      <c r="AC607" s="366"/>
      <c r="AD607" s="366"/>
      <c r="AE607" s="366"/>
      <c r="AF607" s="332"/>
      <c r="AG607" s="332"/>
      <c r="AH607" s="366"/>
      <c r="AI607" s="366"/>
      <c r="AJ607" s="367"/>
      <c r="AK607" s="292"/>
      <c r="AL607" s="318"/>
      <c r="AM607" s="318"/>
    </row>
    <row r="608" spans="1:39" s="300" customFormat="1" ht="20.149999999999999" customHeight="1">
      <c r="A608" s="331"/>
      <c r="B608" s="1841"/>
      <c r="C608" s="1842"/>
      <c r="D608" s="1842"/>
      <c r="E608" s="1842"/>
      <c r="F608" s="1842"/>
      <c r="G608" s="1842"/>
      <c r="H608" s="1842"/>
      <c r="I608" s="1842"/>
      <c r="J608" s="1842"/>
      <c r="K608" s="1843"/>
      <c r="L608" s="1918"/>
      <c r="M608" s="1919"/>
      <c r="N608" s="1841"/>
      <c r="O608" s="1842"/>
      <c r="P608" s="1842"/>
      <c r="Q608" s="1842"/>
      <c r="R608" s="1842"/>
      <c r="S608" s="1842"/>
      <c r="T608" s="1842"/>
      <c r="U608" s="1842"/>
      <c r="V608" s="1842"/>
      <c r="W608" s="1842"/>
      <c r="X608" s="1842"/>
      <c r="Y608" s="1842"/>
      <c r="Z608" s="1842"/>
      <c r="AA608" s="1842"/>
      <c r="AB608" s="1842"/>
      <c r="AC608" s="1842"/>
      <c r="AD608" s="1842"/>
      <c r="AE608" s="1842"/>
      <c r="AF608" s="1842"/>
      <c r="AG608" s="1842"/>
      <c r="AH608" s="1842"/>
      <c r="AI608" s="1842"/>
      <c r="AJ608" s="1843"/>
      <c r="AK608" s="292"/>
      <c r="AL608" s="318"/>
      <c r="AM608" s="318"/>
    </row>
    <row r="609" spans="1:39" s="300" customFormat="1" ht="20.149999999999999" customHeight="1">
      <c r="A609" s="331"/>
      <c r="B609" s="1807"/>
      <c r="C609" s="1808"/>
      <c r="D609" s="1808"/>
      <c r="E609" s="1808"/>
      <c r="F609" s="1808"/>
      <c r="G609" s="1808"/>
      <c r="H609" s="1808"/>
      <c r="I609" s="1808"/>
      <c r="J609" s="1808"/>
      <c r="K609" s="1809"/>
      <c r="L609" s="1797"/>
      <c r="M609" s="1798"/>
      <c r="N609" s="1807"/>
      <c r="O609" s="1808"/>
      <c r="P609" s="1808"/>
      <c r="Q609" s="1808"/>
      <c r="R609" s="1808"/>
      <c r="S609" s="1808"/>
      <c r="T609" s="1808"/>
      <c r="U609" s="1808"/>
      <c r="V609" s="1808"/>
      <c r="W609" s="1808"/>
      <c r="X609" s="1808"/>
      <c r="Y609" s="1808"/>
      <c r="Z609" s="1808"/>
      <c r="AA609" s="1808"/>
      <c r="AB609" s="1808"/>
      <c r="AC609" s="1808"/>
      <c r="AD609" s="1808"/>
      <c r="AE609" s="1808"/>
      <c r="AF609" s="1808"/>
      <c r="AG609" s="1808"/>
      <c r="AH609" s="1808"/>
      <c r="AI609" s="1808"/>
      <c r="AJ609" s="1809"/>
      <c r="AK609" s="292"/>
      <c r="AL609" s="318"/>
      <c r="AM609" s="318"/>
    </row>
    <row r="610" spans="1:39" s="319" customFormat="1" ht="14.15" customHeight="1">
      <c r="A610" s="386"/>
      <c r="B610" s="384" t="s">
        <v>1183</v>
      </c>
      <c r="C610" s="318"/>
      <c r="D610" s="318"/>
      <c r="E610" s="318"/>
      <c r="F610" s="318"/>
      <c r="G610" s="318"/>
      <c r="H610" s="318"/>
      <c r="I610" s="318"/>
      <c r="J610" s="318"/>
      <c r="K610" s="318"/>
      <c r="L610" s="318"/>
      <c r="M610" s="318"/>
      <c r="N610" s="318"/>
      <c r="O610" s="318"/>
      <c r="P610" s="318"/>
      <c r="Q610" s="318"/>
      <c r="R610" s="318"/>
      <c r="S610" s="318"/>
      <c r="T610" s="318"/>
      <c r="U610" s="318"/>
      <c r="V610" s="318"/>
      <c r="W610" s="318"/>
      <c r="X610" s="318"/>
      <c r="Y610" s="318"/>
      <c r="Z610" s="318"/>
      <c r="AA610" s="318"/>
      <c r="AB610" s="318"/>
      <c r="AC610" s="318"/>
      <c r="AD610" s="318"/>
      <c r="AE610" s="318"/>
      <c r="AF610" s="318"/>
      <c r="AG610" s="318"/>
      <c r="AH610" s="318"/>
      <c r="AI610" s="318"/>
      <c r="AJ610" s="318"/>
      <c r="AK610" s="318"/>
      <c r="AL610" s="318"/>
      <c r="AM610" s="318"/>
    </row>
    <row r="611" spans="1:39" s="300" customFormat="1" ht="20.149999999999999" customHeight="1">
      <c r="A611" s="331"/>
      <c r="B611" s="393" t="s">
        <v>766</v>
      </c>
      <c r="C611" s="391"/>
      <c r="D611" s="391"/>
      <c r="E611" s="391"/>
      <c r="F611" s="391"/>
      <c r="G611" s="391"/>
      <c r="H611" s="391"/>
      <c r="I611" s="391"/>
      <c r="J611" s="391"/>
      <c r="K611" s="391"/>
      <c r="L611" s="391"/>
      <c r="M611" s="391"/>
      <c r="N611" s="391"/>
      <c r="O611" s="391"/>
      <c r="P611" s="391"/>
      <c r="Q611" s="391"/>
      <c r="R611" s="391"/>
      <c r="S611" s="391"/>
      <c r="T611" s="391"/>
      <c r="U611" s="411"/>
      <c r="V611" s="411"/>
      <c r="W611" s="411"/>
      <c r="X611" s="411"/>
      <c r="Y611" s="411"/>
      <c r="Z611" s="411"/>
      <c r="AA611" s="411"/>
      <c r="AB611" s="411"/>
      <c r="AC611" s="411"/>
      <c r="AD611" s="411"/>
      <c r="AE611" s="411"/>
      <c r="AF611" s="411"/>
      <c r="AG611" s="411"/>
      <c r="AH611" s="411"/>
      <c r="AI611" s="411"/>
      <c r="AJ611" s="411"/>
      <c r="AK611" s="292"/>
      <c r="AL611" s="318"/>
      <c r="AM611" s="318"/>
    </row>
    <row r="612" spans="1:39" s="300" customFormat="1" ht="18" customHeight="1">
      <c r="A612" s="331"/>
      <c r="C612" s="392" t="s">
        <v>767</v>
      </c>
      <c r="D612" s="393" t="s">
        <v>1573</v>
      </c>
      <c r="E612" s="446"/>
      <c r="F612" s="446"/>
      <c r="G612" s="446"/>
      <c r="H612" s="446"/>
      <c r="I612" s="446"/>
      <c r="J612" s="446"/>
      <c r="K612" s="446"/>
      <c r="L612" s="446"/>
      <c r="M612" s="446"/>
      <c r="N612" s="446"/>
      <c r="O612" s="446"/>
      <c r="P612" s="446"/>
      <c r="Q612" s="446"/>
      <c r="R612" s="446"/>
      <c r="S612" s="446"/>
      <c r="T612" s="446"/>
      <c r="U612" s="447"/>
      <c r="V612" s="447"/>
      <c r="W612" s="447"/>
      <c r="X612" s="447"/>
      <c r="Y612" s="447"/>
      <c r="Z612" s="447"/>
      <c r="AA612" s="447"/>
      <c r="AB612" s="447"/>
      <c r="AD612" s="394" t="s">
        <v>732</v>
      </c>
      <c r="AE612" s="1780" t="s">
        <v>556</v>
      </c>
      <c r="AF612" s="1780"/>
      <c r="AG612" s="1780"/>
      <c r="AH612" s="1780"/>
      <c r="AI612" s="1780"/>
      <c r="AJ612" s="394" t="s">
        <v>733</v>
      </c>
      <c r="AK612" s="292"/>
      <c r="AL612" s="318"/>
      <c r="AM612" s="318"/>
    </row>
    <row r="613" spans="1:39" ht="15.9" customHeight="1">
      <c r="C613" s="310"/>
      <c r="D613" s="365" t="s">
        <v>1767</v>
      </c>
      <c r="E613" s="292" t="s">
        <v>2297</v>
      </c>
      <c r="F613" s="292"/>
      <c r="G613" s="292"/>
      <c r="H613" s="292"/>
      <c r="I613" s="292"/>
      <c r="J613" s="292"/>
      <c r="K613" s="292"/>
      <c r="L613" s="292"/>
      <c r="M613" s="292"/>
      <c r="N613" s="292"/>
      <c r="O613" s="292"/>
      <c r="P613" s="292"/>
      <c r="Q613" s="292"/>
      <c r="R613" s="292"/>
      <c r="S613" s="292"/>
      <c r="T613" s="292"/>
      <c r="U613" s="292"/>
    </row>
    <row r="614" spans="1:39" ht="9" customHeight="1">
      <c r="C614" s="365"/>
    </row>
    <row r="615" spans="1:39" ht="18" customHeight="1">
      <c r="C615" s="365"/>
      <c r="AB615" s="309" t="str">
        <f>表紙!D28</f>
        <v>　　　　　　保育所（園）　   　</v>
      </c>
    </row>
    <row r="616" spans="1:39" s="291" customFormat="1" ht="20.149999999999999" customHeight="1">
      <c r="A616" s="645" t="s">
        <v>458</v>
      </c>
      <c r="B616" s="289" t="s">
        <v>2007</v>
      </c>
      <c r="C616" s="289"/>
      <c r="D616" s="289"/>
      <c r="E616" s="289"/>
      <c r="F616" s="289"/>
      <c r="G616" s="289"/>
      <c r="H616" s="289"/>
      <c r="I616" s="289"/>
      <c r="J616" s="289"/>
      <c r="K616" s="289"/>
      <c r="L616" s="289"/>
      <c r="M616" s="289"/>
      <c r="N616" s="289"/>
      <c r="O616" s="289"/>
      <c r="P616" s="289"/>
      <c r="Q616" s="289"/>
      <c r="R616" s="289"/>
      <c r="S616" s="289"/>
      <c r="T616" s="289"/>
      <c r="U616" s="289"/>
      <c r="V616" s="289"/>
      <c r="W616" s="289"/>
      <c r="X616" s="289"/>
      <c r="Y616" s="289"/>
      <c r="Z616" s="289"/>
      <c r="AA616" s="289"/>
      <c r="AB616" s="289"/>
      <c r="AC616" s="289"/>
      <c r="AD616" s="289"/>
      <c r="AE616" s="289"/>
      <c r="AF616" s="289"/>
      <c r="AG616" s="289"/>
      <c r="AH616" s="289"/>
      <c r="AI616" s="289"/>
      <c r="AJ616" s="289"/>
      <c r="AK616" s="289"/>
      <c r="AL616" s="318"/>
      <c r="AM616" s="318"/>
    </row>
    <row r="617" spans="1:39" ht="20.149999999999999" customHeight="1">
      <c r="B617" s="293" t="s">
        <v>1060</v>
      </c>
      <c r="C617" s="294"/>
      <c r="D617" s="294"/>
      <c r="E617" s="294"/>
      <c r="F617" s="294"/>
      <c r="G617" s="294"/>
      <c r="H617" s="294"/>
      <c r="I617" s="294"/>
      <c r="J617" s="294"/>
      <c r="K617" s="294"/>
      <c r="L617" s="299"/>
      <c r="M617" s="293" t="s">
        <v>818</v>
      </c>
      <c r="N617" s="416"/>
      <c r="O617" s="293" t="s">
        <v>1141</v>
      </c>
      <c r="P617" s="294"/>
      <c r="Q617" s="294"/>
      <c r="R617" s="294"/>
      <c r="S617" s="294"/>
      <c r="T617" s="294"/>
      <c r="U617" s="294"/>
      <c r="V617" s="294"/>
      <c r="W617" s="294"/>
      <c r="X617" s="294"/>
      <c r="Y617" s="294"/>
      <c r="Z617" s="294"/>
      <c r="AA617" s="294"/>
      <c r="AB617" s="294"/>
      <c r="AC617" s="294"/>
      <c r="AD617" s="294"/>
      <c r="AE617" s="294"/>
      <c r="AF617" s="294"/>
      <c r="AG617" s="294"/>
      <c r="AH617" s="294"/>
      <c r="AI617" s="294"/>
      <c r="AJ617" s="299"/>
    </row>
    <row r="618" spans="1:39" ht="14.15" customHeight="1">
      <c r="B618" s="1825" t="s">
        <v>1184</v>
      </c>
      <c r="C618" s="1826"/>
      <c r="D618" s="1826"/>
      <c r="E618" s="1826"/>
      <c r="F618" s="1826"/>
      <c r="G618" s="1826"/>
      <c r="H618" s="1826"/>
      <c r="I618" s="1826"/>
      <c r="J618" s="1826"/>
      <c r="K618" s="1826"/>
      <c r="L618" s="1827"/>
      <c r="M618" s="1805" t="s">
        <v>528</v>
      </c>
      <c r="N618" s="1806"/>
      <c r="O618" s="341" t="s">
        <v>1185</v>
      </c>
      <c r="P618" s="334"/>
      <c r="Q618" s="334"/>
      <c r="R618" s="334"/>
      <c r="S618" s="334"/>
      <c r="T618" s="334"/>
      <c r="U618" s="334"/>
      <c r="V618" s="334"/>
      <c r="W618" s="334"/>
      <c r="X618" s="334"/>
      <c r="Y618" s="334"/>
      <c r="Z618" s="334"/>
      <c r="AA618" s="334"/>
      <c r="AB618" s="334"/>
      <c r="AC618" s="334"/>
      <c r="AD618" s="334"/>
      <c r="AE618" s="334"/>
      <c r="AF618" s="334"/>
      <c r="AG618" s="334"/>
      <c r="AH618" s="334"/>
      <c r="AI618" s="334"/>
      <c r="AJ618" s="335"/>
    </row>
    <row r="619" spans="1:39" s="300" customFormat="1" ht="20.149999999999999" customHeight="1">
      <c r="A619" s="331"/>
      <c r="B619" s="1841"/>
      <c r="C619" s="1842"/>
      <c r="D619" s="1842"/>
      <c r="E619" s="1842"/>
      <c r="F619" s="1842"/>
      <c r="G619" s="1842"/>
      <c r="H619" s="1842"/>
      <c r="I619" s="1842"/>
      <c r="J619" s="1842"/>
      <c r="K619" s="1842"/>
      <c r="L619" s="1843"/>
      <c r="M619" s="1918"/>
      <c r="N619" s="1919"/>
      <c r="O619" s="2292"/>
      <c r="P619" s="2293"/>
      <c r="Q619" s="2293"/>
      <c r="R619" s="2293"/>
      <c r="S619" s="2293"/>
      <c r="T619" s="2293"/>
      <c r="U619" s="2293"/>
      <c r="V619" s="2293"/>
      <c r="W619" s="2293"/>
      <c r="X619" s="2293"/>
      <c r="Y619" s="2293"/>
      <c r="Z619" s="2293"/>
      <c r="AA619" s="2293"/>
      <c r="AB619" s="2293"/>
      <c r="AC619" s="2293"/>
      <c r="AD619" s="2293"/>
      <c r="AE619" s="2293"/>
      <c r="AF619" s="2293"/>
      <c r="AG619" s="2293"/>
      <c r="AH619" s="2293"/>
      <c r="AI619" s="2293"/>
      <c r="AJ619" s="2294"/>
      <c r="AK619" s="292"/>
      <c r="AL619" s="318"/>
      <c r="AM619" s="318"/>
    </row>
    <row r="620" spans="1:39" s="300" customFormat="1" ht="20.149999999999999" customHeight="1">
      <c r="A620" s="331"/>
      <c r="B620" s="1807"/>
      <c r="C620" s="1808"/>
      <c r="D620" s="1808"/>
      <c r="E620" s="1808"/>
      <c r="F620" s="1808"/>
      <c r="G620" s="1808"/>
      <c r="H620" s="1808"/>
      <c r="I620" s="1808"/>
      <c r="J620" s="1808"/>
      <c r="K620" s="1808"/>
      <c r="L620" s="1809"/>
      <c r="M620" s="1797"/>
      <c r="N620" s="1798"/>
      <c r="O620" s="2160"/>
      <c r="P620" s="2161"/>
      <c r="Q620" s="2161"/>
      <c r="R620" s="2161"/>
      <c r="S620" s="2161"/>
      <c r="T620" s="2161"/>
      <c r="U620" s="2161"/>
      <c r="V620" s="2161"/>
      <c r="W620" s="2161"/>
      <c r="X620" s="2161"/>
      <c r="Y620" s="2161"/>
      <c r="Z620" s="2161"/>
      <c r="AA620" s="2161"/>
      <c r="AB620" s="2161"/>
      <c r="AC620" s="2161"/>
      <c r="AD620" s="2161"/>
      <c r="AE620" s="2161"/>
      <c r="AF620" s="2161"/>
      <c r="AG620" s="2161"/>
      <c r="AH620" s="2161"/>
      <c r="AI620" s="2161"/>
      <c r="AJ620" s="2162"/>
      <c r="AK620" s="292"/>
      <c r="AL620" s="318"/>
      <c r="AM620" s="318"/>
    </row>
    <row r="621" spans="1:39" s="300" customFormat="1" ht="20.149999999999999" customHeight="1">
      <c r="A621" s="331"/>
      <c r="B621" s="307" t="s">
        <v>1186</v>
      </c>
      <c r="C621" s="308"/>
      <c r="D621" s="308"/>
      <c r="E621" s="308"/>
      <c r="F621" s="308"/>
      <c r="G621" s="308"/>
      <c r="H621" s="308"/>
      <c r="I621" s="308"/>
      <c r="J621" s="308"/>
      <c r="K621" s="308"/>
      <c r="L621" s="357"/>
      <c r="M621" s="1782" t="s">
        <v>528</v>
      </c>
      <c r="N621" s="1783"/>
      <c r="O621" s="307" t="s">
        <v>1187</v>
      </c>
      <c r="P621" s="308"/>
      <c r="Q621" s="308"/>
      <c r="R621" s="308"/>
      <c r="S621" s="308"/>
      <c r="T621" s="308"/>
      <c r="U621" s="308"/>
      <c r="V621" s="308"/>
      <c r="W621" s="308"/>
      <c r="X621" s="308"/>
      <c r="Y621" s="308"/>
      <c r="Z621" s="308"/>
      <c r="AA621" s="308"/>
      <c r="AB621" s="308"/>
      <c r="AC621" s="308"/>
      <c r="AD621" s="308"/>
      <c r="AE621" s="308"/>
      <c r="AF621" s="308"/>
      <c r="AG621" s="308"/>
      <c r="AH621" s="308"/>
      <c r="AI621" s="1782" t="s">
        <v>528</v>
      </c>
      <c r="AJ621" s="1783"/>
      <c r="AK621" s="292"/>
      <c r="AL621" s="318"/>
      <c r="AM621" s="318"/>
    </row>
    <row r="622" spans="1:39" s="300" customFormat="1" ht="20.149999999999999" customHeight="1">
      <c r="A622" s="331"/>
      <c r="B622" s="301" t="s">
        <v>1188</v>
      </c>
      <c r="C622" s="302"/>
      <c r="D622" s="302"/>
      <c r="E622" s="302"/>
      <c r="F622" s="302"/>
      <c r="G622" s="302"/>
      <c r="H622" s="302"/>
      <c r="I622" s="302"/>
      <c r="J622" s="302"/>
      <c r="K622" s="302"/>
      <c r="L622" s="337"/>
      <c r="M622" s="302"/>
      <c r="N622" s="337"/>
      <c r="O622" s="778"/>
      <c r="P622" s="332"/>
      <c r="Q622" s="332"/>
      <c r="R622" s="332"/>
      <c r="S622" s="332"/>
      <c r="T622" s="332"/>
      <c r="U622" s="332"/>
      <c r="V622" s="332"/>
      <c r="W622" s="332"/>
      <c r="X622" s="332"/>
      <c r="Y622" s="332"/>
      <c r="Z622" s="332"/>
      <c r="AA622" s="332"/>
      <c r="AB622" s="332"/>
      <c r="AC622" s="332"/>
      <c r="AD622" s="332"/>
      <c r="AE622" s="332"/>
      <c r="AF622" s="332"/>
      <c r="AG622" s="332"/>
      <c r="AH622" s="332"/>
      <c r="AI622" s="332"/>
      <c r="AJ622" s="779"/>
      <c r="AK622" s="292"/>
      <c r="AL622" s="318"/>
      <c r="AM622" s="318"/>
    </row>
    <row r="623" spans="1:39" s="300" customFormat="1" ht="20.149999999999999" customHeight="1">
      <c r="A623" s="331"/>
      <c r="B623" s="1920"/>
      <c r="C623" s="307" t="s">
        <v>1189</v>
      </c>
      <c r="D623" s="308"/>
      <c r="E623" s="308"/>
      <c r="F623" s="308"/>
      <c r="G623" s="308"/>
      <c r="H623" s="308"/>
      <c r="I623" s="308"/>
      <c r="J623" s="308"/>
      <c r="K623" s="308"/>
      <c r="L623" s="357"/>
      <c r="M623" s="1782" t="s">
        <v>528</v>
      </c>
      <c r="N623" s="1783"/>
      <c r="O623" s="316" t="s">
        <v>1143</v>
      </c>
      <c r="P623" s="317"/>
      <c r="Q623" s="336"/>
      <c r="R623" s="312" t="s">
        <v>1190</v>
      </c>
      <c r="S623" s="308"/>
      <c r="T623" s="312"/>
      <c r="U623" s="312"/>
      <c r="V623" s="1838"/>
      <c r="W623" s="1838"/>
      <c r="X623" s="1838"/>
      <c r="Y623" s="791" t="s">
        <v>827</v>
      </c>
      <c r="Z623" s="362" t="s">
        <v>733</v>
      </c>
      <c r="AA623" s="1858" t="s">
        <v>1191</v>
      </c>
      <c r="AB623" s="1858"/>
      <c r="AC623" s="1858"/>
      <c r="AD623" s="1858"/>
      <c r="AE623" s="1838"/>
      <c r="AF623" s="1838"/>
      <c r="AG623" s="1838"/>
      <c r="AH623" s="1838"/>
      <c r="AI623" s="791" t="s">
        <v>827</v>
      </c>
      <c r="AJ623" s="359" t="s">
        <v>733</v>
      </c>
      <c r="AK623" s="292"/>
      <c r="AL623" s="318"/>
      <c r="AM623" s="318"/>
    </row>
    <row r="624" spans="1:39" s="300" customFormat="1" ht="20.149999999999999" customHeight="1">
      <c r="A624" s="331"/>
      <c r="B624" s="1920"/>
      <c r="C624" s="307" t="s">
        <v>1192</v>
      </c>
      <c r="D624" s="308"/>
      <c r="E624" s="308"/>
      <c r="F624" s="308"/>
      <c r="G624" s="308"/>
      <c r="H624" s="308"/>
      <c r="I624" s="308"/>
      <c r="J624" s="308"/>
      <c r="K624" s="308"/>
      <c r="L624" s="357"/>
      <c r="M624" s="1782" t="s">
        <v>528</v>
      </c>
      <c r="N624" s="1783"/>
      <c r="O624" s="316" t="s">
        <v>1143</v>
      </c>
      <c r="P624" s="317"/>
      <c r="Q624" s="336"/>
      <c r="R624" s="308" t="s">
        <v>1193</v>
      </c>
      <c r="S624" s="312"/>
      <c r="T624" s="362" t="s">
        <v>808</v>
      </c>
      <c r="U624" s="1838"/>
      <c r="V624" s="1838"/>
      <c r="W624" s="1838"/>
      <c r="X624" s="1838"/>
      <c r="Y624" s="791" t="s">
        <v>827</v>
      </c>
      <c r="Z624" s="362" t="s">
        <v>733</v>
      </c>
      <c r="AA624" s="308" t="s">
        <v>1194</v>
      </c>
      <c r="AB624" s="312"/>
      <c r="AC624" s="362" t="s">
        <v>732</v>
      </c>
      <c r="AD624" s="1838"/>
      <c r="AE624" s="1838"/>
      <c r="AF624" s="1838"/>
      <c r="AG624" s="1838"/>
      <c r="AH624" s="1838"/>
      <c r="AI624" s="791" t="s">
        <v>827</v>
      </c>
      <c r="AJ624" s="359" t="s">
        <v>733</v>
      </c>
      <c r="AK624" s="292"/>
      <c r="AL624" s="318"/>
      <c r="AM624" s="318"/>
    </row>
    <row r="625" spans="1:39" s="300" customFormat="1" ht="20.149999999999999" customHeight="1">
      <c r="A625" s="331"/>
      <c r="B625" s="780"/>
      <c r="C625" s="1833" t="s">
        <v>1195</v>
      </c>
      <c r="D625" s="1834"/>
      <c r="E625" s="1834" t="s">
        <v>808</v>
      </c>
      <c r="F625" s="1826"/>
      <c r="G625" s="1826"/>
      <c r="H625" s="1826"/>
      <c r="I625" s="1826"/>
      <c r="J625" s="1826"/>
      <c r="K625" s="1826"/>
      <c r="L625" s="1830" t="s">
        <v>960</v>
      </c>
      <c r="M625" s="1805" t="s">
        <v>528</v>
      </c>
      <c r="N625" s="1806"/>
      <c r="O625" s="1825"/>
      <c r="P625" s="1826"/>
      <c r="Q625" s="1826"/>
      <c r="R625" s="1826"/>
      <c r="S625" s="1826"/>
      <c r="T625" s="1826"/>
      <c r="U625" s="1826"/>
      <c r="V625" s="1826"/>
      <c r="W625" s="1826"/>
      <c r="X625" s="1826"/>
      <c r="Y625" s="1826"/>
      <c r="Z625" s="1826"/>
      <c r="AA625" s="1826"/>
      <c r="AB625" s="1826"/>
      <c r="AC625" s="1826"/>
      <c r="AD625" s="1826"/>
      <c r="AE625" s="1826"/>
      <c r="AF625" s="1826"/>
      <c r="AG625" s="1826"/>
      <c r="AH625" s="1826"/>
      <c r="AI625" s="1826"/>
      <c r="AJ625" s="1827"/>
      <c r="AK625" s="292"/>
      <c r="AL625" s="318"/>
      <c r="AM625" s="318"/>
    </row>
    <row r="626" spans="1:39" s="300" customFormat="1" ht="20.149999999999999" customHeight="1">
      <c r="A626" s="331"/>
      <c r="B626" s="790"/>
      <c r="C626" s="1835"/>
      <c r="D626" s="1836"/>
      <c r="E626" s="1836"/>
      <c r="F626" s="1808"/>
      <c r="G626" s="1808"/>
      <c r="H626" s="1808"/>
      <c r="I626" s="1808"/>
      <c r="J626" s="1808"/>
      <c r="K626" s="1808"/>
      <c r="L626" s="1832"/>
      <c r="M626" s="1797"/>
      <c r="N626" s="1798"/>
      <c r="O626" s="1807"/>
      <c r="P626" s="1808"/>
      <c r="Q626" s="1808"/>
      <c r="R626" s="1808"/>
      <c r="S626" s="1808"/>
      <c r="T626" s="1808"/>
      <c r="U626" s="1808"/>
      <c r="V626" s="1808"/>
      <c r="W626" s="1808"/>
      <c r="X626" s="1808"/>
      <c r="Y626" s="1808"/>
      <c r="Z626" s="1808"/>
      <c r="AA626" s="1808"/>
      <c r="AB626" s="1808"/>
      <c r="AC626" s="1808"/>
      <c r="AD626" s="1808"/>
      <c r="AE626" s="1808"/>
      <c r="AF626" s="1808"/>
      <c r="AG626" s="1808"/>
      <c r="AH626" s="1808"/>
      <c r="AI626" s="1808"/>
      <c r="AJ626" s="1809"/>
      <c r="AK626" s="292"/>
      <c r="AL626" s="318"/>
      <c r="AM626" s="318"/>
    </row>
    <row r="627" spans="1:39" s="300" customFormat="1" ht="14.15" customHeight="1">
      <c r="A627" s="331"/>
      <c r="B627" s="1799" t="s">
        <v>1196</v>
      </c>
      <c r="C627" s="2073"/>
      <c r="D627" s="2073"/>
      <c r="E627" s="2073"/>
      <c r="F627" s="2073"/>
      <c r="G627" s="2073"/>
      <c r="H627" s="2073"/>
      <c r="I627" s="2073"/>
      <c r="J627" s="2073"/>
      <c r="K627" s="2073"/>
      <c r="L627" s="2074"/>
      <c r="M627" s="1805" t="s">
        <v>528</v>
      </c>
      <c r="N627" s="1806"/>
      <c r="O627" s="341" t="s">
        <v>1185</v>
      </c>
      <c r="P627" s="810"/>
      <c r="Q627" s="810"/>
      <c r="R627" s="810"/>
      <c r="S627" s="810"/>
      <c r="T627" s="810"/>
      <c r="U627" s="810"/>
      <c r="V627" s="810"/>
      <c r="W627" s="810"/>
      <c r="X627" s="810"/>
      <c r="Y627" s="810"/>
      <c r="Z627" s="810"/>
      <c r="AA627" s="810"/>
      <c r="AB627" s="810"/>
      <c r="AC627" s="810"/>
      <c r="AD627" s="810"/>
      <c r="AE627" s="810"/>
      <c r="AF627" s="810"/>
      <c r="AG627" s="810"/>
      <c r="AH627" s="810"/>
      <c r="AI627" s="810"/>
      <c r="AJ627" s="811"/>
      <c r="AK627" s="292"/>
      <c r="AL627" s="318"/>
      <c r="AM627" s="318"/>
    </row>
    <row r="628" spans="1:39" s="300" customFormat="1" ht="20.149999999999999" customHeight="1">
      <c r="A628" s="331"/>
      <c r="B628" s="2075"/>
      <c r="C628" s="2065"/>
      <c r="D628" s="2065"/>
      <c r="E628" s="2065"/>
      <c r="F628" s="2065"/>
      <c r="G628" s="2065"/>
      <c r="H628" s="2065"/>
      <c r="I628" s="2065"/>
      <c r="J628" s="2065"/>
      <c r="K628" s="2065"/>
      <c r="L628" s="2076"/>
      <c r="M628" s="1918"/>
      <c r="N628" s="1919"/>
      <c r="O628" s="2255"/>
      <c r="P628" s="2256"/>
      <c r="Q628" s="2256"/>
      <c r="R628" s="2256"/>
      <c r="S628" s="2256"/>
      <c r="T628" s="2256"/>
      <c r="U628" s="2256"/>
      <c r="V628" s="2256"/>
      <c r="W628" s="2256"/>
      <c r="X628" s="2256"/>
      <c r="Y628" s="2256"/>
      <c r="Z628" s="2256"/>
      <c r="AA628" s="2256"/>
      <c r="AB628" s="2256"/>
      <c r="AC628" s="2256"/>
      <c r="AD628" s="2256"/>
      <c r="AE628" s="2256"/>
      <c r="AF628" s="2256"/>
      <c r="AG628" s="2256"/>
      <c r="AH628" s="2256"/>
      <c r="AI628" s="2256"/>
      <c r="AJ628" s="2257"/>
      <c r="AK628" s="292"/>
      <c r="AL628" s="318"/>
      <c r="AM628" s="318"/>
    </row>
    <row r="629" spans="1:39" s="300" customFormat="1" ht="20.149999999999999" customHeight="1">
      <c r="A629" s="331"/>
      <c r="B629" s="2077"/>
      <c r="C629" s="2078"/>
      <c r="D629" s="2078"/>
      <c r="E629" s="2078"/>
      <c r="F629" s="2078"/>
      <c r="G629" s="2078"/>
      <c r="H629" s="2078"/>
      <c r="I629" s="2078"/>
      <c r="J629" s="2078"/>
      <c r="K629" s="2078"/>
      <c r="L629" s="2079"/>
      <c r="M629" s="1797"/>
      <c r="N629" s="1798"/>
      <c r="O629" s="2258"/>
      <c r="P629" s="2259"/>
      <c r="Q629" s="2259"/>
      <c r="R629" s="2259"/>
      <c r="S629" s="2259"/>
      <c r="T629" s="2259"/>
      <c r="U629" s="2259"/>
      <c r="V629" s="2259"/>
      <c r="W629" s="2259"/>
      <c r="X629" s="2259"/>
      <c r="Y629" s="2259"/>
      <c r="Z629" s="2259"/>
      <c r="AA629" s="2259"/>
      <c r="AB629" s="2259"/>
      <c r="AC629" s="2259"/>
      <c r="AD629" s="2259"/>
      <c r="AE629" s="2259"/>
      <c r="AF629" s="2259"/>
      <c r="AG629" s="2259"/>
      <c r="AH629" s="2259"/>
      <c r="AI629" s="2259"/>
      <c r="AJ629" s="2260"/>
      <c r="AK629" s="292"/>
      <c r="AL629" s="318"/>
      <c r="AM629" s="318"/>
    </row>
    <row r="630" spans="1:39" s="300" customFormat="1" ht="20.149999999999999" customHeight="1">
      <c r="A630" s="331"/>
      <c r="B630" s="307" t="s">
        <v>1197</v>
      </c>
      <c r="C630" s="308"/>
      <c r="D630" s="308"/>
      <c r="E630" s="308"/>
      <c r="F630" s="308"/>
      <c r="G630" s="308"/>
      <c r="H630" s="308"/>
      <c r="I630" s="308"/>
      <c r="J630" s="308"/>
      <c r="K630" s="308"/>
      <c r="L630" s="357"/>
      <c r="M630" s="1782" t="s">
        <v>528</v>
      </c>
      <c r="N630" s="1783"/>
      <c r="O630" s="316" t="s">
        <v>1198</v>
      </c>
      <c r="P630" s="317"/>
      <c r="Q630" s="336"/>
      <c r="R630" s="303"/>
      <c r="S630" s="1872" t="s">
        <v>1199</v>
      </c>
      <c r="T630" s="1873"/>
      <c r="U630" s="1873"/>
      <c r="V630" s="1873"/>
      <c r="W630" s="1873"/>
      <c r="X630" s="1873"/>
      <c r="Y630" s="1874"/>
      <c r="Z630" s="303"/>
      <c r="AA630" s="2151" t="s">
        <v>1200</v>
      </c>
      <c r="AB630" s="2152"/>
      <c r="AC630" s="2152"/>
      <c r="AD630" s="2152"/>
      <c r="AE630" s="2152"/>
      <c r="AF630" s="2153"/>
      <c r="AG630" s="303"/>
      <c r="AH630" s="2151" t="s">
        <v>1201</v>
      </c>
      <c r="AI630" s="2152"/>
      <c r="AJ630" s="2153"/>
      <c r="AK630" s="292"/>
      <c r="AL630" s="318"/>
      <c r="AM630" s="318"/>
    </row>
    <row r="631" spans="1:39" s="300" customFormat="1" ht="14.15" customHeight="1">
      <c r="A631" s="331"/>
      <c r="B631" s="1799" t="s">
        <v>1202</v>
      </c>
      <c r="C631" s="2073"/>
      <c r="D631" s="2073"/>
      <c r="E631" s="2073"/>
      <c r="F631" s="2073"/>
      <c r="G631" s="2073"/>
      <c r="H631" s="2073"/>
      <c r="I631" s="2073"/>
      <c r="J631" s="2073"/>
      <c r="K631" s="2073"/>
      <c r="L631" s="2074"/>
      <c r="M631" s="1805" t="s">
        <v>528</v>
      </c>
      <c r="N631" s="1806"/>
      <c r="O631" s="341" t="s">
        <v>1185</v>
      </c>
      <c r="P631" s="810"/>
      <c r="Q631" s="810"/>
      <c r="R631" s="810"/>
      <c r="S631" s="810"/>
      <c r="T631" s="810"/>
      <c r="U631" s="810"/>
      <c r="V631" s="810"/>
      <c r="W631" s="810"/>
      <c r="X631" s="810"/>
      <c r="Y631" s="810"/>
      <c r="Z631" s="810"/>
      <c r="AA631" s="810"/>
      <c r="AB631" s="810"/>
      <c r="AC631" s="810"/>
      <c r="AD631" s="810"/>
      <c r="AE631" s="810"/>
      <c r="AF631" s="810"/>
      <c r="AG631" s="810"/>
      <c r="AH631" s="810"/>
      <c r="AI631" s="810"/>
      <c r="AJ631" s="811"/>
      <c r="AK631" s="292"/>
      <c r="AL631" s="318"/>
      <c r="AM631" s="318"/>
    </row>
    <row r="632" spans="1:39" s="300" customFormat="1" ht="20.149999999999999" customHeight="1">
      <c r="A632" s="331"/>
      <c r="B632" s="2075"/>
      <c r="C632" s="2065"/>
      <c r="D632" s="2065"/>
      <c r="E632" s="2065"/>
      <c r="F632" s="2065"/>
      <c r="G632" s="2065"/>
      <c r="H632" s="2065"/>
      <c r="I632" s="2065"/>
      <c r="J632" s="2065"/>
      <c r="K632" s="2065"/>
      <c r="L632" s="2076"/>
      <c r="M632" s="1918"/>
      <c r="N632" s="1919"/>
      <c r="O632" s="2255"/>
      <c r="P632" s="2256"/>
      <c r="Q632" s="2256"/>
      <c r="R632" s="2256"/>
      <c r="S632" s="2256"/>
      <c r="T632" s="2256"/>
      <c r="U632" s="2256"/>
      <c r="V632" s="2256"/>
      <c r="W632" s="2256"/>
      <c r="X632" s="2256"/>
      <c r="Y632" s="2256"/>
      <c r="Z632" s="2256"/>
      <c r="AA632" s="2256"/>
      <c r="AB632" s="2256"/>
      <c r="AC632" s="2256"/>
      <c r="AD632" s="2256"/>
      <c r="AE632" s="2256"/>
      <c r="AF632" s="2256"/>
      <c r="AG632" s="2256"/>
      <c r="AH632" s="2256"/>
      <c r="AI632" s="2256"/>
      <c r="AJ632" s="2257"/>
      <c r="AK632" s="292"/>
      <c r="AL632" s="318"/>
      <c r="AM632" s="318"/>
    </row>
    <row r="633" spans="1:39" s="300" customFormat="1" ht="20.149999999999999" customHeight="1">
      <c r="A633" s="331"/>
      <c r="B633" s="2077"/>
      <c r="C633" s="2078"/>
      <c r="D633" s="2078"/>
      <c r="E633" s="2078"/>
      <c r="F633" s="2078"/>
      <c r="G633" s="2078"/>
      <c r="H633" s="2078"/>
      <c r="I633" s="2078"/>
      <c r="J633" s="2078"/>
      <c r="K633" s="2078"/>
      <c r="L633" s="2079"/>
      <c r="M633" s="1797"/>
      <c r="N633" s="1798"/>
      <c r="O633" s="2258"/>
      <c r="P633" s="2259"/>
      <c r="Q633" s="2259"/>
      <c r="R633" s="2259"/>
      <c r="S633" s="2259"/>
      <c r="T633" s="2259"/>
      <c r="U633" s="2259"/>
      <c r="V633" s="2259"/>
      <c r="W633" s="2259"/>
      <c r="X633" s="2259"/>
      <c r="Y633" s="2259"/>
      <c r="Z633" s="2259"/>
      <c r="AA633" s="2259"/>
      <c r="AB633" s="2259"/>
      <c r="AC633" s="2259"/>
      <c r="AD633" s="2259"/>
      <c r="AE633" s="2259"/>
      <c r="AF633" s="2259"/>
      <c r="AG633" s="2259"/>
      <c r="AH633" s="2259"/>
      <c r="AI633" s="2259"/>
      <c r="AJ633" s="2260"/>
      <c r="AK633" s="292"/>
      <c r="AL633" s="318"/>
      <c r="AM633" s="318"/>
    </row>
    <row r="634" spans="1:39" ht="20.149999999999999" customHeight="1">
      <c r="B634" s="307" t="s">
        <v>1160</v>
      </c>
      <c r="C634" s="308"/>
      <c r="D634" s="308"/>
      <c r="E634" s="308"/>
      <c r="F634" s="308"/>
      <c r="G634" s="308"/>
      <c r="H634" s="308"/>
      <c r="I634" s="308"/>
      <c r="J634" s="308"/>
      <c r="K634" s="308"/>
      <c r="L634" s="357"/>
      <c r="M634" s="2126" t="s">
        <v>528</v>
      </c>
      <c r="N634" s="2123"/>
      <c r="O634" s="308"/>
      <c r="P634" s="308"/>
      <c r="Q634" s="308"/>
      <c r="R634" s="308"/>
      <c r="S634" s="308"/>
      <c r="T634" s="308"/>
      <c r="U634" s="308"/>
      <c r="V634" s="308"/>
      <c r="W634" s="308"/>
      <c r="X634" s="308"/>
      <c r="Y634" s="308"/>
      <c r="Z634" s="308"/>
      <c r="AA634" s="308"/>
      <c r="AB634" s="308"/>
      <c r="AC634" s="308"/>
      <c r="AD634" s="308"/>
      <c r="AE634" s="308"/>
      <c r="AF634" s="308"/>
      <c r="AG634" s="308"/>
      <c r="AH634" s="308"/>
      <c r="AI634" s="308"/>
      <c r="AJ634" s="357"/>
    </row>
    <row r="635" spans="1:39" s="300" customFormat="1" ht="14.15" customHeight="1">
      <c r="A635" s="331"/>
      <c r="B635" s="2271" t="s">
        <v>1203</v>
      </c>
      <c r="C635" s="2271"/>
      <c r="D635" s="2271"/>
      <c r="E635" s="2271"/>
      <c r="F635" s="2271"/>
      <c r="G635" s="2271"/>
      <c r="H635" s="2271"/>
      <c r="I635" s="2271"/>
      <c r="J635" s="2271"/>
      <c r="K635" s="2271"/>
      <c r="L635" s="2271"/>
      <c r="M635" s="1893" t="s">
        <v>528</v>
      </c>
      <c r="N635" s="1894"/>
      <c r="O635" s="444" t="s">
        <v>1204</v>
      </c>
      <c r="P635" s="444"/>
      <c r="Q635" s="444"/>
      <c r="R635" s="444"/>
      <c r="S635" s="444"/>
      <c r="T635" s="444"/>
      <c r="U635" s="444"/>
      <c r="V635" s="444"/>
      <c r="W635" s="444"/>
      <c r="X635" s="444"/>
      <c r="Y635" s="444"/>
      <c r="Z635" s="444"/>
      <c r="AA635" s="444"/>
      <c r="AB635" s="444"/>
      <c r="AC635" s="444"/>
      <c r="AD635" s="444"/>
      <c r="AE635" s="794"/>
      <c r="AF635" s="794"/>
      <c r="AG635" s="444"/>
      <c r="AH635" s="444"/>
      <c r="AI635" s="444"/>
      <c r="AJ635" s="445"/>
      <c r="AK635" s="292"/>
      <c r="AL635" s="318"/>
      <c r="AM635" s="318"/>
    </row>
    <row r="636" spans="1:39" s="300" customFormat="1" ht="20.149999999999999" customHeight="1">
      <c r="A636" s="331"/>
      <c r="B636" s="2272"/>
      <c r="C636" s="2272"/>
      <c r="D636" s="2272"/>
      <c r="E636" s="2272"/>
      <c r="F636" s="2272"/>
      <c r="G636" s="2272"/>
      <c r="H636" s="2272"/>
      <c r="I636" s="2272"/>
      <c r="J636" s="2272"/>
      <c r="K636" s="2272"/>
      <c r="L636" s="2272"/>
      <c r="M636" s="2261"/>
      <c r="N636" s="2262"/>
      <c r="O636" s="2263"/>
      <c r="P636" s="2264"/>
      <c r="Q636" s="2264"/>
      <c r="R636" s="2264"/>
      <c r="S636" s="2264"/>
      <c r="T636" s="2264"/>
      <c r="U636" s="2264"/>
      <c r="V636" s="2264"/>
      <c r="W636" s="2264"/>
      <c r="X636" s="2264"/>
      <c r="Y636" s="2264"/>
      <c r="Z636" s="2264"/>
      <c r="AA636" s="2264"/>
      <c r="AB636" s="2264"/>
      <c r="AC636" s="2264"/>
      <c r="AD636" s="2264"/>
      <c r="AE636" s="2264"/>
      <c r="AF636" s="2264"/>
      <c r="AG636" s="2264"/>
      <c r="AH636" s="2264"/>
      <c r="AI636" s="2264"/>
      <c r="AJ636" s="2265"/>
      <c r="AK636" s="292"/>
      <c r="AL636" s="318"/>
      <c r="AM636" s="318"/>
    </row>
    <row r="637" spans="1:39" s="300" customFormat="1" ht="20.149999999999999" customHeight="1">
      <c r="A637" s="331"/>
      <c r="B637" s="2273"/>
      <c r="C637" s="2273"/>
      <c r="D637" s="2273"/>
      <c r="E637" s="2273"/>
      <c r="F637" s="2273"/>
      <c r="G637" s="2273"/>
      <c r="H637" s="2273"/>
      <c r="I637" s="2273"/>
      <c r="J637" s="2273"/>
      <c r="K637" s="2273"/>
      <c r="L637" s="2273"/>
      <c r="M637" s="1895"/>
      <c r="N637" s="1896"/>
      <c r="O637" s="2266"/>
      <c r="P637" s="2267"/>
      <c r="Q637" s="2267"/>
      <c r="R637" s="2267"/>
      <c r="S637" s="2267"/>
      <c r="T637" s="2267"/>
      <c r="U637" s="2267"/>
      <c r="V637" s="2267"/>
      <c r="W637" s="2267"/>
      <c r="X637" s="2267"/>
      <c r="Y637" s="2267"/>
      <c r="Z637" s="2267"/>
      <c r="AA637" s="2267"/>
      <c r="AB637" s="2267"/>
      <c r="AC637" s="2267"/>
      <c r="AD637" s="2267"/>
      <c r="AE637" s="2267"/>
      <c r="AF637" s="2267"/>
      <c r="AG637" s="2267"/>
      <c r="AH637" s="2267"/>
      <c r="AI637" s="2267"/>
      <c r="AJ637" s="2268"/>
      <c r="AK637" s="292"/>
      <c r="AL637" s="318"/>
      <c r="AM637" s="318"/>
    </row>
    <row r="638" spans="1:39" s="300" customFormat="1" ht="13.75" customHeight="1">
      <c r="A638" s="331"/>
      <c r="B638" s="2283" t="s">
        <v>2285</v>
      </c>
      <c r="C638" s="2284"/>
      <c r="D638" s="2284"/>
      <c r="E638" s="2284"/>
      <c r="F638" s="2284"/>
      <c r="G638" s="2284"/>
      <c r="H638" s="2284"/>
      <c r="I638" s="2284"/>
      <c r="J638" s="2284"/>
      <c r="K638" s="2284"/>
      <c r="L638" s="2285"/>
      <c r="M638" s="1893" t="s">
        <v>528</v>
      </c>
      <c r="N638" s="1894"/>
      <c r="O638" s="637" t="s">
        <v>2278</v>
      </c>
      <c r="P638" s="444"/>
      <c r="Q638" s="444"/>
      <c r="R638" s="444"/>
      <c r="S638" s="444"/>
      <c r="T638" s="444"/>
      <c r="U638" s="444"/>
      <c r="V638" s="444"/>
      <c r="W638" s="444"/>
      <c r="X638" s="444"/>
      <c r="Y638" s="444"/>
      <c r="Z638" s="444"/>
      <c r="AA638" s="444"/>
      <c r="AB638" s="444"/>
      <c r="AC638" s="444"/>
      <c r="AD638" s="444"/>
      <c r="AE638" s="444"/>
      <c r="AF638" s="444"/>
      <c r="AG638" s="444"/>
      <c r="AH638" s="444"/>
      <c r="AI638" s="444"/>
      <c r="AJ638" s="445"/>
      <c r="AK638" s="292"/>
      <c r="AL638" s="318"/>
      <c r="AM638" s="318"/>
    </row>
    <row r="639" spans="1:39" s="300" customFormat="1" ht="20.149999999999999" customHeight="1">
      <c r="A639" s="331"/>
      <c r="B639" s="2286"/>
      <c r="C639" s="1878"/>
      <c r="D639" s="1878"/>
      <c r="E639" s="1878"/>
      <c r="F639" s="1878"/>
      <c r="G639" s="1878"/>
      <c r="H639" s="1878"/>
      <c r="I639" s="1878"/>
      <c r="J639" s="1878"/>
      <c r="K639" s="1878"/>
      <c r="L639" s="2287"/>
      <c r="M639" s="2261"/>
      <c r="N639" s="2262"/>
      <c r="O639" s="2291"/>
      <c r="P639" s="2142"/>
      <c r="Q639" s="2142"/>
      <c r="R639" s="2142"/>
      <c r="S639" s="2142"/>
      <c r="T639" s="2142"/>
      <c r="U639" s="2142"/>
      <c r="V639" s="2142"/>
      <c r="W639" s="2142"/>
      <c r="X639" s="2142"/>
      <c r="Y639" s="2142"/>
      <c r="Z639" s="2142"/>
      <c r="AA639" s="2142"/>
      <c r="AB639" s="2142"/>
      <c r="AC639" s="2142"/>
      <c r="AD639" s="2142"/>
      <c r="AE639" s="2142"/>
      <c r="AF639" s="2142"/>
      <c r="AG639" s="2142"/>
      <c r="AH639" s="2142"/>
      <c r="AI639" s="2142"/>
      <c r="AJ639" s="2143"/>
      <c r="AK639" s="292"/>
      <c r="AL639" s="318"/>
      <c r="AM639" s="318"/>
    </row>
    <row r="640" spans="1:39" s="300" customFormat="1" ht="20.149999999999999" customHeight="1">
      <c r="A640" s="331"/>
      <c r="B640" s="2288"/>
      <c r="C640" s="2289"/>
      <c r="D640" s="2289"/>
      <c r="E640" s="2289"/>
      <c r="F640" s="2289"/>
      <c r="G640" s="2289"/>
      <c r="H640" s="2289"/>
      <c r="I640" s="2289"/>
      <c r="J640" s="2289"/>
      <c r="K640" s="2289"/>
      <c r="L640" s="2290"/>
      <c r="M640" s="1895"/>
      <c r="N640" s="1896"/>
      <c r="O640" s="1890"/>
      <c r="P640" s="1891"/>
      <c r="Q640" s="1891"/>
      <c r="R640" s="1891"/>
      <c r="S640" s="1891"/>
      <c r="T640" s="1891"/>
      <c r="U640" s="1891"/>
      <c r="V640" s="1891"/>
      <c r="W640" s="1891"/>
      <c r="X640" s="1891"/>
      <c r="Y640" s="1891"/>
      <c r="Z640" s="1891"/>
      <c r="AA640" s="1891"/>
      <c r="AB640" s="1891"/>
      <c r="AC640" s="1891"/>
      <c r="AD640" s="1891"/>
      <c r="AE640" s="1891"/>
      <c r="AF640" s="1891"/>
      <c r="AG640" s="1891"/>
      <c r="AH640" s="1891"/>
      <c r="AI640" s="1891"/>
      <c r="AJ640" s="1892"/>
      <c r="AK640" s="292"/>
      <c r="AL640" s="318"/>
      <c r="AM640" s="318"/>
    </row>
    <row r="641" spans="1:16382" s="300" customFormat="1" ht="20.149999999999999" customHeight="1">
      <c r="A641" s="331"/>
      <c r="B641" s="384" t="s">
        <v>1205</v>
      </c>
      <c r="C641" s="318"/>
      <c r="D641" s="318"/>
      <c r="E641" s="318"/>
      <c r="F641" s="318"/>
      <c r="G641" s="318"/>
      <c r="H641" s="318"/>
      <c r="I641" s="318"/>
      <c r="J641" s="318"/>
      <c r="K641" s="318"/>
      <c r="L641" s="318"/>
      <c r="M641" s="318"/>
      <c r="N641" s="318"/>
      <c r="O641" s="318"/>
      <c r="P641" s="318"/>
      <c r="Q641" s="318"/>
      <c r="R641" s="318"/>
      <c r="S641" s="318"/>
      <c r="T641" s="318"/>
      <c r="U641" s="318"/>
      <c r="V641" s="318"/>
      <c r="W641" s="318"/>
      <c r="X641" s="393"/>
      <c r="Y641" s="393"/>
      <c r="Z641" s="393"/>
      <c r="AA641" s="393"/>
      <c r="AB641" s="393"/>
      <c r="AC641" s="393"/>
      <c r="AD641" s="393"/>
      <c r="AE641" s="393"/>
      <c r="AF641" s="393"/>
      <c r="AG641" s="393"/>
      <c r="AH641" s="393"/>
      <c r="AI641" s="393"/>
      <c r="AJ641" s="393"/>
      <c r="AK641" s="292"/>
      <c r="AL641" s="318"/>
      <c r="AM641" s="318"/>
    </row>
    <row r="642" spans="1:16382" s="300" customFormat="1" ht="15.9" customHeight="1">
      <c r="A642" s="331"/>
      <c r="B642" s="384"/>
      <c r="C642" s="329"/>
      <c r="D642" s="329"/>
      <c r="E642" s="329"/>
      <c r="F642" s="329"/>
      <c r="G642" s="329"/>
      <c r="H642" s="329"/>
      <c r="I642" s="329"/>
      <c r="J642" s="329"/>
      <c r="K642" s="329"/>
      <c r="L642" s="329"/>
      <c r="M642" s="329"/>
      <c r="N642" s="329"/>
      <c r="O642" s="329"/>
      <c r="P642" s="329"/>
      <c r="Q642" s="329"/>
      <c r="R642" s="329"/>
      <c r="S642" s="329"/>
      <c r="T642" s="329"/>
      <c r="U642" s="318"/>
      <c r="V642" s="318"/>
      <c r="W642" s="318"/>
      <c r="X642" s="393"/>
      <c r="Y642" s="393"/>
      <c r="Z642" s="393"/>
      <c r="AA642" s="393"/>
      <c r="AB642" s="393"/>
      <c r="AC642" s="393"/>
      <c r="AD642" s="393"/>
      <c r="AE642" s="393"/>
      <c r="AF642" s="393"/>
      <c r="AG642" s="393"/>
      <c r="AH642" s="393"/>
      <c r="AI642" s="393"/>
      <c r="AJ642" s="393"/>
      <c r="AK642" s="292"/>
      <c r="AL642" s="318"/>
      <c r="AM642" s="318"/>
    </row>
    <row r="643" spans="1:16382" s="300" customFormat="1" ht="20.149999999999999" customHeight="1">
      <c r="A643" s="331"/>
      <c r="B643" s="393" t="s">
        <v>766</v>
      </c>
      <c r="C643" s="391"/>
      <c r="D643" s="391"/>
      <c r="E643" s="391"/>
      <c r="F643" s="391"/>
      <c r="G643" s="391"/>
      <c r="H643" s="391"/>
      <c r="I643" s="391"/>
      <c r="J643" s="391"/>
      <c r="K643" s="391"/>
      <c r="L643" s="391"/>
      <c r="M643" s="391"/>
      <c r="N643" s="391"/>
      <c r="O643" s="391"/>
      <c r="P643" s="391"/>
      <c r="Q643" s="391"/>
      <c r="R643" s="391"/>
      <c r="S643" s="391"/>
      <c r="T643" s="391"/>
      <c r="U643" s="411"/>
      <c r="V643" s="411"/>
      <c r="W643" s="411"/>
      <c r="X643" s="411"/>
      <c r="Y643" s="411"/>
      <c r="Z643" s="411"/>
      <c r="AA643" s="411"/>
      <c r="AB643" s="411"/>
      <c r="AC643" s="411"/>
      <c r="AD643" s="411"/>
      <c r="AE643" s="411"/>
      <c r="AF643" s="411"/>
      <c r="AG643" s="411"/>
      <c r="AH643" s="411"/>
      <c r="AI643" s="411"/>
      <c r="AJ643" s="411"/>
      <c r="AK643" s="292"/>
      <c r="AL643" s="318"/>
      <c r="AM643" s="318"/>
    </row>
    <row r="644" spans="1:16382" s="300" customFormat="1" ht="18" customHeight="1">
      <c r="A644" s="331"/>
      <c r="C644" s="392" t="s">
        <v>767</v>
      </c>
      <c r="D644" s="393" t="s">
        <v>1563</v>
      </c>
      <c r="E644" s="446"/>
      <c r="F644" s="446"/>
      <c r="G644" s="446"/>
      <c r="H644" s="446"/>
      <c r="I644" s="446"/>
      <c r="J644" s="446"/>
      <c r="K644" s="446"/>
      <c r="L644" s="446"/>
      <c r="M644" s="446"/>
      <c r="N644" s="446"/>
      <c r="O644" s="446"/>
      <c r="P644" s="446"/>
      <c r="Q644" s="446"/>
      <c r="R644" s="446"/>
      <c r="S644" s="446"/>
      <c r="T644" s="446"/>
      <c r="U644" s="446"/>
      <c r="V644" s="446"/>
      <c r="W644" s="446"/>
      <c r="X644" s="446"/>
      <c r="Y644" s="446"/>
      <c r="Z644" s="446"/>
      <c r="AA644" s="446"/>
      <c r="AB644" s="447"/>
      <c r="AD644" s="394" t="s">
        <v>732</v>
      </c>
      <c r="AE644" s="1780" t="s">
        <v>556</v>
      </c>
      <c r="AF644" s="1780"/>
      <c r="AG644" s="1780"/>
      <c r="AH644" s="1780"/>
      <c r="AI644" s="1780"/>
      <c r="AJ644" s="394" t="s">
        <v>733</v>
      </c>
      <c r="AK644" s="292"/>
      <c r="AL644" s="318"/>
      <c r="AM644" s="318"/>
    </row>
    <row r="645" spans="1:16382" s="300" customFormat="1" ht="18" customHeight="1">
      <c r="A645" s="331"/>
      <c r="C645" s="514" t="s">
        <v>632</v>
      </c>
      <c r="D645" s="393" t="s">
        <v>1768</v>
      </c>
      <c r="E645" s="446"/>
      <c r="F645" s="446"/>
      <c r="G645" s="446"/>
      <c r="H645" s="446"/>
      <c r="I645" s="446"/>
      <c r="J645" s="446"/>
      <c r="K645" s="446"/>
      <c r="L645" s="446"/>
      <c r="M645" s="446"/>
      <c r="N645" s="446"/>
      <c r="O645" s="446"/>
      <c r="P645" s="446"/>
      <c r="Q645" s="446"/>
      <c r="R645" s="446"/>
      <c r="S645" s="446"/>
      <c r="T645" s="446"/>
      <c r="U645" s="446"/>
      <c r="V645" s="446"/>
      <c r="W645" s="446"/>
      <c r="X645" s="446"/>
      <c r="Y645" s="446"/>
      <c r="Z645" s="446"/>
      <c r="AA645" s="446"/>
      <c r="AB645" s="447"/>
      <c r="AD645" s="394" t="s">
        <v>732</v>
      </c>
      <c r="AE645" s="1780" t="s">
        <v>556</v>
      </c>
      <c r="AF645" s="1780"/>
      <c r="AG645" s="1780"/>
      <c r="AH645" s="1780"/>
      <c r="AI645" s="1780"/>
      <c r="AJ645" s="394" t="s">
        <v>733</v>
      </c>
      <c r="AK645" s="292"/>
      <c r="AL645" s="318"/>
      <c r="AM645" s="318"/>
    </row>
    <row r="646" spans="1:16382" s="300" customFormat="1" ht="24" customHeight="1">
      <c r="A646" s="331"/>
      <c r="C646" s="514" t="s">
        <v>632</v>
      </c>
      <c r="D646" s="1781" t="s">
        <v>1769</v>
      </c>
      <c r="E646" s="1781"/>
      <c r="F646" s="1781"/>
      <c r="G646" s="1781"/>
      <c r="H646" s="1781"/>
      <c r="I646" s="1781"/>
      <c r="J646" s="1781"/>
      <c r="K646" s="1781"/>
      <c r="L646" s="1781"/>
      <c r="M646" s="1781"/>
      <c r="N646" s="1781"/>
      <c r="O646" s="1781"/>
      <c r="P646" s="1781"/>
      <c r="Q646" s="1781"/>
      <c r="R646" s="1781"/>
      <c r="S646" s="1781"/>
      <c r="T646" s="1781"/>
      <c r="U646" s="1781"/>
      <c r="V646" s="1781"/>
      <c r="W646" s="1781"/>
      <c r="X646" s="1781"/>
      <c r="Y646" s="1781"/>
      <c r="Z646" s="1781"/>
      <c r="AA646" s="1781"/>
      <c r="AB646" s="447"/>
      <c r="AD646" s="394" t="s">
        <v>732</v>
      </c>
      <c r="AE646" s="1780" t="s">
        <v>556</v>
      </c>
      <c r="AF646" s="1780"/>
      <c r="AG646" s="1780"/>
      <c r="AH646" s="1780"/>
      <c r="AI646" s="1780"/>
      <c r="AJ646" s="394" t="s">
        <v>733</v>
      </c>
      <c r="AK646" s="292"/>
      <c r="AL646" s="318"/>
      <c r="AM646" s="318"/>
    </row>
    <row r="647" spans="1:16382" s="300" customFormat="1" ht="24" customHeight="1">
      <c r="A647" s="331"/>
      <c r="C647" s="514" t="s">
        <v>632</v>
      </c>
      <c r="D647" s="1781" t="s">
        <v>1770</v>
      </c>
      <c r="E647" s="1781"/>
      <c r="F647" s="1781"/>
      <c r="G647" s="1781"/>
      <c r="H647" s="1781"/>
      <c r="I647" s="1781"/>
      <c r="J647" s="1781"/>
      <c r="K647" s="1781"/>
      <c r="L647" s="1781"/>
      <c r="M647" s="1781"/>
      <c r="N647" s="1781"/>
      <c r="O647" s="1781"/>
      <c r="P647" s="1781"/>
      <c r="Q647" s="1781"/>
      <c r="R647" s="1781"/>
      <c r="S647" s="1781"/>
      <c r="T647" s="1781"/>
      <c r="U647" s="1781"/>
      <c r="V647" s="1781"/>
      <c r="W647" s="1781"/>
      <c r="X647" s="1781"/>
      <c r="Y647" s="1781"/>
      <c r="Z647" s="1781"/>
      <c r="AA647" s="1781"/>
      <c r="AB647" s="447"/>
      <c r="AD647" s="394" t="s">
        <v>732</v>
      </c>
      <c r="AE647" s="1780" t="s">
        <v>556</v>
      </c>
      <c r="AF647" s="1780"/>
      <c r="AG647" s="1780"/>
      <c r="AH647" s="1780"/>
      <c r="AI647" s="1780"/>
      <c r="AJ647" s="394" t="s">
        <v>733</v>
      </c>
      <c r="AK647" s="292"/>
      <c r="AL647" s="318"/>
      <c r="AM647" s="318"/>
    </row>
    <row r="648" spans="1:16382" ht="18" customHeight="1">
      <c r="B648" s="392"/>
      <c r="C648" s="392" t="s">
        <v>771</v>
      </c>
      <c r="D648" s="393" t="s">
        <v>1564</v>
      </c>
      <c r="E648" s="446"/>
      <c r="F648" s="446"/>
      <c r="G648" s="446"/>
      <c r="H648" s="446"/>
      <c r="I648" s="446"/>
      <c r="J648" s="446"/>
      <c r="K648" s="446"/>
      <c r="L648" s="446"/>
      <c r="M648" s="446"/>
      <c r="N648" s="446"/>
      <c r="O648" s="446"/>
      <c r="P648" s="446"/>
      <c r="Q648" s="446"/>
      <c r="R648" s="446"/>
      <c r="S648" s="446"/>
      <c r="T648" s="446"/>
      <c r="U648" s="446"/>
      <c r="V648" s="446"/>
      <c r="W648" s="446"/>
      <c r="X648" s="446"/>
      <c r="Y648" s="446"/>
      <c r="Z648" s="446"/>
      <c r="AA648" s="446"/>
      <c r="AB648" s="447"/>
      <c r="AC648" s="310"/>
      <c r="AD648" s="394" t="s">
        <v>732</v>
      </c>
      <c r="AE648" s="1780" t="s">
        <v>556</v>
      </c>
      <c r="AF648" s="1780"/>
      <c r="AG648" s="1780"/>
      <c r="AH648" s="1780"/>
      <c r="AI648" s="1780"/>
      <c r="AJ648" s="394" t="s">
        <v>733</v>
      </c>
      <c r="AK648" s="318"/>
    </row>
    <row r="649" spans="1:16382" ht="24" customHeight="1">
      <c r="B649" s="310"/>
      <c r="C649" s="392" t="s">
        <v>1592</v>
      </c>
      <c r="D649" s="1781" t="s">
        <v>2079</v>
      </c>
      <c r="E649" s="1781"/>
      <c r="F649" s="1781"/>
      <c r="G649" s="1781"/>
      <c r="H649" s="1781"/>
      <c r="I649" s="1781"/>
      <c r="J649" s="1781"/>
      <c r="K649" s="1781"/>
      <c r="L649" s="1781"/>
      <c r="M649" s="1781"/>
      <c r="N649" s="1781"/>
      <c r="O649" s="1781"/>
      <c r="P649" s="1781"/>
      <c r="Q649" s="1781"/>
      <c r="R649" s="1781"/>
      <c r="S649" s="1781"/>
      <c r="T649" s="1781"/>
      <c r="U649" s="1781"/>
      <c r="V649" s="1781"/>
      <c r="W649" s="1781"/>
      <c r="X649" s="1781"/>
      <c r="Y649" s="1781"/>
      <c r="Z649" s="1781"/>
      <c r="AA649" s="1781"/>
      <c r="AB649" s="447"/>
      <c r="AC649" s="310"/>
      <c r="AD649" s="394" t="s">
        <v>732</v>
      </c>
      <c r="AE649" s="1780" t="s">
        <v>556</v>
      </c>
      <c r="AF649" s="1780"/>
      <c r="AG649" s="1780"/>
      <c r="AH649" s="1780"/>
      <c r="AI649" s="1780"/>
      <c r="AJ649" s="394" t="s">
        <v>733</v>
      </c>
      <c r="AK649" s="318"/>
    </row>
    <row r="650" spans="1:16382" ht="17.25" customHeight="1">
      <c r="B650" s="384"/>
      <c r="C650" s="329"/>
      <c r="D650" s="329"/>
      <c r="E650" s="329"/>
      <c r="F650" s="329"/>
      <c r="G650" s="329"/>
      <c r="H650" s="329"/>
      <c r="I650" s="329"/>
      <c r="J650" s="329"/>
      <c r="K650" s="329"/>
      <c r="L650" s="329"/>
      <c r="M650" s="329"/>
      <c r="N650" s="329"/>
      <c r="O650" s="329"/>
      <c r="P650" s="329"/>
      <c r="Q650" s="329"/>
      <c r="R650" s="329"/>
      <c r="S650" s="329"/>
      <c r="T650" s="329"/>
      <c r="U650" s="318"/>
      <c r="V650" s="318"/>
      <c r="W650" s="318"/>
      <c r="X650" s="318"/>
      <c r="Y650" s="318"/>
      <c r="Z650" s="318"/>
      <c r="AA650" s="318"/>
      <c r="AB650" s="318"/>
      <c r="AC650" s="318"/>
      <c r="AD650" s="318"/>
      <c r="AE650" s="318"/>
      <c r="AF650" s="318"/>
      <c r="AG650" s="318"/>
      <c r="AH650" s="318"/>
      <c r="AI650" s="318"/>
      <c r="AJ650" s="318"/>
      <c r="AK650" s="318"/>
    </row>
    <row r="651" spans="1:16382">
      <c r="B651" s="391"/>
      <c r="C651" s="391"/>
      <c r="D651" s="391"/>
      <c r="E651" s="391"/>
      <c r="F651" s="391"/>
      <c r="G651" s="391"/>
      <c r="H651" s="391"/>
      <c r="I651" s="391"/>
      <c r="J651" s="391"/>
      <c r="K651" s="391"/>
      <c r="L651" s="391"/>
      <c r="M651" s="391"/>
      <c r="N651" s="391"/>
      <c r="O651" s="391"/>
      <c r="P651" s="391"/>
      <c r="Q651" s="391"/>
      <c r="R651" s="391"/>
      <c r="S651" s="391"/>
      <c r="T651" s="391"/>
    </row>
    <row r="652" spans="1:16382">
      <c r="B652" s="448"/>
      <c r="C652" s="448"/>
      <c r="D652" s="448"/>
      <c r="E652" s="448"/>
      <c r="F652" s="448"/>
      <c r="G652" s="448"/>
      <c r="H652" s="448"/>
      <c r="I652" s="448"/>
      <c r="J652" s="448"/>
      <c r="K652" s="448"/>
      <c r="L652" s="448"/>
      <c r="M652" s="448"/>
      <c r="N652" s="448"/>
      <c r="O652" s="448"/>
      <c r="P652" s="448"/>
      <c r="Q652" s="448"/>
      <c r="R652" s="448"/>
      <c r="S652" s="448"/>
      <c r="T652" s="448"/>
      <c r="U652" s="310"/>
      <c r="V652" s="310"/>
      <c r="W652" s="310"/>
      <c r="X652" s="310"/>
      <c r="Y652" s="310"/>
      <c r="Z652" s="310"/>
      <c r="AA652" s="310"/>
      <c r="AB652" s="310"/>
      <c r="AC652" s="310"/>
      <c r="AD652" s="310"/>
      <c r="AE652" s="310"/>
      <c r="AF652" s="310"/>
      <c r="AG652" s="310"/>
      <c r="AH652" s="310"/>
      <c r="AI652" s="310"/>
      <c r="AJ652" s="310"/>
    </row>
    <row r="653" spans="1:16382">
      <c r="B653" s="310"/>
      <c r="C653" s="310"/>
      <c r="D653" s="310"/>
      <c r="E653" s="310"/>
      <c r="F653" s="310"/>
      <c r="G653" s="310"/>
      <c r="H653" s="310"/>
      <c r="I653" s="310"/>
      <c r="J653" s="310"/>
      <c r="K653" s="310"/>
      <c r="L653" s="310"/>
      <c r="M653" s="310"/>
      <c r="N653" s="310"/>
      <c r="O653" s="310"/>
      <c r="P653" s="310"/>
      <c r="Q653" s="310"/>
      <c r="R653" s="310"/>
      <c r="S653" s="310"/>
      <c r="T653" s="310"/>
      <c r="U653" s="310"/>
      <c r="V653" s="310"/>
      <c r="W653" s="310"/>
      <c r="X653" s="310"/>
      <c r="Y653" s="310"/>
      <c r="Z653" s="310"/>
      <c r="AA653" s="310"/>
      <c r="AB653" s="310"/>
      <c r="AC653" s="310"/>
      <c r="AD653" s="310"/>
      <c r="AE653" s="310"/>
      <c r="AF653" s="310"/>
      <c r="AG653" s="310"/>
      <c r="AH653" s="310"/>
      <c r="AI653" s="310"/>
      <c r="AJ653" s="310"/>
    </row>
    <row r="654" spans="1:16382" s="309" customFormat="1">
      <c r="A654" s="330"/>
      <c r="B654" s="310"/>
      <c r="C654" s="310"/>
      <c r="D654" s="310"/>
      <c r="E654" s="310"/>
      <c r="F654" s="310"/>
      <c r="G654" s="310"/>
      <c r="H654" s="310"/>
      <c r="I654" s="310"/>
      <c r="J654" s="310"/>
      <c r="K654" s="310"/>
      <c r="L654" s="310"/>
      <c r="M654" s="310"/>
      <c r="N654" s="310"/>
      <c r="O654" s="310"/>
      <c r="P654" s="310"/>
      <c r="Q654" s="310"/>
      <c r="R654" s="310"/>
      <c r="S654" s="310"/>
      <c r="T654" s="310"/>
      <c r="U654" s="310"/>
      <c r="V654" s="310"/>
      <c r="W654" s="310"/>
      <c r="X654" s="310"/>
      <c r="Y654" s="310"/>
      <c r="Z654" s="310"/>
      <c r="AA654" s="310"/>
      <c r="AB654" s="310"/>
      <c r="AC654" s="310"/>
      <c r="AD654" s="310"/>
      <c r="AE654" s="310"/>
      <c r="AF654" s="310"/>
      <c r="AG654" s="310"/>
      <c r="AH654" s="310"/>
      <c r="AI654" s="310"/>
      <c r="AJ654" s="310"/>
      <c r="AL654" s="318"/>
      <c r="AM654" s="318"/>
      <c r="AN654" s="310"/>
      <c r="AO654" s="310"/>
      <c r="AP654" s="310"/>
      <c r="AQ654" s="310"/>
      <c r="AR654" s="310"/>
      <c r="AS654" s="310"/>
      <c r="AT654" s="310"/>
      <c r="AU654" s="310"/>
      <c r="AV654" s="310"/>
      <c r="AW654" s="310"/>
      <c r="AX654" s="310"/>
      <c r="AY654" s="310"/>
      <c r="AZ654" s="310"/>
      <c r="BA654" s="310"/>
      <c r="BB654" s="310"/>
      <c r="BC654" s="310"/>
      <c r="BD654" s="310"/>
      <c r="BE654" s="310"/>
      <c r="BF654" s="310"/>
      <c r="BG654" s="310"/>
      <c r="BH654" s="310"/>
      <c r="BI654" s="310"/>
      <c r="BJ654" s="310"/>
      <c r="BK654" s="310"/>
      <c r="BL654" s="310"/>
      <c r="BM654" s="310"/>
      <c r="BN654" s="310"/>
      <c r="BO654" s="310"/>
      <c r="BP654" s="310"/>
      <c r="BQ654" s="310"/>
      <c r="BR654" s="310"/>
      <c r="BS654" s="310"/>
      <c r="BT654" s="310"/>
      <c r="BU654" s="310"/>
      <c r="BV654" s="310"/>
      <c r="BW654" s="310"/>
      <c r="BX654" s="310"/>
      <c r="BY654" s="310"/>
      <c r="BZ654" s="310"/>
      <c r="CA654" s="310"/>
      <c r="CB654" s="310"/>
      <c r="CC654" s="310"/>
      <c r="CD654" s="310"/>
      <c r="CE654" s="310"/>
      <c r="CF654" s="310"/>
      <c r="CG654" s="310"/>
      <c r="CH654" s="310"/>
      <c r="CI654" s="310"/>
      <c r="CJ654" s="310"/>
      <c r="CK654" s="310"/>
      <c r="CL654" s="310"/>
      <c r="CM654" s="310"/>
      <c r="CN654" s="310"/>
      <c r="CO654" s="310"/>
      <c r="CP654" s="310"/>
      <c r="CQ654" s="310"/>
      <c r="CR654" s="310"/>
      <c r="CS654" s="310"/>
      <c r="CT654" s="310"/>
      <c r="CU654" s="310"/>
      <c r="CV654" s="310"/>
      <c r="CW654" s="310"/>
      <c r="CX654" s="310"/>
      <c r="CY654" s="310"/>
      <c r="CZ654" s="310"/>
      <c r="DA654" s="310"/>
      <c r="DB654" s="310"/>
      <c r="DC654" s="310"/>
      <c r="DD654" s="310"/>
      <c r="DE654" s="310"/>
      <c r="DF654" s="310"/>
      <c r="DG654" s="310"/>
      <c r="DH654" s="310"/>
      <c r="DI654" s="310"/>
      <c r="DJ654" s="310"/>
      <c r="DK654" s="310"/>
      <c r="DL654" s="310"/>
      <c r="DM654" s="310"/>
      <c r="DN654" s="310"/>
      <c r="DO654" s="310"/>
      <c r="DP654" s="310"/>
      <c r="DQ654" s="310"/>
      <c r="DR654" s="310"/>
      <c r="DS654" s="310"/>
      <c r="DT654" s="310"/>
      <c r="DU654" s="310"/>
      <c r="DV654" s="310"/>
      <c r="DW654" s="310"/>
      <c r="DX654" s="310"/>
      <c r="DY654" s="310"/>
      <c r="DZ654" s="310"/>
      <c r="EA654" s="310"/>
      <c r="EB654" s="310"/>
      <c r="EC654" s="310"/>
      <c r="ED654" s="310"/>
      <c r="EE654" s="310"/>
      <c r="EF654" s="310"/>
      <c r="EG654" s="310"/>
      <c r="EH654" s="310"/>
      <c r="EI654" s="310"/>
      <c r="EJ654" s="310"/>
      <c r="EK654" s="310"/>
      <c r="EL654" s="310"/>
      <c r="EM654" s="310"/>
      <c r="EN654" s="310"/>
      <c r="EO654" s="310"/>
      <c r="EP654" s="310"/>
      <c r="EQ654" s="310"/>
      <c r="ER654" s="310"/>
      <c r="ES654" s="310"/>
      <c r="ET654" s="310"/>
      <c r="EU654" s="310"/>
      <c r="EV654" s="310"/>
      <c r="EW654" s="310"/>
      <c r="EX654" s="310"/>
      <c r="EY654" s="310"/>
      <c r="EZ654" s="310"/>
      <c r="FA654" s="310"/>
      <c r="FB654" s="310"/>
      <c r="FC654" s="310"/>
      <c r="FD654" s="310"/>
      <c r="FE654" s="310"/>
      <c r="FF654" s="310"/>
      <c r="FG654" s="310"/>
      <c r="FH654" s="310"/>
      <c r="FI654" s="310"/>
      <c r="FJ654" s="310"/>
      <c r="FK654" s="310"/>
      <c r="FL654" s="310"/>
      <c r="FM654" s="310"/>
      <c r="FN654" s="310"/>
      <c r="FO654" s="310"/>
      <c r="FP654" s="310"/>
      <c r="FQ654" s="310"/>
      <c r="FR654" s="310"/>
      <c r="FS654" s="310"/>
      <c r="FT654" s="310"/>
      <c r="FU654" s="310"/>
      <c r="FV654" s="310"/>
      <c r="FW654" s="310"/>
      <c r="FX654" s="310"/>
      <c r="FY654" s="310"/>
      <c r="FZ654" s="310"/>
      <c r="GA654" s="310"/>
      <c r="GB654" s="310"/>
      <c r="GC654" s="310"/>
      <c r="GD654" s="310"/>
      <c r="GE654" s="310"/>
      <c r="GF654" s="310"/>
      <c r="GG654" s="310"/>
      <c r="GH654" s="310"/>
      <c r="GI654" s="310"/>
      <c r="GJ654" s="310"/>
      <c r="GK654" s="310"/>
      <c r="GL654" s="310"/>
      <c r="GM654" s="310"/>
      <c r="GN654" s="310"/>
      <c r="GO654" s="310"/>
      <c r="GP654" s="310"/>
      <c r="GQ654" s="310"/>
      <c r="GR654" s="310"/>
      <c r="GS654" s="310"/>
      <c r="GT654" s="310"/>
      <c r="GU654" s="310"/>
      <c r="GV654" s="310"/>
      <c r="GW654" s="310"/>
      <c r="GX654" s="310"/>
      <c r="GY654" s="310"/>
      <c r="GZ654" s="310"/>
      <c r="HA654" s="310"/>
      <c r="HB654" s="310"/>
      <c r="HC654" s="310"/>
      <c r="HD654" s="310"/>
      <c r="HE654" s="310"/>
      <c r="HF654" s="310"/>
      <c r="HG654" s="310"/>
      <c r="HH654" s="310"/>
      <c r="HI654" s="310"/>
      <c r="HJ654" s="310"/>
      <c r="HK654" s="310"/>
      <c r="HL654" s="310"/>
      <c r="HM654" s="310"/>
      <c r="HN654" s="310"/>
      <c r="HO654" s="310"/>
      <c r="HP654" s="310"/>
      <c r="HQ654" s="310"/>
      <c r="HR654" s="310"/>
      <c r="HS654" s="310"/>
      <c r="HT654" s="310"/>
      <c r="HU654" s="310"/>
      <c r="HV654" s="310"/>
      <c r="HW654" s="310"/>
      <c r="HX654" s="310"/>
      <c r="HY654" s="310"/>
      <c r="HZ654" s="310"/>
      <c r="IA654" s="310"/>
      <c r="IB654" s="310"/>
      <c r="IC654" s="310"/>
      <c r="ID654" s="310"/>
      <c r="IE654" s="310"/>
      <c r="IF654" s="310"/>
      <c r="IG654" s="310"/>
      <c r="IH654" s="310"/>
      <c r="II654" s="310"/>
      <c r="IJ654" s="310"/>
      <c r="IK654" s="310"/>
      <c r="IL654" s="310"/>
      <c r="IM654" s="310"/>
      <c r="IN654" s="310"/>
      <c r="IO654" s="310"/>
      <c r="IP654" s="310"/>
      <c r="IQ654" s="310"/>
      <c r="IR654" s="310"/>
      <c r="IS654" s="310"/>
      <c r="IT654" s="310"/>
      <c r="IU654" s="310"/>
      <c r="IV654" s="310"/>
      <c r="IW654" s="310"/>
      <c r="IX654" s="310"/>
      <c r="IY654" s="310"/>
      <c r="IZ654" s="310"/>
      <c r="JA654" s="310"/>
      <c r="JB654" s="310"/>
      <c r="JC654" s="310"/>
      <c r="JD654" s="310"/>
      <c r="JE654" s="310"/>
      <c r="JF654" s="310"/>
      <c r="JG654" s="310"/>
      <c r="JH654" s="310"/>
      <c r="JI654" s="310"/>
      <c r="JJ654" s="310"/>
      <c r="JK654" s="310"/>
      <c r="JL654" s="310"/>
      <c r="JM654" s="310"/>
      <c r="JN654" s="310"/>
      <c r="JO654" s="310"/>
      <c r="JP654" s="310"/>
      <c r="JQ654" s="310"/>
      <c r="JR654" s="310"/>
      <c r="JS654" s="310"/>
      <c r="JT654" s="310"/>
      <c r="JU654" s="310"/>
      <c r="JV654" s="310"/>
      <c r="JW654" s="310"/>
      <c r="JX654" s="310"/>
      <c r="JY654" s="310"/>
      <c r="JZ654" s="310"/>
      <c r="KA654" s="310"/>
      <c r="KB654" s="310"/>
      <c r="KC654" s="310"/>
      <c r="KD654" s="310"/>
      <c r="KE654" s="310"/>
      <c r="KF654" s="310"/>
      <c r="KG654" s="310"/>
      <c r="KH654" s="310"/>
      <c r="KI654" s="310"/>
      <c r="KJ654" s="310"/>
      <c r="KK654" s="310"/>
      <c r="KL654" s="310"/>
      <c r="KM654" s="310"/>
      <c r="KN654" s="310"/>
      <c r="KO654" s="310"/>
      <c r="KP654" s="310"/>
      <c r="KQ654" s="310"/>
      <c r="KR654" s="310"/>
      <c r="KS654" s="310"/>
      <c r="KT654" s="310"/>
      <c r="KU654" s="310"/>
      <c r="KV654" s="310"/>
      <c r="KW654" s="310"/>
      <c r="KX654" s="310"/>
      <c r="KY654" s="310"/>
      <c r="KZ654" s="310"/>
      <c r="LA654" s="310"/>
      <c r="LB654" s="310"/>
      <c r="LC654" s="310"/>
      <c r="LD654" s="310"/>
      <c r="LE654" s="310"/>
      <c r="LF654" s="310"/>
      <c r="LG654" s="310"/>
      <c r="LH654" s="310"/>
      <c r="LI654" s="310"/>
      <c r="LJ654" s="310"/>
      <c r="LK654" s="310"/>
      <c r="LL654" s="310"/>
      <c r="LM654" s="310"/>
      <c r="LN654" s="310"/>
      <c r="LO654" s="310"/>
      <c r="LP654" s="310"/>
      <c r="LQ654" s="310"/>
      <c r="LR654" s="310"/>
      <c r="LS654" s="310"/>
      <c r="LT654" s="310"/>
      <c r="LU654" s="310"/>
      <c r="LV654" s="310"/>
      <c r="LW654" s="310"/>
      <c r="LX654" s="310"/>
      <c r="LY654" s="310"/>
      <c r="LZ654" s="310"/>
      <c r="MA654" s="310"/>
      <c r="MB654" s="310"/>
      <c r="MC654" s="310"/>
      <c r="MD654" s="310"/>
      <c r="ME654" s="310"/>
      <c r="MF654" s="310"/>
      <c r="MG654" s="310"/>
      <c r="MH654" s="310"/>
      <c r="MI654" s="310"/>
      <c r="MJ654" s="310"/>
      <c r="MK654" s="310"/>
      <c r="ML654" s="310"/>
      <c r="MM654" s="310"/>
      <c r="MN654" s="310"/>
      <c r="MO654" s="310"/>
      <c r="MP654" s="310"/>
      <c r="MQ654" s="310"/>
      <c r="MR654" s="310"/>
      <c r="MS654" s="310"/>
      <c r="MT654" s="310"/>
      <c r="MU654" s="310"/>
      <c r="MV654" s="310"/>
      <c r="MW654" s="310"/>
      <c r="MX654" s="310"/>
      <c r="MY654" s="310"/>
      <c r="MZ654" s="310"/>
      <c r="NA654" s="310"/>
      <c r="NB654" s="310"/>
      <c r="NC654" s="310"/>
      <c r="ND654" s="310"/>
      <c r="NE654" s="310"/>
      <c r="NF654" s="310"/>
      <c r="NG654" s="310"/>
      <c r="NH654" s="310"/>
      <c r="NI654" s="310"/>
      <c r="NJ654" s="310"/>
      <c r="NK654" s="310"/>
      <c r="NL654" s="310"/>
      <c r="NM654" s="310"/>
      <c r="NN654" s="310"/>
      <c r="NO654" s="310"/>
      <c r="NP654" s="310"/>
      <c r="NQ654" s="310"/>
      <c r="NR654" s="310"/>
      <c r="NS654" s="310"/>
      <c r="NT654" s="310"/>
      <c r="NU654" s="310"/>
      <c r="NV654" s="310"/>
      <c r="NW654" s="310"/>
      <c r="NX654" s="310"/>
      <c r="NY654" s="310"/>
      <c r="NZ654" s="310"/>
      <c r="OA654" s="310"/>
      <c r="OB654" s="310"/>
      <c r="OC654" s="310"/>
      <c r="OD654" s="310"/>
      <c r="OE654" s="310"/>
      <c r="OF654" s="310"/>
      <c r="OG654" s="310"/>
      <c r="OH654" s="310"/>
      <c r="OI654" s="310"/>
      <c r="OJ654" s="310"/>
      <c r="OK654" s="310"/>
      <c r="OL654" s="310"/>
      <c r="OM654" s="310"/>
      <c r="ON654" s="310"/>
      <c r="OO654" s="310"/>
      <c r="OP654" s="310"/>
      <c r="OQ654" s="310"/>
      <c r="OR654" s="310"/>
      <c r="OS654" s="310"/>
      <c r="OT654" s="310"/>
      <c r="OU654" s="310"/>
      <c r="OV654" s="310"/>
      <c r="OW654" s="310"/>
      <c r="OX654" s="310"/>
      <c r="OY654" s="310"/>
      <c r="OZ654" s="310"/>
      <c r="PA654" s="310"/>
      <c r="PB654" s="310"/>
      <c r="PC654" s="310"/>
      <c r="PD654" s="310"/>
      <c r="PE654" s="310"/>
      <c r="PF654" s="310"/>
      <c r="PG654" s="310"/>
      <c r="PH654" s="310"/>
      <c r="PI654" s="310"/>
      <c r="PJ654" s="310"/>
      <c r="PK654" s="310"/>
      <c r="PL654" s="310"/>
      <c r="PM654" s="310"/>
      <c r="PN654" s="310"/>
      <c r="PO654" s="310"/>
      <c r="PP654" s="310"/>
      <c r="PQ654" s="310"/>
      <c r="PR654" s="310"/>
      <c r="PS654" s="310"/>
      <c r="PT654" s="310"/>
      <c r="PU654" s="310"/>
      <c r="PV654" s="310"/>
      <c r="PW654" s="310"/>
      <c r="PX654" s="310"/>
      <c r="PY654" s="310"/>
      <c r="PZ654" s="310"/>
      <c r="QA654" s="310"/>
      <c r="QB654" s="310"/>
      <c r="QC654" s="310"/>
      <c r="QD654" s="310"/>
      <c r="QE654" s="310"/>
      <c r="QF654" s="310"/>
      <c r="QG654" s="310"/>
      <c r="QH654" s="310"/>
      <c r="QI654" s="310"/>
      <c r="QJ654" s="310"/>
      <c r="QK654" s="310"/>
      <c r="QL654" s="310"/>
      <c r="QM654" s="310"/>
      <c r="QN654" s="310"/>
      <c r="QO654" s="310"/>
      <c r="QP654" s="310"/>
      <c r="QQ654" s="310"/>
      <c r="QR654" s="310"/>
      <c r="QS654" s="310"/>
      <c r="QT654" s="310"/>
      <c r="QU654" s="310"/>
      <c r="QV654" s="310"/>
      <c r="QW654" s="310"/>
      <c r="QX654" s="310"/>
      <c r="QY654" s="310"/>
      <c r="QZ654" s="310"/>
      <c r="RA654" s="310"/>
      <c r="RB654" s="310"/>
      <c r="RC654" s="310"/>
      <c r="RD654" s="310"/>
      <c r="RE654" s="310"/>
      <c r="RF654" s="310"/>
      <c r="RG654" s="310"/>
      <c r="RH654" s="310"/>
      <c r="RI654" s="310"/>
      <c r="RJ654" s="310"/>
      <c r="RK654" s="310"/>
      <c r="RL654" s="310"/>
      <c r="RM654" s="310"/>
      <c r="RN654" s="310"/>
      <c r="RO654" s="310"/>
      <c r="RP654" s="310"/>
      <c r="RQ654" s="310"/>
      <c r="RR654" s="310"/>
      <c r="RS654" s="310"/>
      <c r="RT654" s="310"/>
      <c r="RU654" s="310"/>
      <c r="RV654" s="310"/>
      <c r="RW654" s="310"/>
      <c r="RX654" s="310"/>
      <c r="RY654" s="310"/>
      <c r="RZ654" s="310"/>
      <c r="SA654" s="310"/>
      <c r="SB654" s="310"/>
      <c r="SC654" s="310"/>
      <c r="SD654" s="310"/>
      <c r="SE654" s="310"/>
      <c r="SF654" s="310"/>
      <c r="SG654" s="310"/>
      <c r="SH654" s="310"/>
      <c r="SI654" s="310"/>
      <c r="SJ654" s="310"/>
      <c r="SK654" s="310"/>
      <c r="SL654" s="310"/>
      <c r="SM654" s="310"/>
      <c r="SN654" s="310"/>
      <c r="SO654" s="310"/>
      <c r="SP654" s="310"/>
      <c r="SQ654" s="310"/>
      <c r="SR654" s="310"/>
      <c r="SS654" s="310"/>
      <c r="ST654" s="310"/>
      <c r="SU654" s="310"/>
      <c r="SV654" s="310"/>
      <c r="SW654" s="310"/>
      <c r="SX654" s="310"/>
      <c r="SY654" s="310"/>
      <c r="SZ654" s="310"/>
      <c r="TA654" s="310"/>
      <c r="TB654" s="310"/>
      <c r="TC654" s="310"/>
      <c r="TD654" s="310"/>
      <c r="TE654" s="310"/>
      <c r="TF654" s="310"/>
      <c r="TG654" s="310"/>
      <c r="TH654" s="310"/>
      <c r="TI654" s="310"/>
      <c r="TJ654" s="310"/>
      <c r="TK654" s="310"/>
      <c r="TL654" s="310"/>
      <c r="TM654" s="310"/>
      <c r="TN654" s="310"/>
      <c r="TO654" s="310"/>
      <c r="TP654" s="310"/>
      <c r="TQ654" s="310"/>
      <c r="TR654" s="310"/>
      <c r="TS654" s="310"/>
      <c r="TT654" s="310"/>
      <c r="TU654" s="310"/>
      <c r="TV654" s="310"/>
      <c r="TW654" s="310"/>
      <c r="TX654" s="310"/>
      <c r="TY654" s="310"/>
      <c r="TZ654" s="310"/>
      <c r="UA654" s="310"/>
      <c r="UB654" s="310"/>
      <c r="UC654" s="310"/>
      <c r="UD654" s="310"/>
      <c r="UE654" s="310"/>
      <c r="UF654" s="310"/>
      <c r="UG654" s="310"/>
      <c r="UH654" s="310"/>
      <c r="UI654" s="310"/>
      <c r="UJ654" s="310"/>
      <c r="UK654" s="310"/>
      <c r="UL654" s="310"/>
      <c r="UM654" s="310"/>
      <c r="UN654" s="310"/>
      <c r="UO654" s="310"/>
      <c r="UP654" s="310"/>
      <c r="UQ654" s="310"/>
      <c r="UR654" s="310"/>
      <c r="US654" s="310"/>
      <c r="UT654" s="310"/>
      <c r="UU654" s="310"/>
      <c r="UV654" s="310"/>
      <c r="UW654" s="310"/>
      <c r="UX654" s="310"/>
      <c r="UY654" s="310"/>
      <c r="UZ654" s="310"/>
      <c r="VA654" s="310"/>
      <c r="VB654" s="310"/>
      <c r="VC654" s="310"/>
      <c r="VD654" s="310"/>
      <c r="VE654" s="310"/>
      <c r="VF654" s="310"/>
      <c r="VG654" s="310"/>
      <c r="VH654" s="310"/>
      <c r="VI654" s="310"/>
      <c r="VJ654" s="310"/>
      <c r="VK654" s="310"/>
      <c r="VL654" s="310"/>
      <c r="VM654" s="310"/>
      <c r="VN654" s="310"/>
      <c r="VO654" s="310"/>
      <c r="VP654" s="310"/>
      <c r="VQ654" s="310"/>
      <c r="VR654" s="310"/>
      <c r="VS654" s="310"/>
      <c r="VT654" s="310"/>
      <c r="VU654" s="310"/>
      <c r="VV654" s="310"/>
      <c r="VW654" s="310"/>
      <c r="VX654" s="310"/>
      <c r="VY654" s="310"/>
      <c r="VZ654" s="310"/>
      <c r="WA654" s="310"/>
      <c r="WB654" s="310"/>
      <c r="WC654" s="310"/>
      <c r="WD654" s="310"/>
      <c r="WE654" s="310"/>
      <c r="WF654" s="310"/>
      <c r="WG654" s="310"/>
      <c r="WH654" s="310"/>
      <c r="WI654" s="310"/>
      <c r="WJ654" s="310"/>
      <c r="WK654" s="310"/>
      <c r="WL654" s="310"/>
      <c r="WM654" s="310"/>
      <c r="WN654" s="310"/>
      <c r="WO654" s="310"/>
      <c r="WP654" s="310"/>
      <c r="WQ654" s="310"/>
      <c r="WR654" s="310"/>
      <c r="WS654" s="310"/>
      <c r="WT654" s="310"/>
      <c r="WU654" s="310"/>
      <c r="WV654" s="310"/>
      <c r="WW654" s="310"/>
      <c r="WX654" s="310"/>
      <c r="WY654" s="310"/>
      <c r="WZ654" s="310"/>
      <c r="XA654" s="310"/>
      <c r="XB654" s="310"/>
      <c r="XC654" s="310"/>
      <c r="XD654" s="310"/>
      <c r="XE654" s="310"/>
      <c r="XF654" s="310"/>
      <c r="XG654" s="310"/>
      <c r="XH654" s="310"/>
      <c r="XI654" s="310"/>
      <c r="XJ654" s="310"/>
      <c r="XK654" s="310"/>
      <c r="XL654" s="310"/>
      <c r="XM654" s="310"/>
      <c r="XN654" s="310"/>
      <c r="XO654" s="310"/>
      <c r="XP654" s="310"/>
      <c r="XQ654" s="310"/>
      <c r="XR654" s="310"/>
      <c r="XS654" s="310"/>
      <c r="XT654" s="310"/>
      <c r="XU654" s="310"/>
      <c r="XV654" s="310"/>
      <c r="XW654" s="310"/>
      <c r="XX654" s="310"/>
      <c r="XY654" s="310"/>
      <c r="XZ654" s="310"/>
      <c r="YA654" s="310"/>
      <c r="YB654" s="310"/>
      <c r="YC654" s="310"/>
      <c r="YD654" s="310"/>
      <c r="YE654" s="310"/>
      <c r="YF654" s="310"/>
      <c r="YG654" s="310"/>
      <c r="YH654" s="310"/>
      <c r="YI654" s="310"/>
      <c r="YJ654" s="310"/>
      <c r="YK654" s="310"/>
      <c r="YL654" s="310"/>
      <c r="YM654" s="310"/>
      <c r="YN654" s="310"/>
      <c r="YO654" s="310"/>
      <c r="YP654" s="310"/>
      <c r="YQ654" s="310"/>
      <c r="YR654" s="310"/>
      <c r="YS654" s="310"/>
      <c r="YT654" s="310"/>
      <c r="YU654" s="310"/>
      <c r="YV654" s="310"/>
      <c r="YW654" s="310"/>
      <c r="YX654" s="310"/>
      <c r="YY654" s="310"/>
      <c r="YZ654" s="310"/>
      <c r="ZA654" s="310"/>
      <c r="ZB654" s="310"/>
      <c r="ZC654" s="310"/>
      <c r="ZD654" s="310"/>
      <c r="ZE654" s="310"/>
      <c r="ZF654" s="310"/>
      <c r="ZG654" s="310"/>
      <c r="ZH654" s="310"/>
      <c r="ZI654" s="310"/>
      <c r="ZJ654" s="310"/>
      <c r="ZK654" s="310"/>
      <c r="ZL654" s="310"/>
      <c r="ZM654" s="310"/>
      <c r="ZN654" s="310"/>
      <c r="ZO654" s="310"/>
      <c r="ZP654" s="310"/>
      <c r="ZQ654" s="310"/>
      <c r="ZR654" s="310"/>
      <c r="ZS654" s="310"/>
      <c r="ZT654" s="310"/>
      <c r="ZU654" s="310"/>
      <c r="ZV654" s="310"/>
      <c r="ZW654" s="310"/>
      <c r="ZX654" s="310"/>
      <c r="ZY654" s="310"/>
      <c r="ZZ654" s="310"/>
      <c r="AAA654" s="310"/>
      <c r="AAB654" s="310"/>
      <c r="AAC654" s="310"/>
      <c r="AAD654" s="310"/>
      <c r="AAE654" s="310"/>
      <c r="AAF654" s="310"/>
      <c r="AAG654" s="310"/>
      <c r="AAH654" s="310"/>
      <c r="AAI654" s="310"/>
      <c r="AAJ654" s="310"/>
      <c r="AAK654" s="310"/>
      <c r="AAL654" s="310"/>
      <c r="AAM654" s="310"/>
      <c r="AAN654" s="310"/>
      <c r="AAO654" s="310"/>
      <c r="AAP654" s="310"/>
      <c r="AAQ654" s="310"/>
      <c r="AAR654" s="310"/>
      <c r="AAS654" s="310"/>
      <c r="AAT654" s="310"/>
      <c r="AAU654" s="310"/>
      <c r="AAV654" s="310"/>
      <c r="AAW654" s="310"/>
      <c r="AAX654" s="310"/>
      <c r="AAY654" s="310"/>
      <c r="AAZ654" s="310"/>
      <c r="ABA654" s="310"/>
      <c r="ABB654" s="310"/>
      <c r="ABC654" s="310"/>
      <c r="ABD654" s="310"/>
      <c r="ABE654" s="310"/>
      <c r="ABF654" s="310"/>
      <c r="ABG654" s="310"/>
      <c r="ABH654" s="310"/>
      <c r="ABI654" s="310"/>
      <c r="ABJ654" s="310"/>
      <c r="ABK654" s="310"/>
      <c r="ABL654" s="310"/>
      <c r="ABM654" s="310"/>
      <c r="ABN654" s="310"/>
      <c r="ABO654" s="310"/>
      <c r="ABP654" s="310"/>
      <c r="ABQ654" s="310"/>
      <c r="ABR654" s="310"/>
      <c r="ABS654" s="310"/>
      <c r="ABT654" s="310"/>
      <c r="ABU654" s="310"/>
      <c r="ABV654" s="310"/>
      <c r="ABW654" s="310"/>
      <c r="ABX654" s="310"/>
      <c r="ABY654" s="310"/>
      <c r="ABZ654" s="310"/>
      <c r="ACA654" s="310"/>
      <c r="ACB654" s="310"/>
      <c r="ACC654" s="310"/>
      <c r="ACD654" s="310"/>
      <c r="ACE654" s="310"/>
      <c r="ACF654" s="310"/>
      <c r="ACG654" s="310"/>
      <c r="ACH654" s="310"/>
      <c r="ACI654" s="310"/>
      <c r="ACJ654" s="310"/>
      <c r="ACK654" s="310"/>
      <c r="ACL654" s="310"/>
      <c r="ACM654" s="310"/>
      <c r="ACN654" s="310"/>
      <c r="ACO654" s="310"/>
      <c r="ACP654" s="310"/>
      <c r="ACQ654" s="310"/>
      <c r="ACR654" s="310"/>
      <c r="ACS654" s="310"/>
      <c r="ACT654" s="310"/>
      <c r="ACU654" s="310"/>
      <c r="ACV654" s="310"/>
      <c r="ACW654" s="310"/>
      <c r="ACX654" s="310"/>
      <c r="ACY654" s="310"/>
      <c r="ACZ654" s="310"/>
      <c r="ADA654" s="310"/>
      <c r="ADB654" s="310"/>
      <c r="ADC654" s="310"/>
      <c r="ADD654" s="310"/>
      <c r="ADE654" s="310"/>
      <c r="ADF654" s="310"/>
      <c r="ADG654" s="310"/>
      <c r="ADH654" s="310"/>
      <c r="ADI654" s="310"/>
      <c r="ADJ654" s="310"/>
      <c r="ADK654" s="310"/>
      <c r="ADL654" s="310"/>
      <c r="ADM654" s="310"/>
      <c r="ADN654" s="310"/>
      <c r="ADO654" s="310"/>
      <c r="ADP654" s="310"/>
      <c r="ADQ654" s="310"/>
      <c r="ADR654" s="310"/>
      <c r="ADS654" s="310"/>
      <c r="ADT654" s="310"/>
      <c r="ADU654" s="310"/>
      <c r="ADV654" s="310"/>
      <c r="ADW654" s="310"/>
      <c r="ADX654" s="310"/>
      <c r="ADY654" s="310"/>
      <c r="ADZ654" s="310"/>
      <c r="AEA654" s="310"/>
      <c r="AEB654" s="310"/>
      <c r="AEC654" s="310"/>
      <c r="AED654" s="310"/>
      <c r="AEE654" s="310"/>
      <c r="AEF654" s="310"/>
      <c r="AEG654" s="310"/>
      <c r="AEH654" s="310"/>
      <c r="AEI654" s="310"/>
      <c r="AEJ654" s="310"/>
      <c r="AEK654" s="310"/>
      <c r="AEL654" s="310"/>
      <c r="AEM654" s="310"/>
      <c r="AEN654" s="310"/>
      <c r="AEO654" s="310"/>
      <c r="AEP654" s="310"/>
      <c r="AEQ654" s="310"/>
      <c r="AER654" s="310"/>
      <c r="AES654" s="310"/>
      <c r="AET654" s="310"/>
      <c r="AEU654" s="310"/>
      <c r="AEV654" s="310"/>
      <c r="AEW654" s="310"/>
      <c r="AEX654" s="310"/>
      <c r="AEY654" s="310"/>
      <c r="AEZ654" s="310"/>
      <c r="AFA654" s="310"/>
      <c r="AFB654" s="310"/>
      <c r="AFC654" s="310"/>
      <c r="AFD654" s="310"/>
      <c r="AFE654" s="310"/>
      <c r="AFF654" s="310"/>
      <c r="AFG654" s="310"/>
      <c r="AFH654" s="310"/>
      <c r="AFI654" s="310"/>
      <c r="AFJ654" s="310"/>
      <c r="AFK654" s="310"/>
      <c r="AFL654" s="310"/>
      <c r="AFM654" s="310"/>
      <c r="AFN654" s="310"/>
      <c r="AFO654" s="310"/>
      <c r="AFP654" s="310"/>
      <c r="AFQ654" s="310"/>
      <c r="AFR654" s="310"/>
      <c r="AFS654" s="310"/>
      <c r="AFT654" s="310"/>
      <c r="AFU654" s="310"/>
      <c r="AFV654" s="310"/>
      <c r="AFW654" s="310"/>
      <c r="AFX654" s="310"/>
      <c r="AFY654" s="310"/>
      <c r="AFZ654" s="310"/>
      <c r="AGA654" s="310"/>
      <c r="AGB654" s="310"/>
      <c r="AGC654" s="310"/>
      <c r="AGD654" s="310"/>
      <c r="AGE654" s="310"/>
      <c r="AGF654" s="310"/>
      <c r="AGG654" s="310"/>
      <c r="AGH654" s="310"/>
      <c r="AGI654" s="310"/>
      <c r="AGJ654" s="310"/>
      <c r="AGK654" s="310"/>
      <c r="AGL654" s="310"/>
      <c r="AGM654" s="310"/>
      <c r="AGN654" s="310"/>
      <c r="AGO654" s="310"/>
      <c r="AGP654" s="310"/>
      <c r="AGQ654" s="310"/>
      <c r="AGR654" s="310"/>
      <c r="AGS654" s="310"/>
      <c r="AGT654" s="310"/>
      <c r="AGU654" s="310"/>
      <c r="AGV654" s="310"/>
      <c r="AGW654" s="310"/>
      <c r="AGX654" s="310"/>
      <c r="AGY654" s="310"/>
      <c r="AGZ654" s="310"/>
      <c r="AHA654" s="310"/>
      <c r="AHB654" s="310"/>
      <c r="AHC654" s="310"/>
      <c r="AHD654" s="310"/>
      <c r="AHE654" s="310"/>
      <c r="AHF654" s="310"/>
      <c r="AHG654" s="310"/>
      <c r="AHH654" s="310"/>
      <c r="AHI654" s="310"/>
      <c r="AHJ654" s="310"/>
      <c r="AHK654" s="310"/>
      <c r="AHL654" s="310"/>
      <c r="AHM654" s="310"/>
      <c r="AHN654" s="310"/>
      <c r="AHO654" s="310"/>
      <c r="AHP654" s="310"/>
      <c r="AHQ654" s="310"/>
      <c r="AHR654" s="310"/>
      <c r="AHS654" s="310"/>
      <c r="AHT654" s="310"/>
      <c r="AHU654" s="310"/>
      <c r="AHV654" s="310"/>
      <c r="AHW654" s="310"/>
      <c r="AHX654" s="310"/>
      <c r="AHY654" s="310"/>
      <c r="AHZ654" s="310"/>
      <c r="AIA654" s="310"/>
      <c r="AIB654" s="310"/>
      <c r="AIC654" s="310"/>
      <c r="AID654" s="310"/>
      <c r="AIE654" s="310"/>
      <c r="AIF654" s="310"/>
      <c r="AIG654" s="310"/>
      <c r="AIH654" s="310"/>
      <c r="AII654" s="310"/>
      <c r="AIJ654" s="310"/>
      <c r="AIK654" s="310"/>
      <c r="AIL654" s="310"/>
      <c r="AIM654" s="310"/>
      <c r="AIN654" s="310"/>
      <c r="AIO654" s="310"/>
      <c r="AIP654" s="310"/>
      <c r="AIQ654" s="310"/>
      <c r="AIR654" s="310"/>
      <c r="AIS654" s="310"/>
      <c r="AIT654" s="310"/>
      <c r="AIU654" s="310"/>
      <c r="AIV654" s="310"/>
      <c r="AIW654" s="310"/>
      <c r="AIX654" s="310"/>
      <c r="AIY654" s="310"/>
      <c r="AIZ654" s="310"/>
      <c r="AJA654" s="310"/>
      <c r="AJB654" s="310"/>
      <c r="AJC654" s="310"/>
      <c r="AJD654" s="310"/>
      <c r="AJE654" s="310"/>
      <c r="AJF654" s="310"/>
      <c r="AJG654" s="310"/>
      <c r="AJH654" s="310"/>
      <c r="AJI654" s="310"/>
      <c r="AJJ654" s="310"/>
      <c r="AJK654" s="310"/>
      <c r="AJL654" s="310"/>
      <c r="AJM654" s="310"/>
      <c r="AJN654" s="310"/>
      <c r="AJO654" s="310"/>
      <c r="AJP654" s="310"/>
      <c r="AJQ654" s="310"/>
      <c r="AJR654" s="310"/>
      <c r="AJS654" s="310"/>
      <c r="AJT654" s="310"/>
      <c r="AJU654" s="310"/>
      <c r="AJV654" s="310"/>
      <c r="AJW654" s="310"/>
      <c r="AJX654" s="310"/>
      <c r="AJY654" s="310"/>
      <c r="AJZ654" s="310"/>
      <c r="AKA654" s="310"/>
      <c r="AKB654" s="310"/>
      <c r="AKC654" s="310"/>
      <c r="AKD654" s="310"/>
      <c r="AKE654" s="310"/>
      <c r="AKF654" s="310"/>
      <c r="AKG654" s="310"/>
      <c r="AKH654" s="310"/>
      <c r="AKI654" s="310"/>
      <c r="AKJ654" s="310"/>
      <c r="AKK654" s="310"/>
      <c r="AKL654" s="310"/>
      <c r="AKM654" s="310"/>
      <c r="AKN654" s="310"/>
      <c r="AKO654" s="310"/>
      <c r="AKP654" s="310"/>
      <c r="AKQ654" s="310"/>
      <c r="AKR654" s="310"/>
      <c r="AKS654" s="310"/>
      <c r="AKT654" s="310"/>
      <c r="AKU654" s="310"/>
      <c r="AKV654" s="310"/>
      <c r="AKW654" s="310"/>
      <c r="AKX654" s="310"/>
      <c r="AKY654" s="310"/>
      <c r="AKZ654" s="310"/>
      <c r="ALA654" s="310"/>
      <c r="ALB654" s="310"/>
      <c r="ALC654" s="310"/>
      <c r="ALD654" s="310"/>
      <c r="ALE654" s="310"/>
      <c r="ALF654" s="310"/>
      <c r="ALG654" s="310"/>
      <c r="ALH654" s="310"/>
      <c r="ALI654" s="310"/>
      <c r="ALJ654" s="310"/>
      <c r="ALK654" s="310"/>
      <c r="ALL654" s="310"/>
      <c r="ALM654" s="310"/>
      <c r="ALN654" s="310"/>
      <c r="ALO654" s="310"/>
      <c r="ALP654" s="310"/>
      <c r="ALQ654" s="310"/>
      <c r="ALR654" s="310"/>
      <c r="ALS654" s="310"/>
      <c r="ALT654" s="310"/>
      <c r="ALU654" s="310"/>
      <c r="ALV654" s="310"/>
      <c r="ALW654" s="310"/>
      <c r="ALX654" s="310"/>
      <c r="ALY654" s="310"/>
      <c r="ALZ654" s="310"/>
      <c r="AMA654" s="310"/>
      <c r="AMB654" s="310"/>
      <c r="AMC654" s="310"/>
      <c r="AMD654" s="310"/>
      <c r="AME654" s="310"/>
      <c r="AMF654" s="310"/>
      <c r="AMG654" s="310"/>
      <c r="AMH654" s="310"/>
      <c r="AMI654" s="310"/>
      <c r="AMJ654" s="310"/>
      <c r="AMK654" s="310"/>
      <c r="AML654" s="310"/>
      <c r="AMM654" s="310"/>
      <c r="AMN654" s="310"/>
      <c r="AMO654" s="310"/>
      <c r="AMP654" s="310"/>
      <c r="AMQ654" s="310"/>
      <c r="AMR654" s="310"/>
      <c r="AMS654" s="310"/>
      <c r="AMT654" s="310"/>
      <c r="AMU654" s="310"/>
      <c r="AMV654" s="310"/>
      <c r="AMW654" s="310"/>
      <c r="AMX654" s="310"/>
      <c r="AMY654" s="310"/>
      <c r="AMZ654" s="310"/>
      <c r="ANA654" s="310"/>
      <c r="ANB654" s="310"/>
      <c r="ANC654" s="310"/>
      <c r="AND654" s="310"/>
      <c r="ANE654" s="310"/>
      <c r="ANF654" s="310"/>
      <c r="ANG654" s="310"/>
      <c r="ANH654" s="310"/>
      <c r="ANI654" s="310"/>
      <c r="ANJ654" s="310"/>
      <c r="ANK654" s="310"/>
      <c r="ANL654" s="310"/>
      <c r="ANM654" s="310"/>
      <c r="ANN654" s="310"/>
      <c r="ANO654" s="310"/>
      <c r="ANP654" s="310"/>
      <c r="ANQ654" s="310"/>
      <c r="ANR654" s="310"/>
      <c r="ANS654" s="310"/>
      <c r="ANT654" s="310"/>
      <c r="ANU654" s="310"/>
      <c r="ANV654" s="310"/>
      <c r="ANW654" s="310"/>
      <c r="ANX654" s="310"/>
      <c r="ANY654" s="310"/>
      <c r="ANZ654" s="310"/>
      <c r="AOA654" s="310"/>
      <c r="AOB654" s="310"/>
      <c r="AOC654" s="310"/>
      <c r="AOD654" s="310"/>
      <c r="AOE654" s="310"/>
      <c r="AOF654" s="310"/>
      <c r="AOG654" s="310"/>
      <c r="AOH654" s="310"/>
      <c r="AOI654" s="310"/>
      <c r="AOJ654" s="310"/>
      <c r="AOK654" s="310"/>
      <c r="AOL654" s="310"/>
      <c r="AOM654" s="310"/>
      <c r="AON654" s="310"/>
      <c r="AOO654" s="310"/>
      <c r="AOP654" s="310"/>
      <c r="AOQ654" s="310"/>
      <c r="AOR654" s="310"/>
      <c r="AOS654" s="310"/>
      <c r="AOT654" s="310"/>
      <c r="AOU654" s="310"/>
      <c r="AOV654" s="310"/>
      <c r="AOW654" s="310"/>
      <c r="AOX654" s="310"/>
      <c r="AOY654" s="310"/>
      <c r="AOZ654" s="310"/>
      <c r="APA654" s="310"/>
      <c r="APB654" s="310"/>
      <c r="APC654" s="310"/>
      <c r="APD654" s="310"/>
      <c r="APE654" s="310"/>
      <c r="APF654" s="310"/>
      <c r="APG654" s="310"/>
      <c r="APH654" s="310"/>
      <c r="API654" s="310"/>
      <c r="APJ654" s="310"/>
      <c r="APK654" s="310"/>
      <c r="APL654" s="310"/>
      <c r="APM654" s="310"/>
      <c r="APN654" s="310"/>
      <c r="APO654" s="310"/>
      <c r="APP654" s="310"/>
      <c r="APQ654" s="310"/>
      <c r="APR654" s="310"/>
      <c r="APS654" s="310"/>
      <c r="APT654" s="310"/>
      <c r="APU654" s="310"/>
      <c r="APV654" s="310"/>
      <c r="APW654" s="310"/>
      <c r="APX654" s="310"/>
      <c r="APY654" s="310"/>
      <c r="APZ654" s="310"/>
      <c r="AQA654" s="310"/>
      <c r="AQB654" s="310"/>
      <c r="AQC654" s="310"/>
      <c r="AQD654" s="310"/>
      <c r="AQE654" s="310"/>
      <c r="AQF654" s="310"/>
      <c r="AQG654" s="310"/>
      <c r="AQH654" s="310"/>
      <c r="AQI654" s="310"/>
      <c r="AQJ654" s="310"/>
      <c r="AQK654" s="310"/>
      <c r="AQL654" s="310"/>
      <c r="AQM654" s="310"/>
      <c r="AQN654" s="310"/>
      <c r="AQO654" s="310"/>
      <c r="AQP654" s="310"/>
      <c r="AQQ654" s="310"/>
      <c r="AQR654" s="310"/>
      <c r="AQS654" s="310"/>
      <c r="AQT654" s="310"/>
      <c r="AQU654" s="310"/>
      <c r="AQV654" s="310"/>
      <c r="AQW654" s="310"/>
      <c r="AQX654" s="310"/>
      <c r="AQY654" s="310"/>
      <c r="AQZ654" s="310"/>
      <c r="ARA654" s="310"/>
      <c r="ARB654" s="310"/>
      <c r="ARC654" s="310"/>
      <c r="ARD654" s="310"/>
      <c r="ARE654" s="310"/>
      <c r="ARF654" s="310"/>
      <c r="ARG654" s="310"/>
      <c r="ARH654" s="310"/>
      <c r="ARI654" s="310"/>
      <c r="ARJ654" s="310"/>
      <c r="ARK654" s="310"/>
      <c r="ARL654" s="310"/>
      <c r="ARM654" s="310"/>
      <c r="ARN654" s="310"/>
      <c r="ARO654" s="310"/>
      <c r="ARP654" s="310"/>
      <c r="ARQ654" s="310"/>
      <c r="ARR654" s="310"/>
      <c r="ARS654" s="310"/>
      <c r="ART654" s="310"/>
      <c r="ARU654" s="310"/>
      <c r="ARV654" s="310"/>
      <c r="ARW654" s="310"/>
      <c r="ARX654" s="310"/>
      <c r="ARY654" s="310"/>
      <c r="ARZ654" s="310"/>
      <c r="ASA654" s="310"/>
      <c r="ASB654" s="310"/>
      <c r="ASC654" s="310"/>
      <c r="ASD654" s="310"/>
      <c r="ASE654" s="310"/>
      <c r="ASF654" s="310"/>
      <c r="ASG654" s="310"/>
      <c r="ASH654" s="310"/>
      <c r="ASI654" s="310"/>
      <c r="ASJ654" s="310"/>
      <c r="ASK654" s="310"/>
      <c r="ASL654" s="310"/>
      <c r="ASM654" s="310"/>
      <c r="ASN654" s="310"/>
      <c r="ASO654" s="310"/>
      <c r="ASP654" s="310"/>
      <c r="ASQ654" s="310"/>
      <c r="ASR654" s="310"/>
      <c r="ASS654" s="310"/>
      <c r="AST654" s="310"/>
      <c r="ASU654" s="310"/>
      <c r="ASV654" s="310"/>
      <c r="ASW654" s="310"/>
      <c r="ASX654" s="310"/>
      <c r="ASY654" s="310"/>
      <c r="ASZ654" s="310"/>
      <c r="ATA654" s="310"/>
      <c r="ATB654" s="310"/>
      <c r="ATC654" s="310"/>
      <c r="ATD654" s="310"/>
      <c r="ATE654" s="310"/>
      <c r="ATF654" s="310"/>
      <c r="ATG654" s="310"/>
      <c r="ATH654" s="310"/>
      <c r="ATI654" s="310"/>
      <c r="ATJ654" s="310"/>
      <c r="ATK654" s="310"/>
      <c r="ATL654" s="310"/>
      <c r="ATM654" s="310"/>
      <c r="ATN654" s="310"/>
      <c r="ATO654" s="310"/>
      <c r="ATP654" s="310"/>
      <c r="ATQ654" s="310"/>
      <c r="ATR654" s="310"/>
      <c r="ATS654" s="310"/>
      <c r="ATT654" s="310"/>
      <c r="ATU654" s="310"/>
      <c r="ATV654" s="310"/>
      <c r="ATW654" s="310"/>
      <c r="ATX654" s="310"/>
      <c r="ATY654" s="310"/>
      <c r="ATZ654" s="310"/>
      <c r="AUA654" s="310"/>
      <c r="AUB654" s="310"/>
      <c r="AUC654" s="310"/>
      <c r="AUD654" s="310"/>
      <c r="AUE654" s="310"/>
      <c r="AUF654" s="310"/>
      <c r="AUG654" s="310"/>
      <c r="AUH654" s="310"/>
      <c r="AUI654" s="310"/>
      <c r="AUJ654" s="310"/>
      <c r="AUK654" s="310"/>
      <c r="AUL654" s="310"/>
      <c r="AUM654" s="310"/>
      <c r="AUN654" s="310"/>
      <c r="AUO654" s="310"/>
      <c r="AUP654" s="310"/>
      <c r="AUQ654" s="310"/>
      <c r="AUR654" s="310"/>
      <c r="AUS654" s="310"/>
      <c r="AUT654" s="310"/>
      <c r="AUU654" s="310"/>
      <c r="AUV654" s="310"/>
      <c r="AUW654" s="310"/>
      <c r="AUX654" s="310"/>
      <c r="AUY654" s="310"/>
      <c r="AUZ654" s="310"/>
      <c r="AVA654" s="310"/>
      <c r="AVB654" s="310"/>
      <c r="AVC654" s="310"/>
      <c r="AVD654" s="310"/>
      <c r="AVE654" s="310"/>
      <c r="AVF654" s="310"/>
      <c r="AVG654" s="310"/>
      <c r="AVH654" s="310"/>
      <c r="AVI654" s="310"/>
      <c r="AVJ654" s="310"/>
      <c r="AVK654" s="310"/>
      <c r="AVL654" s="310"/>
      <c r="AVM654" s="310"/>
      <c r="AVN654" s="310"/>
      <c r="AVO654" s="310"/>
      <c r="AVP654" s="310"/>
      <c r="AVQ654" s="310"/>
      <c r="AVR654" s="310"/>
      <c r="AVS654" s="310"/>
      <c r="AVT654" s="310"/>
      <c r="AVU654" s="310"/>
      <c r="AVV654" s="310"/>
      <c r="AVW654" s="310"/>
      <c r="AVX654" s="310"/>
      <c r="AVY654" s="310"/>
      <c r="AVZ654" s="310"/>
      <c r="AWA654" s="310"/>
      <c r="AWB654" s="310"/>
      <c r="AWC654" s="310"/>
      <c r="AWD654" s="310"/>
      <c r="AWE654" s="310"/>
      <c r="AWF654" s="310"/>
      <c r="AWG654" s="310"/>
      <c r="AWH654" s="310"/>
      <c r="AWI654" s="310"/>
      <c r="AWJ654" s="310"/>
      <c r="AWK654" s="310"/>
      <c r="AWL654" s="310"/>
      <c r="AWM654" s="310"/>
      <c r="AWN654" s="310"/>
      <c r="AWO654" s="310"/>
      <c r="AWP654" s="310"/>
      <c r="AWQ654" s="310"/>
      <c r="AWR654" s="310"/>
      <c r="AWS654" s="310"/>
      <c r="AWT654" s="310"/>
      <c r="AWU654" s="310"/>
      <c r="AWV654" s="310"/>
      <c r="AWW654" s="310"/>
      <c r="AWX654" s="310"/>
      <c r="AWY654" s="310"/>
      <c r="AWZ654" s="310"/>
      <c r="AXA654" s="310"/>
      <c r="AXB654" s="310"/>
      <c r="AXC654" s="310"/>
      <c r="AXD654" s="310"/>
      <c r="AXE654" s="310"/>
      <c r="AXF654" s="310"/>
      <c r="AXG654" s="310"/>
      <c r="AXH654" s="310"/>
      <c r="AXI654" s="310"/>
      <c r="AXJ654" s="310"/>
      <c r="AXK654" s="310"/>
      <c r="AXL654" s="310"/>
      <c r="AXM654" s="310"/>
      <c r="AXN654" s="310"/>
      <c r="AXO654" s="310"/>
      <c r="AXP654" s="310"/>
      <c r="AXQ654" s="310"/>
      <c r="AXR654" s="310"/>
      <c r="AXS654" s="310"/>
      <c r="AXT654" s="310"/>
      <c r="AXU654" s="310"/>
      <c r="AXV654" s="310"/>
      <c r="AXW654" s="310"/>
      <c r="AXX654" s="310"/>
      <c r="AXY654" s="310"/>
      <c r="AXZ654" s="310"/>
      <c r="AYA654" s="310"/>
      <c r="AYB654" s="310"/>
      <c r="AYC654" s="310"/>
      <c r="AYD654" s="310"/>
      <c r="AYE654" s="310"/>
      <c r="AYF654" s="310"/>
      <c r="AYG654" s="310"/>
      <c r="AYH654" s="310"/>
      <c r="AYI654" s="310"/>
      <c r="AYJ654" s="310"/>
      <c r="AYK654" s="310"/>
      <c r="AYL654" s="310"/>
      <c r="AYM654" s="310"/>
      <c r="AYN654" s="310"/>
      <c r="AYO654" s="310"/>
      <c r="AYP654" s="310"/>
      <c r="AYQ654" s="310"/>
      <c r="AYR654" s="310"/>
      <c r="AYS654" s="310"/>
      <c r="AYT654" s="310"/>
      <c r="AYU654" s="310"/>
      <c r="AYV654" s="310"/>
      <c r="AYW654" s="310"/>
      <c r="AYX654" s="310"/>
      <c r="AYY654" s="310"/>
      <c r="AYZ654" s="310"/>
      <c r="AZA654" s="310"/>
      <c r="AZB654" s="310"/>
      <c r="AZC654" s="310"/>
      <c r="AZD654" s="310"/>
      <c r="AZE654" s="310"/>
      <c r="AZF654" s="310"/>
      <c r="AZG654" s="310"/>
      <c r="AZH654" s="310"/>
      <c r="AZI654" s="310"/>
      <c r="AZJ654" s="310"/>
      <c r="AZK654" s="310"/>
      <c r="AZL654" s="310"/>
      <c r="AZM654" s="310"/>
      <c r="AZN654" s="310"/>
      <c r="AZO654" s="310"/>
      <c r="AZP654" s="310"/>
      <c r="AZQ654" s="310"/>
      <c r="AZR654" s="310"/>
      <c r="AZS654" s="310"/>
      <c r="AZT654" s="310"/>
      <c r="AZU654" s="310"/>
      <c r="AZV654" s="310"/>
      <c r="AZW654" s="310"/>
      <c r="AZX654" s="310"/>
      <c r="AZY654" s="310"/>
      <c r="AZZ654" s="310"/>
      <c r="BAA654" s="310"/>
      <c r="BAB654" s="310"/>
      <c r="BAC654" s="310"/>
      <c r="BAD654" s="310"/>
      <c r="BAE654" s="310"/>
      <c r="BAF654" s="310"/>
      <c r="BAG654" s="310"/>
      <c r="BAH654" s="310"/>
      <c r="BAI654" s="310"/>
      <c r="BAJ654" s="310"/>
      <c r="BAK654" s="310"/>
      <c r="BAL654" s="310"/>
      <c r="BAM654" s="310"/>
      <c r="BAN654" s="310"/>
      <c r="BAO654" s="310"/>
      <c r="BAP654" s="310"/>
      <c r="BAQ654" s="310"/>
      <c r="BAR654" s="310"/>
      <c r="BAS654" s="310"/>
      <c r="BAT654" s="310"/>
      <c r="BAU654" s="310"/>
      <c r="BAV654" s="310"/>
      <c r="BAW654" s="310"/>
      <c r="BAX654" s="310"/>
      <c r="BAY654" s="310"/>
      <c r="BAZ654" s="310"/>
      <c r="BBA654" s="310"/>
      <c r="BBB654" s="310"/>
      <c r="BBC654" s="310"/>
      <c r="BBD654" s="310"/>
      <c r="BBE654" s="310"/>
      <c r="BBF654" s="310"/>
      <c r="BBG654" s="310"/>
      <c r="BBH654" s="310"/>
      <c r="BBI654" s="310"/>
      <c r="BBJ654" s="310"/>
      <c r="BBK654" s="310"/>
      <c r="BBL654" s="310"/>
      <c r="BBM654" s="310"/>
      <c r="BBN654" s="310"/>
      <c r="BBO654" s="310"/>
      <c r="BBP654" s="310"/>
      <c r="BBQ654" s="310"/>
      <c r="BBR654" s="310"/>
      <c r="BBS654" s="310"/>
      <c r="BBT654" s="310"/>
      <c r="BBU654" s="310"/>
      <c r="BBV654" s="310"/>
      <c r="BBW654" s="310"/>
      <c r="BBX654" s="310"/>
      <c r="BBY654" s="310"/>
      <c r="BBZ654" s="310"/>
      <c r="BCA654" s="310"/>
      <c r="BCB654" s="310"/>
      <c r="BCC654" s="310"/>
      <c r="BCD654" s="310"/>
      <c r="BCE654" s="310"/>
      <c r="BCF654" s="310"/>
      <c r="BCG654" s="310"/>
      <c r="BCH654" s="310"/>
      <c r="BCI654" s="310"/>
      <c r="BCJ654" s="310"/>
      <c r="BCK654" s="310"/>
      <c r="BCL654" s="310"/>
      <c r="BCM654" s="310"/>
      <c r="BCN654" s="310"/>
      <c r="BCO654" s="310"/>
      <c r="BCP654" s="310"/>
      <c r="BCQ654" s="310"/>
      <c r="BCR654" s="310"/>
      <c r="BCS654" s="310"/>
      <c r="BCT654" s="310"/>
      <c r="BCU654" s="310"/>
      <c r="BCV654" s="310"/>
      <c r="BCW654" s="310"/>
      <c r="BCX654" s="310"/>
      <c r="BCY654" s="310"/>
      <c r="BCZ654" s="310"/>
      <c r="BDA654" s="310"/>
      <c r="BDB654" s="310"/>
      <c r="BDC654" s="310"/>
      <c r="BDD654" s="310"/>
      <c r="BDE654" s="310"/>
      <c r="BDF654" s="310"/>
      <c r="BDG654" s="310"/>
      <c r="BDH654" s="310"/>
      <c r="BDI654" s="310"/>
      <c r="BDJ654" s="310"/>
      <c r="BDK654" s="310"/>
      <c r="BDL654" s="310"/>
      <c r="BDM654" s="310"/>
      <c r="BDN654" s="310"/>
      <c r="BDO654" s="310"/>
      <c r="BDP654" s="310"/>
      <c r="BDQ654" s="310"/>
      <c r="BDR654" s="310"/>
      <c r="BDS654" s="310"/>
      <c r="BDT654" s="310"/>
      <c r="BDU654" s="310"/>
      <c r="BDV654" s="310"/>
      <c r="BDW654" s="310"/>
      <c r="BDX654" s="310"/>
      <c r="BDY654" s="310"/>
      <c r="BDZ654" s="310"/>
      <c r="BEA654" s="310"/>
      <c r="BEB654" s="310"/>
      <c r="BEC654" s="310"/>
      <c r="BED654" s="310"/>
      <c r="BEE654" s="310"/>
      <c r="BEF654" s="310"/>
      <c r="BEG654" s="310"/>
      <c r="BEH654" s="310"/>
      <c r="BEI654" s="310"/>
      <c r="BEJ654" s="310"/>
      <c r="BEK654" s="310"/>
      <c r="BEL654" s="310"/>
      <c r="BEM654" s="310"/>
      <c r="BEN654" s="310"/>
      <c r="BEO654" s="310"/>
      <c r="BEP654" s="310"/>
      <c r="BEQ654" s="310"/>
      <c r="BER654" s="310"/>
      <c r="BES654" s="310"/>
      <c r="BET654" s="310"/>
      <c r="BEU654" s="310"/>
      <c r="BEV654" s="310"/>
      <c r="BEW654" s="310"/>
      <c r="BEX654" s="310"/>
      <c r="BEY654" s="310"/>
      <c r="BEZ654" s="310"/>
      <c r="BFA654" s="310"/>
      <c r="BFB654" s="310"/>
      <c r="BFC654" s="310"/>
      <c r="BFD654" s="310"/>
      <c r="BFE654" s="310"/>
      <c r="BFF654" s="310"/>
      <c r="BFG654" s="310"/>
      <c r="BFH654" s="310"/>
      <c r="BFI654" s="310"/>
      <c r="BFJ654" s="310"/>
      <c r="BFK654" s="310"/>
      <c r="BFL654" s="310"/>
      <c r="BFM654" s="310"/>
      <c r="BFN654" s="310"/>
      <c r="BFO654" s="310"/>
      <c r="BFP654" s="310"/>
      <c r="BFQ654" s="310"/>
      <c r="BFR654" s="310"/>
      <c r="BFS654" s="310"/>
      <c r="BFT654" s="310"/>
      <c r="BFU654" s="310"/>
      <c r="BFV654" s="310"/>
      <c r="BFW654" s="310"/>
      <c r="BFX654" s="310"/>
      <c r="BFY654" s="310"/>
      <c r="BFZ654" s="310"/>
      <c r="BGA654" s="310"/>
      <c r="BGB654" s="310"/>
      <c r="BGC654" s="310"/>
      <c r="BGD654" s="310"/>
      <c r="BGE654" s="310"/>
      <c r="BGF654" s="310"/>
      <c r="BGG654" s="310"/>
      <c r="BGH654" s="310"/>
      <c r="BGI654" s="310"/>
      <c r="BGJ654" s="310"/>
      <c r="BGK654" s="310"/>
      <c r="BGL654" s="310"/>
      <c r="BGM654" s="310"/>
      <c r="BGN654" s="310"/>
      <c r="BGO654" s="310"/>
      <c r="BGP654" s="310"/>
      <c r="BGQ654" s="310"/>
      <c r="BGR654" s="310"/>
      <c r="BGS654" s="310"/>
      <c r="BGT654" s="310"/>
      <c r="BGU654" s="310"/>
      <c r="BGV654" s="310"/>
      <c r="BGW654" s="310"/>
      <c r="BGX654" s="310"/>
      <c r="BGY654" s="310"/>
      <c r="BGZ654" s="310"/>
      <c r="BHA654" s="310"/>
      <c r="BHB654" s="310"/>
      <c r="BHC654" s="310"/>
      <c r="BHD654" s="310"/>
      <c r="BHE654" s="310"/>
      <c r="BHF654" s="310"/>
      <c r="BHG654" s="310"/>
      <c r="BHH654" s="310"/>
      <c r="BHI654" s="310"/>
      <c r="BHJ654" s="310"/>
      <c r="BHK654" s="310"/>
      <c r="BHL654" s="310"/>
      <c r="BHM654" s="310"/>
      <c r="BHN654" s="310"/>
      <c r="BHO654" s="310"/>
      <c r="BHP654" s="310"/>
      <c r="BHQ654" s="310"/>
      <c r="BHR654" s="310"/>
      <c r="BHS654" s="310"/>
      <c r="BHT654" s="310"/>
      <c r="BHU654" s="310"/>
      <c r="BHV654" s="310"/>
      <c r="BHW654" s="310"/>
      <c r="BHX654" s="310"/>
      <c r="BHY654" s="310"/>
      <c r="BHZ654" s="310"/>
      <c r="BIA654" s="310"/>
      <c r="BIB654" s="310"/>
      <c r="BIC654" s="310"/>
      <c r="BID654" s="310"/>
      <c r="BIE654" s="310"/>
      <c r="BIF654" s="310"/>
      <c r="BIG654" s="310"/>
      <c r="BIH654" s="310"/>
      <c r="BII654" s="310"/>
      <c r="BIJ654" s="310"/>
      <c r="BIK654" s="310"/>
      <c r="BIL654" s="310"/>
      <c r="BIM654" s="310"/>
      <c r="BIN654" s="310"/>
      <c r="BIO654" s="310"/>
      <c r="BIP654" s="310"/>
      <c r="BIQ654" s="310"/>
      <c r="BIR654" s="310"/>
      <c r="BIS654" s="310"/>
      <c r="BIT654" s="310"/>
      <c r="BIU654" s="310"/>
      <c r="BIV654" s="310"/>
      <c r="BIW654" s="310"/>
      <c r="BIX654" s="310"/>
      <c r="BIY654" s="310"/>
      <c r="BIZ654" s="310"/>
      <c r="BJA654" s="310"/>
      <c r="BJB654" s="310"/>
      <c r="BJC654" s="310"/>
      <c r="BJD654" s="310"/>
      <c r="BJE654" s="310"/>
      <c r="BJF654" s="310"/>
      <c r="BJG654" s="310"/>
      <c r="BJH654" s="310"/>
      <c r="BJI654" s="310"/>
      <c r="BJJ654" s="310"/>
      <c r="BJK654" s="310"/>
      <c r="BJL654" s="310"/>
      <c r="BJM654" s="310"/>
      <c r="BJN654" s="310"/>
      <c r="BJO654" s="310"/>
      <c r="BJP654" s="310"/>
      <c r="BJQ654" s="310"/>
      <c r="BJR654" s="310"/>
      <c r="BJS654" s="310"/>
      <c r="BJT654" s="310"/>
      <c r="BJU654" s="310"/>
      <c r="BJV654" s="310"/>
      <c r="BJW654" s="310"/>
      <c r="BJX654" s="310"/>
      <c r="BJY654" s="310"/>
      <c r="BJZ654" s="310"/>
      <c r="BKA654" s="310"/>
      <c r="BKB654" s="310"/>
      <c r="BKC654" s="310"/>
      <c r="BKD654" s="310"/>
      <c r="BKE654" s="310"/>
      <c r="BKF654" s="310"/>
      <c r="BKG654" s="310"/>
      <c r="BKH654" s="310"/>
      <c r="BKI654" s="310"/>
      <c r="BKJ654" s="310"/>
      <c r="BKK654" s="310"/>
      <c r="BKL654" s="310"/>
      <c r="BKM654" s="310"/>
      <c r="BKN654" s="310"/>
      <c r="BKO654" s="310"/>
      <c r="BKP654" s="310"/>
      <c r="BKQ654" s="310"/>
      <c r="BKR654" s="310"/>
      <c r="BKS654" s="310"/>
      <c r="BKT654" s="310"/>
      <c r="BKU654" s="310"/>
      <c r="BKV654" s="310"/>
      <c r="BKW654" s="310"/>
      <c r="BKX654" s="310"/>
      <c r="BKY654" s="310"/>
      <c r="BKZ654" s="310"/>
      <c r="BLA654" s="310"/>
      <c r="BLB654" s="310"/>
      <c r="BLC654" s="310"/>
      <c r="BLD654" s="310"/>
      <c r="BLE654" s="310"/>
      <c r="BLF654" s="310"/>
      <c r="BLG654" s="310"/>
      <c r="BLH654" s="310"/>
      <c r="BLI654" s="310"/>
      <c r="BLJ654" s="310"/>
      <c r="BLK654" s="310"/>
      <c r="BLL654" s="310"/>
      <c r="BLM654" s="310"/>
      <c r="BLN654" s="310"/>
      <c r="BLO654" s="310"/>
      <c r="BLP654" s="310"/>
      <c r="BLQ654" s="310"/>
      <c r="BLR654" s="310"/>
      <c r="BLS654" s="310"/>
      <c r="BLT654" s="310"/>
      <c r="BLU654" s="310"/>
      <c r="BLV654" s="310"/>
      <c r="BLW654" s="310"/>
      <c r="BLX654" s="310"/>
      <c r="BLY654" s="310"/>
      <c r="BLZ654" s="310"/>
      <c r="BMA654" s="310"/>
      <c r="BMB654" s="310"/>
      <c r="BMC654" s="310"/>
      <c r="BMD654" s="310"/>
      <c r="BME654" s="310"/>
      <c r="BMF654" s="310"/>
      <c r="BMG654" s="310"/>
      <c r="BMH654" s="310"/>
      <c r="BMI654" s="310"/>
      <c r="BMJ654" s="310"/>
      <c r="BMK654" s="310"/>
      <c r="BML654" s="310"/>
      <c r="BMM654" s="310"/>
      <c r="BMN654" s="310"/>
      <c r="BMO654" s="310"/>
      <c r="BMP654" s="310"/>
      <c r="BMQ654" s="310"/>
      <c r="BMR654" s="310"/>
      <c r="BMS654" s="310"/>
      <c r="BMT654" s="310"/>
      <c r="BMU654" s="310"/>
      <c r="BMV654" s="310"/>
      <c r="BMW654" s="310"/>
      <c r="BMX654" s="310"/>
      <c r="BMY654" s="310"/>
      <c r="BMZ654" s="310"/>
      <c r="BNA654" s="310"/>
      <c r="BNB654" s="310"/>
      <c r="BNC654" s="310"/>
      <c r="BND654" s="310"/>
      <c r="BNE654" s="310"/>
      <c r="BNF654" s="310"/>
      <c r="BNG654" s="310"/>
      <c r="BNH654" s="310"/>
      <c r="BNI654" s="310"/>
      <c r="BNJ654" s="310"/>
      <c r="BNK654" s="310"/>
      <c r="BNL654" s="310"/>
      <c r="BNM654" s="310"/>
      <c r="BNN654" s="310"/>
      <c r="BNO654" s="310"/>
      <c r="BNP654" s="310"/>
      <c r="BNQ654" s="310"/>
      <c r="BNR654" s="310"/>
      <c r="BNS654" s="310"/>
      <c r="BNT654" s="310"/>
      <c r="BNU654" s="310"/>
      <c r="BNV654" s="310"/>
      <c r="BNW654" s="310"/>
      <c r="BNX654" s="310"/>
      <c r="BNY654" s="310"/>
      <c r="BNZ654" s="310"/>
      <c r="BOA654" s="310"/>
      <c r="BOB654" s="310"/>
      <c r="BOC654" s="310"/>
      <c r="BOD654" s="310"/>
      <c r="BOE654" s="310"/>
      <c r="BOF654" s="310"/>
      <c r="BOG654" s="310"/>
      <c r="BOH654" s="310"/>
      <c r="BOI654" s="310"/>
      <c r="BOJ654" s="310"/>
      <c r="BOK654" s="310"/>
      <c r="BOL654" s="310"/>
      <c r="BOM654" s="310"/>
      <c r="BON654" s="310"/>
      <c r="BOO654" s="310"/>
      <c r="BOP654" s="310"/>
      <c r="BOQ654" s="310"/>
      <c r="BOR654" s="310"/>
      <c r="BOS654" s="310"/>
      <c r="BOT654" s="310"/>
      <c r="BOU654" s="310"/>
      <c r="BOV654" s="310"/>
      <c r="BOW654" s="310"/>
      <c r="BOX654" s="310"/>
      <c r="BOY654" s="310"/>
      <c r="BOZ654" s="310"/>
      <c r="BPA654" s="310"/>
      <c r="BPB654" s="310"/>
      <c r="BPC654" s="310"/>
      <c r="BPD654" s="310"/>
      <c r="BPE654" s="310"/>
      <c r="BPF654" s="310"/>
      <c r="BPG654" s="310"/>
      <c r="BPH654" s="310"/>
      <c r="BPI654" s="310"/>
      <c r="BPJ654" s="310"/>
      <c r="BPK654" s="310"/>
      <c r="BPL654" s="310"/>
      <c r="BPM654" s="310"/>
      <c r="BPN654" s="310"/>
      <c r="BPO654" s="310"/>
      <c r="BPP654" s="310"/>
      <c r="BPQ654" s="310"/>
      <c r="BPR654" s="310"/>
      <c r="BPS654" s="310"/>
      <c r="BPT654" s="310"/>
      <c r="BPU654" s="310"/>
      <c r="BPV654" s="310"/>
      <c r="BPW654" s="310"/>
      <c r="BPX654" s="310"/>
      <c r="BPY654" s="310"/>
      <c r="BPZ654" s="310"/>
      <c r="BQA654" s="310"/>
      <c r="BQB654" s="310"/>
      <c r="BQC654" s="310"/>
      <c r="BQD654" s="310"/>
      <c r="BQE654" s="310"/>
      <c r="BQF654" s="310"/>
      <c r="BQG654" s="310"/>
      <c r="BQH654" s="310"/>
      <c r="BQI654" s="310"/>
      <c r="BQJ654" s="310"/>
      <c r="BQK654" s="310"/>
      <c r="BQL654" s="310"/>
      <c r="BQM654" s="310"/>
      <c r="BQN654" s="310"/>
      <c r="BQO654" s="310"/>
      <c r="BQP654" s="310"/>
      <c r="BQQ654" s="310"/>
      <c r="BQR654" s="310"/>
      <c r="BQS654" s="310"/>
      <c r="BQT654" s="310"/>
      <c r="BQU654" s="310"/>
      <c r="BQV654" s="310"/>
      <c r="BQW654" s="310"/>
      <c r="BQX654" s="310"/>
      <c r="BQY654" s="310"/>
      <c r="BQZ654" s="310"/>
      <c r="BRA654" s="310"/>
      <c r="BRB654" s="310"/>
      <c r="BRC654" s="310"/>
      <c r="BRD654" s="310"/>
      <c r="BRE654" s="310"/>
      <c r="BRF654" s="310"/>
      <c r="BRG654" s="310"/>
      <c r="BRH654" s="310"/>
      <c r="BRI654" s="310"/>
      <c r="BRJ654" s="310"/>
      <c r="BRK654" s="310"/>
      <c r="BRL654" s="310"/>
      <c r="BRM654" s="310"/>
      <c r="BRN654" s="310"/>
      <c r="BRO654" s="310"/>
      <c r="BRP654" s="310"/>
      <c r="BRQ654" s="310"/>
      <c r="BRR654" s="310"/>
      <c r="BRS654" s="310"/>
      <c r="BRT654" s="310"/>
      <c r="BRU654" s="310"/>
      <c r="BRV654" s="310"/>
      <c r="BRW654" s="310"/>
      <c r="BRX654" s="310"/>
      <c r="BRY654" s="310"/>
      <c r="BRZ654" s="310"/>
      <c r="BSA654" s="310"/>
      <c r="BSB654" s="310"/>
      <c r="BSC654" s="310"/>
      <c r="BSD654" s="310"/>
      <c r="BSE654" s="310"/>
      <c r="BSF654" s="310"/>
      <c r="BSG654" s="310"/>
      <c r="BSH654" s="310"/>
      <c r="BSI654" s="310"/>
      <c r="BSJ654" s="310"/>
      <c r="BSK654" s="310"/>
      <c r="BSL654" s="310"/>
      <c r="BSM654" s="310"/>
      <c r="BSN654" s="310"/>
      <c r="BSO654" s="310"/>
      <c r="BSP654" s="310"/>
      <c r="BSQ654" s="310"/>
      <c r="BSR654" s="310"/>
      <c r="BSS654" s="310"/>
      <c r="BST654" s="310"/>
      <c r="BSU654" s="310"/>
      <c r="BSV654" s="310"/>
      <c r="BSW654" s="310"/>
      <c r="BSX654" s="310"/>
      <c r="BSY654" s="310"/>
      <c r="BSZ654" s="310"/>
      <c r="BTA654" s="310"/>
      <c r="BTB654" s="310"/>
      <c r="BTC654" s="310"/>
      <c r="BTD654" s="310"/>
      <c r="BTE654" s="310"/>
      <c r="BTF654" s="310"/>
      <c r="BTG654" s="310"/>
      <c r="BTH654" s="310"/>
      <c r="BTI654" s="310"/>
      <c r="BTJ654" s="310"/>
      <c r="BTK654" s="310"/>
      <c r="BTL654" s="310"/>
      <c r="BTM654" s="310"/>
      <c r="BTN654" s="310"/>
      <c r="BTO654" s="310"/>
      <c r="BTP654" s="310"/>
      <c r="BTQ654" s="310"/>
      <c r="BTR654" s="310"/>
      <c r="BTS654" s="310"/>
      <c r="BTT654" s="310"/>
      <c r="BTU654" s="310"/>
      <c r="BTV654" s="310"/>
      <c r="BTW654" s="310"/>
      <c r="BTX654" s="310"/>
      <c r="BTY654" s="310"/>
      <c r="BTZ654" s="310"/>
      <c r="BUA654" s="310"/>
      <c r="BUB654" s="310"/>
      <c r="BUC654" s="310"/>
      <c r="BUD654" s="310"/>
      <c r="BUE654" s="310"/>
      <c r="BUF654" s="310"/>
      <c r="BUG654" s="310"/>
      <c r="BUH654" s="310"/>
      <c r="BUI654" s="310"/>
      <c r="BUJ654" s="310"/>
      <c r="BUK654" s="310"/>
      <c r="BUL654" s="310"/>
      <c r="BUM654" s="310"/>
      <c r="BUN654" s="310"/>
      <c r="BUO654" s="310"/>
      <c r="BUP654" s="310"/>
      <c r="BUQ654" s="310"/>
      <c r="BUR654" s="310"/>
      <c r="BUS654" s="310"/>
      <c r="BUT654" s="310"/>
      <c r="BUU654" s="310"/>
      <c r="BUV654" s="310"/>
      <c r="BUW654" s="310"/>
      <c r="BUX654" s="310"/>
      <c r="BUY654" s="310"/>
      <c r="BUZ654" s="310"/>
      <c r="BVA654" s="310"/>
      <c r="BVB654" s="310"/>
      <c r="BVC654" s="310"/>
      <c r="BVD654" s="310"/>
      <c r="BVE654" s="310"/>
      <c r="BVF654" s="310"/>
      <c r="BVG654" s="310"/>
      <c r="BVH654" s="310"/>
      <c r="BVI654" s="310"/>
      <c r="BVJ654" s="310"/>
      <c r="BVK654" s="310"/>
      <c r="BVL654" s="310"/>
      <c r="BVM654" s="310"/>
      <c r="BVN654" s="310"/>
      <c r="BVO654" s="310"/>
      <c r="BVP654" s="310"/>
      <c r="BVQ654" s="310"/>
      <c r="BVR654" s="310"/>
      <c r="BVS654" s="310"/>
      <c r="BVT654" s="310"/>
      <c r="BVU654" s="310"/>
      <c r="BVV654" s="310"/>
      <c r="BVW654" s="310"/>
      <c r="BVX654" s="310"/>
      <c r="BVY654" s="310"/>
      <c r="BVZ654" s="310"/>
      <c r="BWA654" s="310"/>
      <c r="BWB654" s="310"/>
      <c r="BWC654" s="310"/>
      <c r="BWD654" s="310"/>
      <c r="BWE654" s="310"/>
      <c r="BWF654" s="310"/>
      <c r="BWG654" s="310"/>
      <c r="BWH654" s="310"/>
      <c r="BWI654" s="310"/>
      <c r="BWJ654" s="310"/>
      <c r="BWK654" s="310"/>
      <c r="BWL654" s="310"/>
      <c r="BWM654" s="310"/>
      <c r="BWN654" s="310"/>
      <c r="BWO654" s="310"/>
      <c r="BWP654" s="310"/>
      <c r="BWQ654" s="310"/>
      <c r="BWR654" s="310"/>
      <c r="BWS654" s="310"/>
      <c r="BWT654" s="310"/>
      <c r="BWU654" s="310"/>
      <c r="BWV654" s="310"/>
      <c r="BWW654" s="310"/>
      <c r="BWX654" s="310"/>
      <c r="BWY654" s="310"/>
      <c r="BWZ654" s="310"/>
      <c r="BXA654" s="310"/>
      <c r="BXB654" s="310"/>
      <c r="BXC654" s="310"/>
      <c r="BXD654" s="310"/>
      <c r="BXE654" s="310"/>
      <c r="BXF654" s="310"/>
      <c r="BXG654" s="310"/>
      <c r="BXH654" s="310"/>
      <c r="BXI654" s="310"/>
      <c r="BXJ654" s="310"/>
      <c r="BXK654" s="310"/>
      <c r="BXL654" s="310"/>
      <c r="BXM654" s="310"/>
      <c r="BXN654" s="310"/>
      <c r="BXO654" s="310"/>
      <c r="BXP654" s="310"/>
      <c r="BXQ654" s="310"/>
      <c r="BXR654" s="310"/>
      <c r="BXS654" s="310"/>
      <c r="BXT654" s="310"/>
      <c r="BXU654" s="310"/>
      <c r="BXV654" s="310"/>
      <c r="BXW654" s="310"/>
      <c r="BXX654" s="310"/>
      <c r="BXY654" s="310"/>
      <c r="BXZ654" s="310"/>
      <c r="BYA654" s="310"/>
      <c r="BYB654" s="310"/>
      <c r="BYC654" s="310"/>
      <c r="BYD654" s="310"/>
      <c r="BYE654" s="310"/>
      <c r="BYF654" s="310"/>
      <c r="BYG654" s="310"/>
      <c r="BYH654" s="310"/>
      <c r="BYI654" s="310"/>
      <c r="BYJ654" s="310"/>
      <c r="BYK654" s="310"/>
      <c r="BYL654" s="310"/>
      <c r="BYM654" s="310"/>
      <c r="BYN654" s="310"/>
      <c r="BYO654" s="310"/>
      <c r="BYP654" s="310"/>
      <c r="BYQ654" s="310"/>
      <c r="BYR654" s="310"/>
      <c r="BYS654" s="310"/>
      <c r="BYT654" s="310"/>
      <c r="BYU654" s="310"/>
      <c r="BYV654" s="310"/>
      <c r="BYW654" s="310"/>
      <c r="BYX654" s="310"/>
      <c r="BYY654" s="310"/>
      <c r="BYZ654" s="310"/>
      <c r="BZA654" s="310"/>
      <c r="BZB654" s="310"/>
      <c r="BZC654" s="310"/>
      <c r="BZD654" s="310"/>
      <c r="BZE654" s="310"/>
      <c r="BZF654" s="310"/>
      <c r="BZG654" s="310"/>
      <c r="BZH654" s="310"/>
      <c r="BZI654" s="310"/>
      <c r="BZJ654" s="310"/>
      <c r="BZK654" s="310"/>
      <c r="BZL654" s="310"/>
      <c r="BZM654" s="310"/>
      <c r="BZN654" s="310"/>
      <c r="BZO654" s="310"/>
      <c r="BZP654" s="310"/>
      <c r="BZQ654" s="310"/>
      <c r="BZR654" s="310"/>
      <c r="BZS654" s="310"/>
      <c r="BZT654" s="310"/>
      <c r="BZU654" s="310"/>
      <c r="BZV654" s="310"/>
      <c r="BZW654" s="310"/>
      <c r="BZX654" s="310"/>
      <c r="BZY654" s="310"/>
      <c r="BZZ654" s="310"/>
      <c r="CAA654" s="310"/>
      <c r="CAB654" s="310"/>
      <c r="CAC654" s="310"/>
      <c r="CAD654" s="310"/>
      <c r="CAE654" s="310"/>
      <c r="CAF654" s="310"/>
      <c r="CAG654" s="310"/>
      <c r="CAH654" s="310"/>
      <c r="CAI654" s="310"/>
      <c r="CAJ654" s="310"/>
      <c r="CAK654" s="310"/>
      <c r="CAL654" s="310"/>
      <c r="CAM654" s="310"/>
      <c r="CAN654" s="310"/>
      <c r="CAO654" s="310"/>
      <c r="CAP654" s="310"/>
      <c r="CAQ654" s="310"/>
      <c r="CAR654" s="310"/>
      <c r="CAS654" s="310"/>
      <c r="CAT654" s="310"/>
      <c r="CAU654" s="310"/>
      <c r="CAV654" s="310"/>
      <c r="CAW654" s="310"/>
      <c r="CAX654" s="310"/>
      <c r="CAY654" s="310"/>
      <c r="CAZ654" s="310"/>
      <c r="CBA654" s="310"/>
      <c r="CBB654" s="310"/>
      <c r="CBC654" s="310"/>
      <c r="CBD654" s="310"/>
      <c r="CBE654" s="310"/>
      <c r="CBF654" s="310"/>
      <c r="CBG654" s="310"/>
      <c r="CBH654" s="310"/>
      <c r="CBI654" s="310"/>
      <c r="CBJ654" s="310"/>
      <c r="CBK654" s="310"/>
      <c r="CBL654" s="310"/>
      <c r="CBM654" s="310"/>
      <c r="CBN654" s="310"/>
      <c r="CBO654" s="310"/>
      <c r="CBP654" s="310"/>
      <c r="CBQ654" s="310"/>
      <c r="CBR654" s="310"/>
      <c r="CBS654" s="310"/>
      <c r="CBT654" s="310"/>
      <c r="CBU654" s="310"/>
      <c r="CBV654" s="310"/>
      <c r="CBW654" s="310"/>
      <c r="CBX654" s="310"/>
      <c r="CBY654" s="310"/>
      <c r="CBZ654" s="310"/>
      <c r="CCA654" s="310"/>
      <c r="CCB654" s="310"/>
      <c r="CCC654" s="310"/>
      <c r="CCD654" s="310"/>
      <c r="CCE654" s="310"/>
      <c r="CCF654" s="310"/>
      <c r="CCG654" s="310"/>
      <c r="CCH654" s="310"/>
      <c r="CCI654" s="310"/>
      <c r="CCJ654" s="310"/>
      <c r="CCK654" s="310"/>
      <c r="CCL654" s="310"/>
      <c r="CCM654" s="310"/>
      <c r="CCN654" s="310"/>
      <c r="CCO654" s="310"/>
      <c r="CCP654" s="310"/>
      <c r="CCQ654" s="310"/>
      <c r="CCR654" s="310"/>
      <c r="CCS654" s="310"/>
      <c r="CCT654" s="310"/>
      <c r="CCU654" s="310"/>
      <c r="CCV654" s="310"/>
      <c r="CCW654" s="310"/>
      <c r="CCX654" s="310"/>
      <c r="CCY654" s="310"/>
      <c r="CCZ654" s="310"/>
      <c r="CDA654" s="310"/>
      <c r="CDB654" s="310"/>
      <c r="CDC654" s="310"/>
      <c r="CDD654" s="310"/>
      <c r="CDE654" s="310"/>
      <c r="CDF654" s="310"/>
      <c r="CDG654" s="310"/>
      <c r="CDH654" s="310"/>
      <c r="CDI654" s="310"/>
      <c r="CDJ654" s="310"/>
      <c r="CDK654" s="310"/>
      <c r="CDL654" s="310"/>
      <c r="CDM654" s="310"/>
      <c r="CDN654" s="310"/>
      <c r="CDO654" s="310"/>
      <c r="CDP654" s="310"/>
      <c r="CDQ654" s="310"/>
      <c r="CDR654" s="310"/>
      <c r="CDS654" s="310"/>
      <c r="CDT654" s="310"/>
      <c r="CDU654" s="310"/>
      <c r="CDV654" s="310"/>
      <c r="CDW654" s="310"/>
      <c r="CDX654" s="310"/>
      <c r="CDY654" s="310"/>
      <c r="CDZ654" s="310"/>
      <c r="CEA654" s="310"/>
      <c r="CEB654" s="310"/>
      <c r="CEC654" s="310"/>
      <c r="CED654" s="310"/>
      <c r="CEE654" s="310"/>
      <c r="CEF654" s="310"/>
      <c r="CEG654" s="310"/>
      <c r="CEH654" s="310"/>
      <c r="CEI654" s="310"/>
      <c r="CEJ654" s="310"/>
      <c r="CEK654" s="310"/>
      <c r="CEL654" s="310"/>
      <c r="CEM654" s="310"/>
      <c r="CEN654" s="310"/>
      <c r="CEO654" s="310"/>
      <c r="CEP654" s="310"/>
      <c r="CEQ654" s="310"/>
      <c r="CER654" s="310"/>
      <c r="CES654" s="310"/>
      <c r="CET654" s="310"/>
      <c r="CEU654" s="310"/>
      <c r="CEV654" s="310"/>
      <c r="CEW654" s="310"/>
      <c r="CEX654" s="310"/>
      <c r="CEY654" s="310"/>
      <c r="CEZ654" s="310"/>
      <c r="CFA654" s="310"/>
      <c r="CFB654" s="310"/>
      <c r="CFC654" s="310"/>
      <c r="CFD654" s="310"/>
      <c r="CFE654" s="310"/>
      <c r="CFF654" s="310"/>
      <c r="CFG654" s="310"/>
      <c r="CFH654" s="310"/>
      <c r="CFI654" s="310"/>
      <c r="CFJ654" s="310"/>
      <c r="CFK654" s="310"/>
      <c r="CFL654" s="310"/>
      <c r="CFM654" s="310"/>
      <c r="CFN654" s="310"/>
      <c r="CFO654" s="310"/>
      <c r="CFP654" s="310"/>
      <c r="CFQ654" s="310"/>
      <c r="CFR654" s="310"/>
      <c r="CFS654" s="310"/>
      <c r="CFT654" s="310"/>
      <c r="CFU654" s="310"/>
      <c r="CFV654" s="310"/>
      <c r="CFW654" s="310"/>
      <c r="CFX654" s="310"/>
      <c r="CFY654" s="310"/>
      <c r="CFZ654" s="310"/>
      <c r="CGA654" s="310"/>
      <c r="CGB654" s="310"/>
      <c r="CGC654" s="310"/>
      <c r="CGD654" s="310"/>
      <c r="CGE654" s="310"/>
      <c r="CGF654" s="310"/>
      <c r="CGG654" s="310"/>
      <c r="CGH654" s="310"/>
      <c r="CGI654" s="310"/>
      <c r="CGJ654" s="310"/>
      <c r="CGK654" s="310"/>
      <c r="CGL654" s="310"/>
      <c r="CGM654" s="310"/>
      <c r="CGN654" s="310"/>
      <c r="CGO654" s="310"/>
      <c r="CGP654" s="310"/>
      <c r="CGQ654" s="310"/>
      <c r="CGR654" s="310"/>
      <c r="CGS654" s="310"/>
      <c r="CGT654" s="310"/>
      <c r="CGU654" s="310"/>
      <c r="CGV654" s="310"/>
      <c r="CGW654" s="310"/>
      <c r="CGX654" s="310"/>
      <c r="CGY654" s="310"/>
      <c r="CGZ654" s="310"/>
      <c r="CHA654" s="310"/>
      <c r="CHB654" s="310"/>
      <c r="CHC654" s="310"/>
      <c r="CHD654" s="310"/>
      <c r="CHE654" s="310"/>
      <c r="CHF654" s="310"/>
      <c r="CHG654" s="310"/>
      <c r="CHH654" s="310"/>
      <c r="CHI654" s="310"/>
      <c r="CHJ654" s="310"/>
      <c r="CHK654" s="310"/>
      <c r="CHL654" s="310"/>
      <c r="CHM654" s="310"/>
      <c r="CHN654" s="310"/>
      <c r="CHO654" s="310"/>
      <c r="CHP654" s="310"/>
      <c r="CHQ654" s="310"/>
      <c r="CHR654" s="310"/>
      <c r="CHS654" s="310"/>
      <c r="CHT654" s="310"/>
      <c r="CHU654" s="310"/>
      <c r="CHV654" s="310"/>
      <c r="CHW654" s="310"/>
      <c r="CHX654" s="310"/>
      <c r="CHY654" s="310"/>
      <c r="CHZ654" s="310"/>
      <c r="CIA654" s="310"/>
      <c r="CIB654" s="310"/>
      <c r="CIC654" s="310"/>
      <c r="CID654" s="310"/>
      <c r="CIE654" s="310"/>
      <c r="CIF654" s="310"/>
      <c r="CIG654" s="310"/>
      <c r="CIH654" s="310"/>
      <c r="CII654" s="310"/>
      <c r="CIJ654" s="310"/>
      <c r="CIK654" s="310"/>
      <c r="CIL654" s="310"/>
      <c r="CIM654" s="310"/>
      <c r="CIN654" s="310"/>
      <c r="CIO654" s="310"/>
      <c r="CIP654" s="310"/>
      <c r="CIQ654" s="310"/>
      <c r="CIR654" s="310"/>
      <c r="CIS654" s="310"/>
      <c r="CIT654" s="310"/>
      <c r="CIU654" s="310"/>
      <c r="CIV654" s="310"/>
      <c r="CIW654" s="310"/>
      <c r="CIX654" s="310"/>
      <c r="CIY654" s="310"/>
      <c r="CIZ654" s="310"/>
      <c r="CJA654" s="310"/>
      <c r="CJB654" s="310"/>
      <c r="CJC654" s="310"/>
      <c r="CJD654" s="310"/>
      <c r="CJE654" s="310"/>
      <c r="CJF654" s="310"/>
      <c r="CJG654" s="310"/>
      <c r="CJH654" s="310"/>
      <c r="CJI654" s="310"/>
      <c r="CJJ654" s="310"/>
      <c r="CJK654" s="310"/>
      <c r="CJL654" s="310"/>
      <c r="CJM654" s="310"/>
      <c r="CJN654" s="310"/>
      <c r="CJO654" s="310"/>
      <c r="CJP654" s="310"/>
      <c r="CJQ654" s="310"/>
      <c r="CJR654" s="310"/>
      <c r="CJS654" s="310"/>
      <c r="CJT654" s="310"/>
      <c r="CJU654" s="310"/>
      <c r="CJV654" s="310"/>
      <c r="CJW654" s="310"/>
      <c r="CJX654" s="310"/>
      <c r="CJY654" s="310"/>
      <c r="CJZ654" s="310"/>
      <c r="CKA654" s="310"/>
      <c r="CKB654" s="310"/>
      <c r="CKC654" s="310"/>
      <c r="CKD654" s="310"/>
      <c r="CKE654" s="310"/>
      <c r="CKF654" s="310"/>
      <c r="CKG654" s="310"/>
      <c r="CKH654" s="310"/>
      <c r="CKI654" s="310"/>
      <c r="CKJ654" s="310"/>
      <c r="CKK654" s="310"/>
      <c r="CKL654" s="310"/>
      <c r="CKM654" s="310"/>
      <c r="CKN654" s="310"/>
      <c r="CKO654" s="310"/>
      <c r="CKP654" s="310"/>
      <c r="CKQ654" s="310"/>
      <c r="CKR654" s="310"/>
      <c r="CKS654" s="310"/>
      <c r="CKT654" s="310"/>
      <c r="CKU654" s="310"/>
      <c r="CKV654" s="310"/>
      <c r="CKW654" s="310"/>
      <c r="CKX654" s="310"/>
      <c r="CKY654" s="310"/>
      <c r="CKZ654" s="310"/>
      <c r="CLA654" s="310"/>
      <c r="CLB654" s="310"/>
      <c r="CLC654" s="310"/>
      <c r="CLD654" s="310"/>
      <c r="CLE654" s="310"/>
      <c r="CLF654" s="310"/>
      <c r="CLG654" s="310"/>
      <c r="CLH654" s="310"/>
      <c r="CLI654" s="310"/>
      <c r="CLJ654" s="310"/>
      <c r="CLK654" s="310"/>
      <c r="CLL654" s="310"/>
      <c r="CLM654" s="310"/>
      <c r="CLN654" s="310"/>
      <c r="CLO654" s="310"/>
      <c r="CLP654" s="310"/>
      <c r="CLQ654" s="310"/>
      <c r="CLR654" s="310"/>
      <c r="CLS654" s="310"/>
      <c r="CLT654" s="310"/>
      <c r="CLU654" s="310"/>
      <c r="CLV654" s="310"/>
      <c r="CLW654" s="310"/>
      <c r="CLX654" s="310"/>
      <c r="CLY654" s="310"/>
      <c r="CLZ654" s="310"/>
      <c r="CMA654" s="310"/>
      <c r="CMB654" s="310"/>
      <c r="CMC654" s="310"/>
      <c r="CMD654" s="310"/>
      <c r="CME654" s="310"/>
      <c r="CMF654" s="310"/>
      <c r="CMG654" s="310"/>
      <c r="CMH654" s="310"/>
      <c r="CMI654" s="310"/>
      <c r="CMJ654" s="310"/>
      <c r="CMK654" s="310"/>
      <c r="CML654" s="310"/>
      <c r="CMM654" s="310"/>
      <c r="CMN654" s="310"/>
      <c r="CMO654" s="310"/>
      <c r="CMP654" s="310"/>
      <c r="CMQ654" s="310"/>
      <c r="CMR654" s="310"/>
      <c r="CMS654" s="310"/>
      <c r="CMT654" s="310"/>
      <c r="CMU654" s="310"/>
      <c r="CMV654" s="310"/>
      <c r="CMW654" s="310"/>
      <c r="CMX654" s="310"/>
      <c r="CMY654" s="310"/>
      <c r="CMZ654" s="310"/>
      <c r="CNA654" s="310"/>
      <c r="CNB654" s="310"/>
      <c r="CNC654" s="310"/>
      <c r="CND654" s="310"/>
      <c r="CNE654" s="310"/>
      <c r="CNF654" s="310"/>
      <c r="CNG654" s="310"/>
      <c r="CNH654" s="310"/>
      <c r="CNI654" s="310"/>
      <c r="CNJ654" s="310"/>
      <c r="CNK654" s="310"/>
      <c r="CNL654" s="310"/>
      <c r="CNM654" s="310"/>
      <c r="CNN654" s="310"/>
      <c r="CNO654" s="310"/>
      <c r="CNP654" s="310"/>
      <c r="CNQ654" s="310"/>
      <c r="CNR654" s="310"/>
      <c r="CNS654" s="310"/>
      <c r="CNT654" s="310"/>
      <c r="CNU654" s="310"/>
      <c r="CNV654" s="310"/>
      <c r="CNW654" s="310"/>
      <c r="CNX654" s="310"/>
      <c r="CNY654" s="310"/>
      <c r="CNZ654" s="310"/>
      <c r="COA654" s="310"/>
      <c r="COB654" s="310"/>
      <c r="COC654" s="310"/>
      <c r="COD654" s="310"/>
      <c r="COE654" s="310"/>
      <c r="COF654" s="310"/>
      <c r="COG654" s="310"/>
      <c r="COH654" s="310"/>
      <c r="COI654" s="310"/>
      <c r="COJ654" s="310"/>
      <c r="COK654" s="310"/>
      <c r="COL654" s="310"/>
      <c r="COM654" s="310"/>
      <c r="CON654" s="310"/>
      <c r="COO654" s="310"/>
      <c r="COP654" s="310"/>
      <c r="COQ654" s="310"/>
      <c r="COR654" s="310"/>
      <c r="COS654" s="310"/>
      <c r="COT654" s="310"/>
      <c r="COU654" s="310"/>
      <c r="COV654" s="310"/>
      <c r="COW654" s="310"/>
      <c r="COX654" s="310"/>
      <c r="COY654" s="310"/>
      <c r="COZ654" s="310"/>
      <c r="CPA654" s="310"/>
      <c r="CPB654" s="310"/>
      <c r="CPC654" s="310"/>
      <c r="CPD654" s="310"/>
      <c r="CPE654" s="310"/>
      <c r="CPF654" s="310"/>
      <c r="CPG654" s="310"/>
      <c r="CPH654" s="310"/>
      <c r="CPI654" s="310"/>
      <c r="CPJ654" s="310"/>
      <c r="CPK654" s="310"/>
      <c r="CPL654" s="310"/>
      <c r="CPM654" s="310"/>
      <c r="CPN654" s="310"/>
      <c r="CPO654" s="310"/>
      <c r="CPP654" s="310"/>
      <c r="CPQ654" s="310"/>
      <c r="CPR654" s="310"/>
      <c r="CPS654" s="310"/>
      <c r="CPT654" s="310"/>
      <c r="CPU654" s="310"/>
      <c r="CPV654" s="310"/>
      <c r="CPW654" s="310"/>
      <c r="CPX654" s="310"/>
      <c r="CPY654" s="310"/>
      <c r="CPZ654" s="310"/>
      <c r="CQA654" s="310"/>
      <c r="CQB654" s="310"/>
      <c r="CQC654" s="310"/>
      <c r="CQD654" s="310"/>
      <c r="CQE654" s="310"/>
      <c r="CQF654" s="310"/>
      <c r="CQG654" s="310"/>
      <c r="CQH654" s="310"/>
      <c r="CQI654" s="310"/>
      <c r="CQJ654" s="310"/>
      <c r="CQK654" s="310"/>
      <c r="CQL654" s="310"/>
      <c r="CQM654" s="310"/>
      <c r="CQN654" s="310"/>
      <c r="CQO654" s="310"/>
      <c r="CQP654" s="310"/>
      <c r="CQQ654" s="310"/>
      <c r="CQR654" s="310"/>
      <c r="CQS654" s="310"/>
      <c r="CQT654" s="310"/>
      <c r="CQU654" s="310"/>
      <c r="CQV654" s="310"/>
      <c r="CQW654" s="310"/>
      <c r="CQX654" s="310"/>
      <c r="CQY654" s="310"/>
      <c r="CQZ654" s="310"/>
      <c r="CRA654" s="310"/>
      <c r="CRB654" s="310"/>
      <c r="CRC654" s="310"/>
      <c r="CRD654" s="310"/>
      <c r="CRE654" s="310"/>
      <c r="CRF654" s="310"/>
      <c r="CRG654" s="310"/>
      <c r="CRH654" s="310"/>
      <c r="CRI654" s="310"/>
      <c r="CRJ654" s="310"/>
      <c r="CRK654" s="310"/>
      <c r="CRL654" s="310"/>
      <c r="CRM654" s="310"/>
      <c r="CRN654" s="310"/>
      <c r="CRO654" s="310"/>
      <c r="CRP654" s="310"/>
      <c r="CRQ654" s="310"/>
      <c r="CRR654" s="310"/>
      <c r="CRS654" s="310"/>
      <c r="CRT654" s="310"/>
      <c r="CRU654" s="310"/>
      <c r="CRV654" s="310"/>
      <c r="CRW654" s="310"/>
      <c r="CRX654" s="310"/>
      <c r="CRY654" s="310"/>
      <c r="CRZ654" s="310"/>
      <c r="CSA654" s="310"/>
      <c r="CSB654" s="310"/>
      <c r="CSC654" s="310"/>
      <c r="CSD654" s="310"/>
      <c r="CSE654" s="310"/>
      <c r="CSF654" s="310"/>
      <c r="CSG654" s="310"/>
      <c r="CSH654" s="310"/>
      <c r="CSI654" s="310"/>
      <c r="CSJ654" s="310"/>
      <c r="CSK654" s="310"/>
      <c r="CSL654" s="310"/>
      <c r="CSM654" s="310"/>
      <c r="CSN654" s="310"/>
      <c r="CSO654" s="310"/>
      <c r="CSP654" s="310"/>
      <c r="CSQ654" s="310"/>
      <c r="CSR654" s="310"/>
      <c r="CSS654" s="310"/>
      <c r="CST654" s="310"/>
      <c r="CSU654" s="310"/>
      <c r="CSV654" s="310"/>
      <c r="CSW654" s="310"/>
      <c r="CSX654" s="310"/>
      <c r="CSY654" s="310"/>
      <c r="CSZ654" s="310"/>
      <c r="CTA654" s="310"/>
      <c r="CTB654" s="310"/>
      <c r="CTC654" s="310"/>
      <c r="CTD654" s="310"/>
      <c r="CTE654" s="310"/>
      <c r="CTF654" s="310"/>
      <c r="CTG654" s="310"/>
      <c r="CTH654" s="310"/>
      <c r="CTI654" s="310"/>
      <c r="CTJ654" s="310"/>
      <c r="CTK654" s="310"/>
      <c r="CTL654" s="310"/>
      <c r="CTM654" s="310"/>
      <c r="CTN654" s="310"/>
      <c r="CTO654" s="310"/>
      <c r="CTP654" s="310"/>
      <c r="CTQ654" s="310"/>
      <c r="CTR654" s="310"/>
      <c r="CTS654" s="310"/>
      <c r="CTT654" s="310"/>
      <c r="CTU654" s="310"/>
      <c r="CTV654" s="310"/>
      <c r="CTW654" s="310"/>
      <c r="CTX654" s="310"/>
      <c r="CTY654" s="310"/>
      <c r="CTZ654" s="310"/>
      <c r="CUA654" s="310"/>
      <c r="CUB654" s="310"/>
      <c r="CUC654" s="310"/>
      <c r="CUD654" s="310"/>
      <c r="CUE654" s="310"/>
      <c r="CUF654" s="310"/>
      <c r="CUG654" s="310"/>
      <c r="CUH654" s="310"/>
      <c r="CUI654" s="310"/>
      <c r="CUJ654" s="310"/>
      <c r="CUK654" s="310"/>
      <c r="CUL654" s="310"/>
      <c r="CUM654" s="310"/>
      <c r="CUN654" s="310"/>
      <c r="CUO654" s="310"/>
      <c r="CUP654" s="310"/>
      <c r="CUQ654" s="310"/>
      <c r="CUR654" s="310"/>
      <c r="CUS654" s="310"/>
      <c r="CUT654" s="310"/>
      <c r="CUU654" s="310"/>
      <c r="CUV654" s="310"/>
      <c r="CUW654" s="310"/>
      <c r="CUX654" s="310"/>
      <c r="CUY654" s="310"/>
      <c r="CUZ654" s="310"/>
      <c r="CVA654" s="310"/>
      <c r="CVB654" s="310"/>
      <c r="CVC654" s="310"/>
      <c r="CVD654" s="310"/>
      <c r="CVE654" s="310"/>
      <c r="CVF654" s="310"/>
      <c r="CVG654" s="310"/>
      <c r="CVH654" s="310"/>
      <c r="CVI654" s="310"/>
      <c r="CVJ654" s="310"/>
      <c r="CVK654" s="310"/>
      <c r="CVL654" s="310"/>
      <c r="CVM654" s="310"/>
      <c r="CVN654" s="310"/>
      <c r="CVO654" s="310"/>
      <c r="CVP654" s="310"/>
      <c r="CVQ654" s="310"/>
      <c r="CVR654" s="310"/>
      <c r="CVS654" s="310"/>
      <c r="CVT654" s="310"/>
      <c r="CVU654" s="310"/>
      <c r="CVV654" s="310"/>
      <c r="CVW654" s="310"/>
      <c r="CVX654" s="310"/>
      <c r="CVY654" s="310"/>
      <c r="CVZ654" s="310"/>
      <c r="CWA654" s="310"/>
      <c r="CWB654" s="310"/>
      <c r="CWC654" s="310"/>
      <c r="CWD654" s="310"/>
      <c r="CWE654" s="310"/>
      <c r="CWF654" s="310"/>
      <c r="CWG654" s="310"/>
      <c r="CWH654" s="310"/>
      <c r="CWI654" s="310"/>
      <c r="CWJ654" s="310"/>
      <c r="CWK654" s="310"/>
      <c r="CWL654" s="310"/>
      <c r="CWM654" s="310"/>
      <c r="CWN654" s="310"/>
      <c r="CWO654" s="310"/>
      <c r="CWP654" s="310"/>
      <c r="CWQ654" s="310"/>
      <c r="CWR654" s="310"/>
      <c r="CWS654" s="310"/>
      <c r="CWT654" s="310"/>
      <c r="CWU654" s="310"/>
      <c r="CWV654" s="310"/>
      <c r="CWW654" s="310"/>
      <c r="CWX654" s="310"/>
      <c r="CWY654" s="310"/>
      <c r="CWZ654" s="310"/>
      <c r="CXA654" s="310"/>
      <c r="CXB654" s="310"/>
      <c r="CXC654" s="310"/>
      <c r="CXD654" s="310"/>
      <c r="CXE654" s="310"/>
      <c r="CXF654" s="310"/>
      <c r="CXG654" s="310"/>
      <c r="CXH654" s="310"/>
      <c r="CXI654" s="310"/>
      <c r="CXJ654" s="310"/>
      <c r="CXK654" s="310"/>
      <c r="CXL654" s="310"/>
      <c r="CXM654" s="310"/>
      <c r="CXN654" s="310"/>
      <c r="CXO654" s="310"/>
      <c r="CXP654" s="310"/>
      <c r="CXQ654" s="310"/>
      <c r="CXR654" s="310"/>
      <c r="CXS654" s="310"/>
      <c r="CXT654" s="310"/>
      <c r="CXU654" s="310"/>
      <c r="CXV654" s="310"/>
      <c r="CXW654" s="310"/>
      <c r="CXX654" s="310"/>
      <c r="CXY654" s="310"/>
      <c r="CXZ654" s="310"/>
      <c r="CYA654" s="310"/>
      <c r="CYB654" s="310"/>
      <c r="CYC654" s="310"/>
      <c r="CYD654" s="310"/>
      <c r="CYE654" s="310"/>
      <c r="CYF654" s="310"/>
      <c r="CYG654" s="310"/>
      <c r="CYH654" s="310"/>
      <c r="CYI654" s="310"/>
      <c r="CYJ654" s="310"/>
      <c r="CYK654" s="310"/>
      <c r="CYL654" s="310"/>
      <c r="CYM654" s="310"/>
      <c r="CYN654" s="310"/>
      <c r="CYO654" s="310"/>
      <c r="CYP654" s="310"/>
      <c r="CYQ654" s="310"/>
      <c r="CYR654" s="310"/>
      <c r="CYS654" s="310"/>
      <c r="CYT654" s="310"/>
      <c r="CYU654" s="310"/>
      <c r="CYV654" s="310"/>
      <c r="CYW654" s="310"/>
      <c r="CYX654" s="310"/>
      <c r="CYY654" s="310"/>
      <c r="CYZ654" s="310"/>
      <c r="CZA654" s="310"/>
      <c r="CZB654" s="310"/>
      <c r="CZC654" s="310"/>
      <c r="CZD654" s="310"/>
      <c r="CZE654" s="310"/>
      <c r="CZF654" s="310"/>
      <c r="CZG654" s="310"/>
      <c r="CZH654" s="310"/>
      <c r="CZI654" s="310"/>
      <c r="CZJ654" s="310"/>
      <c r="CZK654" s="310"/>
      <c r="CZL654" s="310"/>
      <c r="CZM654" s="310"/>
      <c r="CZN654" s="310"/>
      <c r="CZO654" s="310"/>
      <c r="CZP654" s="310"/>
      <c r="CZQ654" s="310"/>
      <c r="CZR654" s="310"/>
      <c r="CZS654" s="310"/>
      <c r="CZT654" s="310"/>
      <c r="CZU654" s="310"/>
      <c r="CZV654" s="310"/>
      <c r="CZW654" s="310"/>
      <c r="CZX654" s="310"/>
      <c r="CZY654" s="310"/>
      <c r="CZZ654" s="310"/>
      <c r="DAA654" s="310"/>
      <c r="DAB654" s="310"/>
      <c r="DAC654" s="310"/>
      <c r="DAD654" s="310"/>
      <c r="DAE654" s="310"/>
      <c r="DAF654" s="310"/>
      <c r="DAG654" s="310"/>
      <c r="DAH654" s="310"/>
      <c r="DAI654" s="310"/>
      <c r="DAJ654" s="310"/>
      <c r="DAK654" s="310"/>
      <c r="DAL654" s="310"/>
      <c r="DAM654" s="310"/>
      <c r="DAN654" s="310"/>
      <c r="DAO654" s="310"/>
      <c r="DAP654" s="310"/>
      <c r="DAQ654" s="310"/>
      <c r="DAR654" s="310"/>
      <c r="DAS654" s="310"/>
      <c r="DAT654" s="310"/>
      <c r="DAU654" s="310"/>
      <c r="DAV654" s="310"/>
      <c r="DAW654" s="310"/>
      <c r="DAX654" s="310"/>
      <c r="DAY654" s="310"/>
      <c r="DAZ654" s="310"/>
      <c r="DBA654" s="310"/>
      <c r="DBB654" s="310"/>
      <c r="DBC654" s="310"/>
      <c r="DBD654" s="310"/>
      <c r="DBE654" s="310"/>
      <c r="DBF654" s="310"/>
      <c r="DBG654" s="310"/>
      <c r="DBH654" s="310"/>
      <c r="DBI654" s="310"/>
      <c r="DBJ654" s="310"/>
      <c r="DBK654" s="310"/>
      <c r="DBL654" s="310"/>
      <c r="DBM654" s="310"/>
      <c r="DBN654" s="310"/>
      <c r="DBO654" s="310"/>
      <c r="DBP654" s="310"/>
      <c r="DBQ654" s="310"/>
      <c r="DBR654" s="310"/>
      <c r="DBS654" s="310"/>
      <c r="DBT654" s="310"/>
      <c r="DBU654" s="310"/>
      <c r="DBV654" s="310"/>
      <c r="DBW654" s="310"/>
      <c r="DBX654" s="310"/>
      <c r="DBY654" s="310"/>
      <c r="DBZ654" s="310"/>
      <c r="DCA654" s="310"/>
      <c r="DCB654" s="310"/>
      <c r="DCC654" s="310"/>
      <c r="DCD654" s="310"/>
      <c r="DCE654" s="310"/>
      <c r="DCF654" s="310"/>
      <c r="DCG654" s="310"/>
      <c r="DCH654" s="310"/>
      <c r="DCI654" s="310"/>
      <c r="DCJ654" s="310"/>
      <c r="DCK654" s="310"/>
      <c r="DCL654" s="310"/>
      <c r="DCM654" s="310"/>
      <c r="DCN654" s="310"/>
      <c r="DCO654" s="310"/>
      <c r="DCP654" s="310"/>
      <c r="DCQ654" s="310"/>
      <c r="DCR654" s="310"/>
      <c r="DCS654" s="310"/>
      <c r="DCT654" s="310"/>
      <c r="DCU654" s="310"/>
      <c r="DCV654" s="310"/>
      <c r="DCW654" s="310"/>
      <c r="DCX654" s="310"/>
      <c r="DCY654" s="310"/>
      <c r="DCZ654" s="310"/>
      <c r="DDA654" s="310"/>
      <c r="DDB654" s="310"/>
      <c r="DDC654" s="310"/>
      <c r="DDD654" s="310"/>
      <c r="DDE654" s="310"/>
      <c r="DDF654" s="310"/>
      <c r="DDG654" s="310"/>
      <c r="DDH654" s="310"/>
      <c r="DDI654" s="310"/>
      <c r="DDJ654" s="310"/>
      <c r="DDK654" s="310"/>
      <c r="DDL654" s="310"/>
      <c r="DDM654" s="310"/>
      <c r="DDN654" s="310"/>
      <c r="DDO654" s="310"/>
      <c r="DDP654" s="310"/>
      <c r="DDQ654" s="310"/>
      <c r="DDR654" s="310"/>
      <c r="DDS654" s="310"/>
      <c r="DDT654" s="310"/>
      <c r="DDU654" s="310"/>
      <c r="DDV654" s="310"/>
      <c r="DDW654" s="310"/>
      <c r="DDX654" s="310"/>
      <c r="DDY654" s="310"/>
      <c r="DDZ654" s="310"/>
      <c r="DEA654" s="310"/>
      <c r="DEB654" s="310"/>
      <c r="DEC654" s="310"/>
      <c r="DED654" s="310"/>
      <c r="DEE654" s="310"/>
      <c r="DEF654" s="310"/>
      <c r="DEG654" s="310"/>
      <c r="DEH654" s="310"/>
      <c r="DEI654" s="310"/>
      <c r="DEJ654" s="310"/>
      <c r="DEK654" s="310"/>
      <c r="DEL654" s="310"/>
      <c r="DEM654" s="310"/>
      <c r="DEN654" s="310"/>
      <c r="DEO654" s="310"/>
      <c r="DEP654" s="310"/>
      <c r="DEQ654" s="310"/>
      <c r="DER654" s="310"/>
      <c r="DES654" s="310"/>
      <c r="DET654" s="310"/>
      <c r="DEU654" s="310"/>
      <c r="DEV654" s="310"/>
      <c r="DEW654" s="310"/>
      <c r="DEX654" s="310"/>
      <c r="DEY654" s="310"/>
      <c r="DEZ654" s="310"/>
      <c r="DFA654" s="310"/>
      <c r="DFB654" s="310"/>
      <c r="DFC654" s="310"/>
      <c r="DFD654" s="310"/>
      <c r="DFE654" s="310"/>
      <c r="DFF654" s="310"/>
      <c r="DFG654" s="310"/>
      <c r="DFH654" s="310"/>
      <c r="DFI654" s="310"/>
      <c r="DFJ654" s="310"/>
      <c r="DFK654" s="310"/>
      <c r="DFL654" s="310"/>
      <c r="DFM654" s="310"/>
      <c r="DFN654" s="310"/>
      <c r="DFO654" s="310"/>
      <c r="DFP654" s="310"/>
      <c r="DFQ654" s="310"/>
      <c r="DFR654" s="310"/>
      <c r="DFS654" s="310"/>
      <c r="DFT654" s="310"/>
      <c r="DFU654" s="310"/>
      <c r="DFV654" s="310"/>
      <c r="DFW654" s="310"/>
      <c r="DFX654" s="310"/>
      <c r="DFY654" s="310"/>
      <c r="DFZ654" s="310"/>
      <c r="DGA654" s="310"/>
      <c r="DGB654" s="310"/>
      <c r="DGC654" s="310"/>
      <c r="DGD654" s="310"/>
      <c r="DGE654" s="310"/>
      <c r="DGF654" s="310"/>
      <c r="DGG654" s="310"/>
      <c r="DGH654" s="310"/>
      <c r="DGI654" s="310"/>
      <c r="DGJ654" s="310"/>
      <c r="DGK654" s="310"/>
      <c r="DGL654" s="310"/>
      <c r="DGM654" s="310"/>
      <c r="DGN654" s="310"/>
      <c r="DGO654" s="310"/>
      <c r="DGP654" s="310"/>
      <c r="DGQ654" s="310"/>
      <c r="DGR654" s="310"/>
      <c r="DGS654" s="310"/>
      <c r="DGT654" s="310"/>
      <c r="DGU654" s="310"/>
      <c r="DGV654" s="310"/>
      <c r="DGW654" s="310"/>
      <c r="DGX654" s="310"/>
      <c r="DGY654" s="310"/>
      <c r="DGZ654" s="310"/>
      <c r="DHA654" s="310"/>
      <c r="DHB654" s="310"/>
      <c r="DHC654" s="310"/>
      <c r="DHD654" s="310"/>
      <c r="DHE654" s="310"/>
      <c r="DHF654" s="310"/>
      <c r="DHG654" s="310"/>
      <c r="DHH654" s="310"/>
      <c r="DHI654" s="310"/>
      <c r="DHJ654" s="310"/>
      <c r="DHK654" s="310"/>
      <c r="DHL654" s="310"/>
      <c r="DHM654" s="310"/>
      <c r="DHN654" s="310"/>
      <c r="DHO654" s="310"/>
      <c r="DHP654" s="310"/>
      <c r="DHQ654" s="310"/>
      <c r="DHR654" s="310"/>
      <c r="DHS654" s="310"/>
      <c r="DHT654" s="310"/>
      <c r="DHU654" s="310"/>
      <c r="DHV654" s="310"/>
      <c r="DHW654" s="310"/>
      <c r="DHX654" s="310"/>
      <c r="DHY654" s="310"/>
      <c r="DHZ654" s="310"/>
      <c r="DIA654" s="310"/>
      <c r="DIB654" s="310"/>
      <c r="DIC654" s="310"/>
      <c r="DID654" s="310"/>
      <c r="DIE654" s="310"/>
      <c r="DIF654" s="310"/>
      <c r="DIG654" s="310"/>
      <c r="DIH654" s="310"/>
      <c r="DII654" s="310"/>
      <c r="DIJ654" s="310"/>
      <c r="DIK654" s="310"/>
      <c r="DIL654" s="310"/>
      <c r="DIM654" s="310"/>
      <c r="DIN654" s="310"/>
      <c r="DIO654" s="310"/>
      <c r="DIP654" s="310"/>
      <c r="DIQ654" s="310"/>
      <c r="DIR654" s="310"/>
      <c r="DIS654" s="310"/>
      <c r="DIT654" s="310"/>
      <c r="DIU654" s="310"/>
      <c r="DIV654" s="310"/>
      <c r="DIW654" s="310"/>
      <c r="DIX654" s="310"/>
      <c r="DIY654" s="310"/>
      <c r="DIZ654" s="310"/>
      <c r="DJA654" s="310"/>
      <c r="DJB654" s="310"/>
      <c r="DJC654" s="310"/>
      <c r="DJD654" s="310"/>
      <c r="DJE654" s="310"/>
      <c r="DJF654" s="310"/>
      <c r="DJG654" s="310"/>
      <c r="DJH654" s="310"/>
      <c r="DJI654" s="310"/>
      <c r="DJJ654" s="310"/>
      <c r="DJK654" s="310"/>
      <c r="DJL654" s="310"/>
      <c r="DJM654" s="310"/>
      <c r="DJN654" s="310"/>
      <c r="DJO654" s="310"/>
      <c r="DJP654" s="310"/>
      <c r="DJQ654" s="310"/>
      <c r="DJR654" s="310"/>
      <c r="DJS654" s="310"/>
      <c r="DJT654" s="310"/>
      <c r="DJU654" s="310"/>
      <c r="DJV654" s="310"/>
      <c r="DJW654" s="310"/>
      <c r="DJX654" s="310"/>
      <c r="DJY654" s="310"/>
      <c r="DJZ654" s="310"/>
      <c r="DKA654" s="310"/>
      <c r="DKB654" s="310"/>
      <c r="DKC654" s="310"/>
      <c r="DKD654" s="310"/>
      <c r="DKE654" s="310"/>
      <c r="DKF654" s="310"/>
      <c r="DKG654" s="310"/>
      <c r="DKH654" s="310"/>
      <c r="DKI654" s="310"/>
      <c r="DKJ654" s="310"/>
      <c r="DKK654" s="310"/>
      <c r="DKL654" s="310"/>
      <c r="DKM654" s="310"/>
      <c r="DKN654" s="310"/>
      <c r="DKO654" s="310"/>
      <c r="DKP654" s="310"/>
      <c r="DKQ654" s="310"/>
      <c r="DKR654" s="310"/>
      <c r="DKS654" s="310"/>
      <c r="DKT654" s="310"/>
      <c r="DKU654" s="310"/>
      <c r="DKV654" s="310"/>
      <c r="DKW654" s="310"/>
      <c r="DKX654" s="310"/>
      <c r="DKY654" s="310"/>
      <c r="DKZ654" s="310"/>
      <c r="DLA654" s="310"/>
      <c r="DLB654" s="310"/>
      <c r="DLC654" s="310"/>
      <c r="DLD654" s="310"/>
      <c r="DLE654" s="310"/>
      <c r="DLF654" s="310"/>
      <c r="DLG654" s="310"/>
      <c r="DLH654" s="310"/>
      <c r="DLI654" s="310"/>
      <c r="DLJ654" s="310"/>
      <c r="DLK654" s="310"/>
      <c r="DLL654" s="310"/>
      <c r="DLM654" s="310"/>
      <c r="DLN654" s="310"/>
      <c r="DLO654" s="310"/>
      <c r="DLP654" s="310"/>
      <c r="DLQ654" s="310"/>
      <c r="DLR654" s="310"/>
      <c r="DLS654" s="310"/>
      <c r="DLT654" s="310"/>
      <c r="DLU654" s="310"/>
      <c r="DLV654" s="310"/>
      <c r="DLW654" s="310"/>
      <c r="DLX654" s="310"/>
      <c r="DLY654" s="310"/>
      <c r="DLZ654" s="310"/>
      <c r="DMA654" s="310"/>
      <c r="DMB654" s="310"/>
      <c r="DMC654" s="310"/>
      <c r="DMD654" s="310"/>
      <c r="DME654" s="310"/>
      <c r="DMF654" s="310"/>
      <c r="DMG654" s="310"/>
      <c r="DMH654" s="310"/>
      <c r="DMI654" s="310"/>
      <c r="DMJ654" s="310"/>
      <c r="DMK654" s="310"/>
      <c r="DML654" s="310"/>
      <c r="DMM654" s="310"/>
      <c r="DMN654" s="310"/>
      <c r="DMO654" s="310"/>
      <c r="DMP654" s="310"/>
      <c r="DMQ654" s="310"/>
      <c r="DMR654" s="310"/>
      <c r="DMS654" s="310"/>
      <c r="DMT654" s="310"/>
      <c r="DMU654" s="310"/>
      <c r="DMV654" s="310"/>
      <c r="DMW654" s="310"/>
      <c r="DMX654" s="310"/>
      <c r="DMY654" s="310"/>
      <c r="DMZ654" s="310"/>
      <c r="DNA654" s="310"/>
      <c r="DNB654" s="310"/>
      <c r="DNC654" s="310"/>
      <c r="DND654" s="310"/>
      <c r="DNE654" s="310"/>
      <c r="DNF654" s="310"/>
      <c r="DNG654" s="310"/>
      <c r="DNH654" s="310"/>
      <c r="DNI654" s="310"/>
      <c r="DNJ654" s="310"/>
      <c r="DNK654" s="310"/>
      <c r="DNL654" s="310"/>
      <c r="DNM654" s="310"/>
      <c r="DNN654" s="310"/>
      <c r="DNO654" s="310"/>
      <c r="DNP654" s="310"/>
      <c r="DNQ654" s="310"/>
      <c r="DNR654" s="310"/>
      <c r="DNS654" s="310"/>
      <c r="DNT654" s="310"/>
      <c r="DNU654" s="310"/>
      <c r="DNV654" s="310"/>
      <c r="DNW654" s="310"/>
      <c r="DNX654" s="310"/>
      <c r="DNY654" s="310"/>
      <c r="DNZ654" s="310"/>
      <c r="DOA654" s="310"/>
      <c r="DOB654" s="310"/>
      <c r="DOC654" s="310"/>
      <c r="DOD654" s="310"/>
      <c r="DOE654" s="310"/>
      <c r="DOF654" s="310"/>
      <c r="DOG654" s="310"/>
      <c r="DOH654" s="310"/>
      <c r="DOI654" s="310"/>
      <c r="DOJ654" s="310"/>
      <c r="DOK654" s="310"/>
      <c r="DOL654" s="310"/>
      <c r="DOM654" s="310"/>
      <c r="DON654" s="310"/>
      <c r="DOO654" s="310"/>
      <c r="DOP654" s="310"/>
      <c r="DOQ654" s="310"/>
      <c r="DOR654" s="310"/>
      <c r="DOS654" s="310"/>
      <c r="DOT654" s="310"/>
      <c r="DOU654" s="310"/>
      <c r="DOV654" s="310"/>
      <c r="DOW654" s="310"/>
      <c r="DOX654" s="310"/>
      <c r="DOY654" s="310"/>
      <c r="DOZ654" s="310"/>
      <c r="DPA654" s="310"/>
      <c r="DPB654" s="310"/>
      <c r="DPC654" s="310"/>
      <c r="DPD654" s="310"/>
      <c r="DPE654" s="310"/>
      <c r="DPF654" s="310"/>
      <c r="DPG654" s="310"/>
      <c r="DPH654" s="310"/>
      <c r="DPI654" s="310"/>
      <c r="DPJ654" s="310"/>
      <c r="DPK654" s="310"/>
      <c r="DPL654" s="310"/>
      <c r="DPM654" s="310"/>
      <c r="DPN654" s="310"/>
      <c r="DPO654" s="310"/>
      <c r="DPP654" s="310"/>
      <c r="DPQ654" s="310"/>
      <c r="DPR654" s="310"/>
      <c r="DPS654" s="310"/>
      <c r="DPT654" s="310"/>
      <c r="DPU654" s="310"/>
      <c r="DPV654" s="310"/>
      <c r="DPW654" s="310"/>
      <c r="DPX654" s="310"/>
      <c r="DPY654" s="310"/>
      <c r="DPZ654" s="310"/>
      <c r="DQA654" s="310"/>
      <c r="DQB654" s="310"/>
      <c r="DQC654" s="310"/>
      <c r="DQD654" s="310"/>
      <c r="DQE654" s="310"/>
      <c r="DQF654" s="310"/>
      <c r="DQG654" s="310"/>
      <c r="DQH654" s="310"/>
      <c r="DQI654" s="310"/>
      <c r="DQJ654" s="310"/>
      <c r="DQK654" s="310"/>
      <c r="DQL654" s="310"/>
      <c r="DQM654" s="310"/>
      <c r="DQN654" s="310"/>
      <c r="DQO654" s="310"/>
      <c r="DQP654" s="310"/>
      <c r="DQQ654" s="310"/>
      <c r="DQR654" s="310"/>
      <c r="DQS654" s="310"/>
      <c r="DQT654" s="310"/>
      <c r="DQU654" s="310"/>
      <c r="DQV654" s="310"/>
      <c r="DQW654" s="310"/>
      <c r="DQX654" s="310"/>
      <c r="DQY654" s="310"/>
      <c r="DQZ654" s="310"/>
      <c r="DRA654" s="310"/>
      <c r="DRB654" s="310"/>
      <c r="DRC654" s="310"/>
      <c r="DRD654" s="310"/>
      <c r="DRE654" s="310"/>
      <c r="DRF654" s="310"/>
      <c r="DRG654" s="310"/>
      <c r="DRH654" s="310"/>
      <c r="DRI654" s="310"/>
      <c r="DRJ654" s="310"/>
      <c r="DRK654" s="310"/>
      <c r="DRL654" s="310"/>
      <c r="DRM654" s="310"/>
      <c r="DRN654" s="310"/>
      <c r="DRO654" s="310"/>
      <c r="DRP654" s="310"/>
      <c r="DRQ654" s="310"/>
      <c r="DRR654" s="310"/>
      <c r="DRS654" s="310"/>
      <c r="DRT654" s="310"/>
      <c r="DRU654" s="310"/>
      <c r="DRV654" s="310"/>
      <c r="DRW654" s="310"/>
      <c r="DRX654" s="310"/>
      <c r="DRY654" s="310"/>
      <c r="DRZ654" s="310"/>
      <c r="DSA654" s="310"/>
      <c r="DSB654" s="310"/>
      <c r="DSC654" s="310"/>
      <c r="DSD654" s="310"/>
      <c r="DSE654" s="310"/>
      <c r="DSF654" s="310"/>
      <c r="DSG654" s="310"/>
      <c r="DSH654" s="310"/>
      <c r="DSI654" s="310"/>
      <c r="DSJ654" s="310"/>
      <c r="DSK654" s="310"/>
      <c r="DSL654" s="310"/>
      <c r="DSM654" s="310"/>
      <c r="DSN654" s="310"/>
      <c r="DSO654" s="310"/>
      <c r="DSP654" s="310"/>
      <c r="DSQ654" s="310"/>
      <c r="DSR654" s="310"/>
      <c r="DSS654" s="310"/>
      <c r="DST654" s="310"/>
      <c r="DSU654" s="310"/>
      <c r="DSV654" s="310"/>
      <c r="DSW654" s="310"/>
      <c r="DSX654" s="310"/>
      <c r="DSY654" s="310"/>
      <c r="DSZ654" s="310"/>
      <c r="DTA654" s="310"/>
      <c r="DTB654" s="310"/>
      <c r="DTC654" s="310"/>
      <c r="DTD654" s="310"/>
      <c r="DTE654" s="310"/>
      <c r="DTF654" s="310"/>
      <c r="DTG654" s="310"/>
      <c r="DTH654" s="310"/>
      <c r="DTI654" s="310"/>
      <c r="DTJ654" s="310"/>
      <c r="DTK654" s="310"/>
      <c r="DTL654" s="310"/>
      <c r="DTM654" s="310"/>
      <c r="DTN654" s="310"/>
      <c r="DTO654" s="310"/>
      <c r="DTP654" s="310"/>
      <c r="DTQ654" s="310"/>
      <c r="DTR654" s="310"/>
      <c r="DTS654" s="310"/>
      <c r="DTT654" s="310"/>
      <c r="DTU654" s="310"/>
      <c r="DTV654" s="310"/>
      <c r="DTW654" s="310"/>
      <c r="DTX654" s="310"/>
      <c r="DTY654" s="310"/>
      <c r="DTZ654" s="310"/>
      <c r="DUA654" s="310"/>
      <c r="DUB654" s="310"/>
      <c r="DUC654" s="310"/>
      <c r="DUD654" s="310"/>
      <c r="DUE654" s="310"/>
      <c r="DUF654" s="310"/>
      <c r="DUG654" s="310"/>
      <c r="DUH654" s="310"/>
      <c r="DUI654" s="310"/>
      <c r="DUJ654" s="310"/>
      <c r="DUK654" s="310"/>
      <c r="DUL654" s="310"/>
      <c r="DUM654" s="310"/>
      <c r="DUN654" s="310"/>
      <c r="DUO654" s="310"/>
      <c r="DUP654" s="310"/>
      <c r="DUQ654" s="310"/>
      <c r="DUR654" s="310"/>
      <c r="DUS654" s="310"/>
      <c r="DUT654" s="310"/>
      <c r="DUU654" s="310"/>
      <c r="DUV654" s="310"/>
      <c r="DUW654" s="310"/>
      <c r="DUX654" s="310"/>
      <c r="DUY654" s="310"/>
      <c r="DUZ654" s="310"/>
      <c r="DVA654" s="310"/>
      <c r="DVB654" s="310"/>
      <c r="DVC654" s="310"/>
      <c r="DVD654" s="310"/>
      <c r="DVE654" s="310"/>
      <c r="DVF654" s="310"/>
      <c r="DVG654" s="310"/>
      <c r="DVH654" s="310"/>
      <c r="DVI654" s="310"/>
      <c r="DVJ654" s="310"/>
      <c r="DVK654" s="310"/>
      <c r="DVL654" s="310"/>
      <c r="DVM654" s="310"/>
      <c r="DVN654" s="310"/>
      <c r="DVO654" s="310"/>
      <c r="DVP654" s="310"/>
      <c r="DVQ654" s="310"/>
      <c r="DVR654" s="310"/>
      <c r="DVS654" s="310"/>
      <c r="DVT654" s="310"/>
      <c r="DVU654" s="310"/>
      <c r="DVV654" s="310"/>
      <c r="DVW654" s="310"/>
      <c r="DVX654" s="310"/>
      <c r="DVY654" s="310"/>
      <c r="DVZ654" s="310"/>
      <c r="DWA654" s="310"/>
      <c r="DWB654" s="310"/>
      <c r="DWC654" s="310"/>
      <c r="DWD654" s="310"/>
      <c r="DWE654" s="310"/>
      <c r="DWF654" s="310"/>
      <c r="DWG654" s="310"/>
      <c r="DWH654" s="310"/>
      <c r="DWI654" s="310"/>
      <c r="DWJ654" s="310"/>
      <c r="DWK654" s="310"/>
      <c r="DWL654" s="310"/>
      <c r="DWM654" s="310"/>
      <c r="DWN654" s="310"/>
      <c r="DWO654" s="310"/>
      <c r="DWP654" s="310"/>
      <c r="DWQ654" s="310"/>
      <c r="DWR654" s="310"/>
      <c r="DWS654" s="310"/>
      <c r="DWT654" s="310"/>
      <c r="DWU654" s="310"/>
      <c r="DWV654" s="310"/>
      <c r="DWW654" s="310"/>
      <c r="DWX654" s="310"/>
      <c r="DWY654" s="310"/>
      <c r="DWZ654" s="310"/>
      <c r="DXA654" s="310"/>
      <c r="DXB654" s="310"/>
      <c r="DXC654" s="310"/>
      <c r="DXD654" s="310"/>
      <c r="DXE654" s="310"/>
      <c r="DXF654" s="310"/>
      <c r="DXG654" s="310"/>
      <c r="DXH654" s="310"/>
      <c r="DXI654" s="310"/>
      <c r="DXJ654" s="310"/>
      <c r="DXK654" s="310"/>
      <c r="DXL654" s="310"/>
      <c r="DXM654" s="310"/>
      <c r="DXN654" s="310"/>
      <c r="DXO654" s="310"/>
      <c r="DXP654" s="310"/>
      <c r="DXQ654" s="310"/>
      <c r="DXR654" s="310"/>
      <c r="DXS654" s="310"/>
      <c r="DXT654" s="310"/>
      <c r="DXU654" s="310"/>
      <c r="DXV654" s="310"/>
      <c r="DXW654" s="310"/>
      <c r="DXX654" s="310"/>
      <c r="DXY654" s="310"/>
      <c r="DXZ654" s="310"/>
      <c r="DYA654" s="310"/>
      <c r="DYB654" s="310"/>
      <c r="DYC654" s="310"/>
      <c r="DYD654" s="310"/>
      <c r="DYE654" s="310"/>
      <c r="DYF654" s="310"/>
      <c r="DYG654" s="310"/>
      <c r="DYH654" s="310"/>
      <c r="DYI654" s="310"/>
      <c r="DYJ654" s="310"/>
      <c r="DYK654" s="310"/>
      <c r="DYL654" s="310"/>
      <c r="DYM654" s="310"/>
      <c r="DYN654" s="310"/>
      <c r="DYO654" s="310"/>
      <c r="DYP654" s="310"/>
      <c r="DYQ654" s="310"/>
      <c r="DYR654" s="310"/>
      <c r="DYS654" s="310"/>
      <c r="DYT654" s="310"/>
      <c r="DYU654" s="310"/>
      <c r="DYV654" s="310"/>
      <c r="DYW654" s="310"/>
      <c r="DYX654" s="310"/>
      <c r="DYY654" s="310"/>
      <c r="DYZ654" s="310"/>
      <c r="DZA654" s="310"/>
      <c r="DZB654" s="310"/>
      <c r="DZC654" s="310"/>
      <c r="DZD654" s="310"/>
      <c r="DZE654" s="310"/>
      <c r="DZF654" s="310"/>
      <c r="DZG654" s="310"/>
      <c r="DZH654" s="310"/>
      <c r="DZI654" s="310"/>
      <c r="DZJ654" s="310"/>
      <c r="DZK654" s="310"/>
      <c r="DZL654" s="310"/>
      <c r="DZM654" s="310"/>
      <c r="DZN654" s="310"/>
      <c r="DZO654" s="310"/>
      <c r="DZP654" s="310"/>
      <c r="DZQ654" s="310"/>
      <c r="DZR654" s="310"/>
      <c r="DZS654" s="310"/>
      <c r="DZT654" s="310"/>
      <c r="DZU654" s="310"/>
      <c r="DZV654" s="310"/>
      <c r="DZW654" s="310"/>
      <c r="DZX654" s="310"/>
      <c r="DZY654" s="310"/>
      <c r="DZZ654" s="310"/>
      <c r="EAA654" s="310"/>
      <c r="EAB654" s="310"/>
      <c r="EAC654" s="310"/>
      <c r="EAD654" s="310"/>
      <c r="EAE654" s="310"/>
      <c r="EAF654" s="310"/>
      <c r="EAG654" s="310"/>
      <c r="EAH654" s="310"/>
      <c r="EAI654" s="310"/>
      <c r="EAJ654" s="310"/>
      <c r="EAK654" s="310"/>
      <c r="EAL654" s="310"/>
      <c r="EAM654" s="310"/>
      <c r="EAN654" s="310"/>
      <c r="EAO654" s="310"/>
      <c r="EAP654" s="310"/>
      <c r="EAQ654" s="310"/>
      <c r="EAR654" s="310"/>
      <c r="EAS654" s="310"/>
      <c r="EAT654" s="310"/>
      <c r="EAU654" s="310"/>
      <c r="EAV654" s="310"/>
      <c r="EAW654" s="310"/>
      <c r="EAX654" s="310"/>
      <c r="EAY654" s="310"/>
      <c r="EAZ654" s="310"/>
      <c r="EBA654" s="310"/>
      <c r="EBB654" s="310"/>
      <c r="EBC654" s="310"/>
      <c r="EBD654" s="310"/>
      <c r="EBE654" s="310"/>
      <c r="EBF654" s="310"/>
      <c r="EBG654" s="310"/>
      <c r="EBH654" s="310"/>
      <c r="EBI654" s="310"/>
      <c r="EBJ654" s="310"/>
      <c r="EBK654" s="310"/>
      <c r="EBL654" s="310"/>
      <c r="EBM654" s="310"/>
      <c r="EBN654" s="310"/>
      <c r="EBO654" s="310"/>
      <c r="EBP654" s="310"/>
      <c r="EBQ654" s="310"/>
      <c r="EBR654" s="310"/>
      <c r="EBS654" s="310"/>
      <c r="EBT654" s="310"/>
      <c r="EBU654" s="310"/>
      <c r="EBV654" s="310"/>
      <c r="EBW654" s="310"/>
      <c r="EBX654" s="310"/>
      <c r="EBY654" s="310"/>
      <c r="EBZ654" s="310"/>
      <c r="ECA654" s="310"/>
      <c r="ECB654" s="310"/>
      <c r="ECC654" s="310"/>
      <c r="ECD654" s="310"/>
      <c r="ECE654" s="310"/>
      <c r="ECF654" s="310"/>
      <c r="ECG654" s="310"/>
      <c r="ECH654" s="310"/>
      <c r="ECI654" s="310"/>
      <c r="ECJ654" s="310"/>
      <c r="ECK654" s="310"/>
      <c r="ECL654" s="310"/>
      <c r="ECM654" s="310"/>
      <c r="ECN654" s="310"/>
      <c r="ECO654" s="310"/>
      <c r="ECP654" s="310"/>
      <c r="ECQ654" s="310"/>
      <c r="ECR654" s="310"/>
      <c r="ECS654" s="310"/>
      <c r="ECT654" s="310"/>
      <c r="ECU654" s="310"/>
      <c r="ECV654" s="310"/>
      <c r="ECW654" s="310"/>
      <c r="ECX654" s="310"/>
      <c r="ECY654" s="310"/>
      <c r="ECZ654" s="310"/>
      <c r="EDA654" s="310"/>
      <c r="EDB654" s="310"/>
      <c r="EDC654" s="310"/>
      <c r="EDD654" s="310"/>
      <c r="EDE654" s="310"/>
      <c r="EDF654" s="310"/>
      <c r="EDG654" s="310"/>
      <c r="EDH654" s="310"/>
      <c r="EDI654" s="310"/>
      <c r="EDJ654" s="310"/>
      <c r="EDK654" s="310"/>
      <c r="EDL654" s="310"/>
      <c r="EDM654" s="310"/>
      <c r="EDN654" s="310"/>
      <c r="EDO654" s="310"/>
      <c r="EDP654" s="310"/>
      <c r="EDQ654" s="310"/>
      <c r="EDR654" s="310"/>
      <c r="EDS654" s="310"/>
      <c r="EDT654" s="310"/>
      <c r="EDU654" s="310"/>
      <c r="EDV654" s="310"/>
      <c r="EDW654" s="310"/>
      <c r="EDX654" s="310"/>
      <c r="EDY654" s="310"/>
      <c r="EDZ654" s="310"/>
      <c r="EEA654" s="310"/>
      <c r="EEB654" s="310"/>
      <c r="EEC654" s="310"/>
      <c r="EED654" s="310"/>
      <c r="EEE654" s="310"/>
      <c r="EEF654" s="310"/>
      <c r="EEG654" s="310"/>
      <c r="EEH654" s="310"/>
      <c r="EEI654" s="310"/>
      <c r="EEJ654" s="310"/>
      <c r="EEK654" s="310"/>
      <c r="EEL654" s="310"/>
      <c r="EEM654" s="310"/>
      <c r="EEN654" s="310"/>
      <c r="EEO654" s="310"/>
      <c r="EEP654" s="310"/>
      <c r="EEQ654" s="310"/>
      <c r="EER654" s="310"/>
      <c r="EES654" s="310"/>
      <c r="EET654" s="310"/>
      <c r="EEU654" s="310"/>
      <c r="EEV654" s="310"/>
      <c r="EEW654" s="310"/>
      <c r="EEX654" s="310"/>
      <c r="EEY654" s="310"/>
      <c r="EEZ654" s="310"/>
      <c r="EFA654" s="310"/>
      <c r="EFB654" s="310"/>
      <c r="EFC654" s="310"/>
      <c r="EFD654" s="310"/>
      <c r="EFE654" s="310"/>
      <c r="EFF654" s="310"/>
      <c r="EFG654" s="310"/>
      <c r="EFH654" s="310"/>
      <c r="EFI654" s="310"/>
      <c r="EFJ654" s="310"/>
      <c r="EFK654" s="310"/>
      <c r="EFL654" s="310"/>
      <c r="EFM654" s="310"/>
      <c r="EFN654" s="310"/>
      <c r="EFO654" s="310"/>
      <c r="EFP654" s="310"/>
      <c r="EFQ654" s="310"/>
      <c r="EFR654" s="310"/>
      <c r="EFS654" s="310"/>
      <c r="EFT654" s="310"/>
      <c r="EFU654" s="310"/>
      <c r="EFV654" s="310"/>
      <c r="EFW654" s="310"/>
      <c r="EFX654" s="310"/>
      <c r="EFY654" s="310"/>
      <c r="EFZ654" s="310"/>
      <c r="EGA654" s="310"/>
      <c r="EGB654" s="310"/>
      <c r="EGC654" s="310"/>
      <c r="EGD654" s="310"/>
      <c r="EGE654" s="310"/>
      <c r="EGF654" s="310"/>
      <c r="EGG654" s="310"/>
      <c r="EGH654" s="310"/>
      <c r="EGI654" s="310"/>
      <c r="EGJ654" s="310"/>
      <c r="EGK654" s="310"/>
      <c r="EGL654" s="310"/>
      <c r="EGM654" s="310"/>
      <c r="EGN654" s="310"/>
      <c r="EGO654" s="310"/>
      <c r="EGP654" s="310"/>
      <c r="EGQ654" s="310"/>
      <c r="EGR654" s="310"/>
      <c r="EGS654" s="310"/>
      <c r="EGT654" s="310"/>
      <c r="EGU654" s="310"/>
      <c r="EGV654" s="310"/>
      <c r="EGW654" s="310"/>
      <c r="EGX654" s="310"/>
      <c r="EGY654" s="310"/>
      <c r="EGZ654" s="310"/>
      <c r="EHA654" s="310"/>
      <c r="EHB654" s="310"/>
      <c r="EHC654" s="310"/>
      <c r="EHD654" s="310"/>
      <c r="EHE654" s="310"/>
      <c r="EHF654" s="310"/>
      <c r="EHG654" s="310"/>
      <c r="EHH654" s="310"/>
      <c r="EHI654" s="310"/>
      <c r="EHJ654" s="310"/>
      <c r="EHK654" s="310"/>
      <c r="EHL654" s="310"/>
      <c r="EHM654" s="310"/>
      <c r="EHN654" s="310"/>
      <c r="EHO654" s="310"/>
      <c r="EHP654" s="310"/>
      <c r="EHQ654" s="310"/>
      <c r="EHR654" s="310"/>
      <c r="EHS654" s="310"/>
      <c r="EHT654" s="310"/>
      <c r="EHU654" s="310"/>
      <c r="EHV654" s="310"/>
      <c r="EHW654" s="310"/>
      <c r="EHX654" s="310"/>
      <c r="EHY654" s="310"/>
      <c r="EHZ654" s="310"/>
      <c r="EIA654" s="310"/>
      <c r="EIB654" s="310"/>
      <c r="EIC654" s="310"/>
      <c r="EID654" s="310"/>
      <c r="EIE654" s="310"/>
      <c r="EIF654" s="310"/>
      <c r="EIG654" s="310"/>
      <c r="EIH654" s="310"/>
      <c r="EII654" s="310"/>
      <c r="EIJ654" s="310"/>
      <c r="EIK654" s="310"/>
      <c r="EIL654" s="310"/>
      <c r="EIM654" s="310"/>
      <c r="EIN654" s="310"/>
      <c r="EIO654" s="310"/>
      <c r="EIP654" s="310"/>
      <c r="EIQ654" s="310"/>
      <c r="EIR654" s="310"/>
      <c r="EIS654" s="310"/>
      <c r="EIT654" s="310"/>
      <c r="EIU654" s="310"/>
      <c r="EIV654" s="310"/>
      <c r="EIW654" s="310"/>
      <c r="EIX654" s="310"/>
      <c r="EIY654" s="310"/>
      <c r="EIZ654" s="310"/>
      <c r="EJA654" s="310"/>
      <c r="EJB654" s="310"/>
      <c r="EJC654" s="310"/>
      <c r="EJD654" s="310"/>
      <c r="EJE654" s="310"/>
      <c r="EJF654" s="310"/>
      <c r="EJG654" s="310"/>
      <c r="EJH654" s="310"/>
      <c r="EJI654" s="310"/>
      <c r="EJJ654" s="310"/>
      <c r="EJK654" s="310"/>
      <c r="EJL654" s="310"/>
      <c r="EJM654" s="310"/>
      <c r="EJN654" s="310"/>
      <c r="EJO654" s="310"/>
      <c r="EJP654" s="310"/>
      <c r="EJQ654" s="310"/>
      <c r="EJR654" s="310"/>
      <c r="EJS654" s="310"/>
      <c r="EJT654" s="310"/>
      <c r="EJU654" s="310"/>
      <c r="EJV654" s="310"/>
      <c r="EJW654" s="310"/>
      <c r="EJX654" s="310"/>
      <c r="EJY654" s="310"/>
      <c r="EJZ654" s="310"/>
      <c r="EKA654" s="310"/>
      <c r="EKB654" s="310"/>
      <c r="EKC654" s="310"/>
      <c r="EKD654" s="310"/>
      <c r="EKE654" s="310"/>
      <c r="EKF654" s="310"/>
      <c r="EKG654" s="310"/>
      <c r="EKH654" s="310"/>
      <c r="EKI654" s="310"/>
      <c r="EKJ654" s="310"/>
      <c r="EKK654" s="310"/>
      <c r="EKL654" s="310"/>
      <c r="EKM654" s="310"/>
      <c r="EKN654" s="310"/>
      <c r="EKO654" s="310"/>
      <c r="EKP654" s="310"/>
      <c r="EKQ654" s="310"/>
      <c r="EKR654" s="310"/>
      <c r="EKS654" s="310"/>
      <c r="EKT654" s="310"/>
      <c r="EKU654" s="310"/>
      <c r="EKV654" s="310"/>
      <c r="EKW654" s="310"/>
      <c r="EKX654" s="310"/>
      <c r="EKY654" s="310"/>
      <c r="EKZ654" s="310"/>
      <c r="ELA654" s="310"/>
      <c r="ELB654" s="310"/>
      <c r="ELC654" s="310"/>
      <c r="ELD654" s="310"/>
      <c r="ELE654" s="310"/>
      <c r="ELF654" s="310"/>
      <c r="ELG654" s="310"/>
      <c r="ELH654" s="310"/>
      <c r="ELI654" s="310"/>
      <c r="ELJ654" s="310"/>
      <c r="ELK654" s="310"/>
      <c r="ELL654" s="310"/>
      <c r="ELM654" s="310"/>
      <c r="ELN654" s="310"/>
      <c r="ELO654" s="310"/>
      <c r="ELP654" s="310"/>
      <c r="ELQ654" s="310"/>
      <c r="ELR654" s="310"/>
      <c r="ELS654" s="310"/>
      <c r="ELT654" s="310"/>
      <c r="ELU654" s="310"/>
      <c r="ELV654" s="310"/>
      <c r="ELW654" s="310"/>
      <c r="ELX654" s="310"/>
      <c r="ELY654" s="310"/>
      <c r="ELZ654" s="310"/>
      <c r="EMA654" s="310"/>
      <c r="EMB654" s="310"/>
      <c r="EMC654" s="310"/>
      <c r="EMD654" s="310"/>
      <c r="EME654" s="310"/>
      <c r="EMF654" s="310"/>
      <c r="EMG654" s="310"/>
      <c r="EMH654" s="310"/>
      <c r="EMI654" s="310"/>
      <c r="EMJ654" s="310"/>
      <c r="EMK654" s="310"/>
      <c r="EML654" s="310"/>
      <c r="EMM654" s="310"/>
      <c r="EMN654" s="310"/>
      <c r="EMO654" s="310"/>
      <c r="EMP654" s="310"/>
      <c r="EMQ654" s="310"/>
      <c r="EMR654" s="310"/>
      <c r="EMS654" s="310"/>
      <c r="EMT654" s="310"/>
      <c r="EMU654" s="310"/>
      <c r="EMV654" s="310"/>
      <c r="EMW654" s="310"/>
      <c r="EMX654" s="310"/>
      <c r="EMY654" s="310"/>
      <c r="EMZ654" s="310"/>
      <c r="ENA654" s="310"/>
      <c r="ENB654" s="310"/>
      <c r="ENC654" s="310"/>
      <c r="END654" s="310"/>
      <c r="ENE654" s="310"/>
      <c r="ENF654" s="310"/>
      <c r="ENG654" s="310"/>
      <c r="ENH654" s="310"/>
      <c r="ENI654" s="310"/>
      <c r="ENJ654" s="310"/>
      <c r="ENK654" s="310"/>
      <c r="ENL654" s="310"/>
      <c r="ENM654" s="310"/>
      <c r="ENN654" s="310"/>
      <c r="ENO654" s="310"/>
      <c r="ENP654" s="310"/>
      <c r="ENQ654" s="310"/>
      <c r="ENR654" s="310"/>
      <c r="ENS654" s="310"/>
      <c r="ENT654" s="310"/>
      <c r="ENU654" s="310"/>
      <c r="ENV654" s="310"/>
      <c r="ENW654" s="310"/>
      <c r="ENX654" s="310"/>
      <c r="ENY654" s="310"/>
      <c r="ENZ654" s="310"/>
      <c r="EOA654" s="310"/>
      <c r="EOB654" s="310"/>
      <c r="EOC654" s="310"/>
      <c r="EOD654" s="310"/>
      <c r="EOE654" s="310"/>
      <c r="EOF654" s="310"/>
      <c r="EOG654" s="310"/>
      <c r="EOH654" s="310"/>
      <c r="EOI654" s="310"/>
      <c r="EOJ654" s="310"/>
      <c r="EOK654" s="310"/>
      <c r="EOL654" s="310"/>
      <c r="EOM654" s="310"/>
      <c r="EON654" s="310"/>
      <c r="EOO654" s="310"/>
      <c r="EOP654" s="310"/>
      <c r="EOQ654" s="310"/>
      <c r="EOR654" s="310"/>
      <c r="EOS654" s="310"/>
      <c r="EOT654" s="310"/>
      <c r="EOU654" s="310"/>
      <c r="EOV654" s="310"/>
      <c r="EOW654" s="310"/>
      <c r="EOX654" s="310"/>
      <c r="EOY654" s="310"/>
      <c r="EOZ654" s="310"/>
      <c r="EPA654" s="310"/>
      <c r="EPB654" s="310"/>
      <c r="EPC654" s="310"/>
      <c r="EPD654" s="310"/>
      <c r="EPE654" s="310"/>
      <c r="EPF654" s="310"/>
      <c r="EPG654" s="310"/>
      <c r="EPH654" s="310"/>
      <c r="EPI654" s="310"/>
      <c r="EPJ654" s="310"/>
      <c r="EPK654" s="310"/>
      <c r="EPL654" s="310"/>
      <c r="EPM654" s="310"/>
      <c r="EPN654" s="310"/>
      <c r="EPO654" s="310"/>
      <c r="EPP654" s="310"/>
      <c r="EPQ654" s="310"/>
      <c r="EPR654" s="310"/>
      <c r="EPS654" s="310"/>
      <c r="EPT654" s="310"/>
      <c r="EPU654" s="310"/>
      <c r="EPV654" s="310"/>
      <c r="EPW654" s="310"/>
      <c r="EPX654" s="310"/>
      <c r="EPY654" s="310"/>
      <c r="EPZ654" s="310"/>
      <c r="EQA654" s="310"/>
      <c r="EQB654" s="310"/>
      <c r="EQC654" s="310"/>
      <c r="EQD654" s="310"/>
      <c r="EQE654" s="310"/>
      <c r="EQF654" s="310"/>
      <c r="EQG654" s="310"/>
      <c r="EQH654" s="310"/>
      <c r="EQI654" s="310"/>
      <c r="EQJ654" s="310"/>
      <c r="EQK654" s="310"/>
      <c r="EQL654" s="310"/>
      <c r="EQM654" s="310"/>
      <c r="EQN654" s="310"/>
      <c r="EQO654" s="310"/>
      <c r="EQP654" s="310"/>
      <c r="EQQ654" s="310"/>
      <c r="EQR654" s="310"/>
      <c r="EQS654" s="310"/>
      <c r="EQT654" s="310"/>
      <c r="EQU654" s="310"/>
      <c r="EQV654" s="310"/>
      <c r="EQW654" s="310"/>
      <c r="EQX654" s="310"/>
      <c r="EQY654" s="310"/>
      <c r="EQZ654" s="310"/>
      <c r="ERA654" s="310"/>
      <c r="ERB654" s="310"/>
      <c r="ERC654" s="310"/>
      <c r="ERD654" s="310"/>
      <c r="ERE654" s="310"/>
      <c r="ERF654" s="310"/>
      <c r="ERG654" s="310"/>
      <c r="ERH654" s="310"/>
      <c r="ERI654" s="310"/>
      <c r="ERJ654" s="310"/>
      <c r="ERK654" s="310"/>
      <c r="ERL654" s="310"/>
      <c r="ERM654" s="310"/>
      <c r="ERN654" s="310"/>
      <c r="ERO654" s="310"/>
      <c r="ERP654" s="310"/>
      <c r="ERQ654" s="310"/>
      <c r="ERR654" s="310"/>
      <c r="ERS654" s="310"/>
      <c r="ERT654" s="310"/>
      <c r="ERU654" s="310"/>
      <c r="ERV654" s="310"/>
      <c r="ERW654" s="310"/>
      <c r="ERX654" s="310"/>
      <c r="ERY654" s="310"/>
      <c r="ERZ654" s="310"/>
      <c r="ESA654" s="310"/>
      <c r="ESB654" s="310"/>
      <c r="ESC654" s="310"/>
      <c r="ESD654" s="310"/>
      <c r="ESE654" s="310"/>
      <c r="ESF654" s="310"/>
      <c r="ESG654" s="310"/>
      <c r="ESH654" s="310"/>
      <c r="ESI654" s="310"/>
      <c r="ESJ654" s="310"/>
      <c r="ESK654" s="310"/>
      <c r="ESL654" s="310"/>
      <c r="ESM654" s="310"/>
      <c r="ESN654" s="310"/>
      <c r="ESO654" s="310"/>
      <c r="ESP654" s="310"/>
      <c r="ESQ654" s="310"/>
      <c r="ESR654" s="310"/>
      <c r="ESS654" s="310"/>
      <c r="EST654" s="310"/>
      <c r="ESU654" s="310"/>
      <c r="ESV654" s="310"/>
      <c r="ESW654" s="310"/>
      <c r="ESX654" s="310"/>
      <c r="ESY654" s="310"/>
      <c r="ESZ654" s="310"/>
      <c r="ETA654" s="310"/>
      <c r="ETB654" s="310"/>
      <c r="ETC654" s="310"/>
      <c r="ETD654" s="310"/>
      <c r="ETE654" s="310"/>
      <c r="ETF654" s="310"/>
      <c r="ETG654" s="310"/>
      <c r="ETH654" s="310"/>
      <c r="ETI654" s="310"/>
      <c r="ETJ654" s="310"/>
      <c r="ETK654" s="310"/>
      <c r="ETL654" s="310"/>
      <c r="ETM654" s="310"/>
      <c r="ETN654" s="310"/>
      <c r="ETO654" s="310"/>
      <c r="ETP654" s="310"/>
      <c r="ETQ654" s="310"/>
      <c r="ETR654" s="310"/>
      <c r="ETS654" s="310"/>
      <c r="ETT654" s="310"/>
      <c r="ETU654" s="310"/>
      <c r="ETV654" s="310"/>
      <c r="ETW654" s="310"/>
      <c r="ETX654" s="310"/>
      <c r="ETY654" s="310"/>
      <c r="ETZ654" s="310"/>
      <c r="EUA654" s="310"/>
      <c r="EUB654" s="310"/>
      <c r="EUC654" s="310"/>
      <c r="EUD654" s="310"/>
      <c r="EUE654" s="310"/>
      <c r="EUF654" s="310"/>
      <c r="EUG654" s="310"/>
      <c r="EUH654" s="310"/>
      <c r="EUI654" s="310"/>
      <c r="EUJ654" s="310"/>
      <c r="EUK654" s="310"/>
      <c r="EUL654" s="310"/>
      <c r="EUM654" s="310"/>
      <c r="EUN654" s="310"/>
      <c r="EUO654" s="310"/>
      <c r="EUP654" s="310"/>
      <c r="EUQ654" s="310"/>
      <c r="EUR654" s="310"/>
      <c r="EUS654" s="310"/>
      <c r="EUT654" s="310"/>
      <c r="EUU654" s="310"/>
      <c r="EUV654" s="310"/>
      <c r="EUW654" s="310"/>
      <c r="EUX654" s="310"/>
      <c r="EUY654" s="310"/>
      <c r="EUZ654" s="310"/>
      <c r="EVA654" s="310"/>
      <c r="EVB654" s="310"/>
      <c r="EVC654" s="310"/>
      <c r="EVD654" s="310"/>
      <c r="EVE654" s="310"/>
      <c r="EVF654" s="310"/>
      <c r="EVG654" s="310"/>
      <c r="EVH654" s="310"/>
      <c r="EVI654" s="310"/>
      <c r="EVJ654" s="310"/>
      <c r="EVK654" s="310"/>
      <c r="EVL654" s="310"/>
      <c r="EVM654" s="310"/>
      <c r="EVN654" s="310"/>
      <c r="EVO654" s="310"/>
      <c r="EVP654" s="310"/>
      <c r="EVQ654" s="310"/>
      <c r="EVR654" s="310"/>
      <c r="EVS654" s="310"/>
      <c r="EVT654" s="310"/>
      <c r="EVU654" s="310"/>
      <c r="EVV654" s="310"/>
      <c r="EVW654" s="310"/>
      <c r="EVX654" s="310"/>
      <c r="EVY654" s="310"/>
      <c r="EVZ654" s="310"/>
      <c r="EWA654" s="310"/>
      <c r="EWB654" s="310"/>
      <c r="EWC654" s="310"/>
      <c r="EWD654" s="310"/>
      <c r="EWE654" s="310"/>
      <c r="EWF654" s="310"/>
      <c r="EWG654" s="310"/>
      <c r="EWH654" s="310"/>
      <c r="EWI654" s="310"/>
      <c r="EWJ654" s="310"/>
      <c r="EWK654" s="310"/>
      <c r="EWL654" s="310"/>
      <c r="EWM654" s="310"/>
      <c r="EWN654" s="310"/>
      <c r="EWO654" s="310"/>
      <c r="EWP654" s="310"/>
      <c r="EWQ654" s="310"/>
      <c r="EWR654" s="310"/>
      <c r="EWS654" s="310"/>
      <c r="EWT654" s="310"/>
      <c r="EWU654" s="310"/>
      <c r="EWV654" s="310"/>
      <c r="EWW654" s="310"/>
      <c r="EWX654" s="310"/>
      <c r="EWY654" s="310"/>
      <c r="EWZ654" s="310"/>
      <c r="EXA654" s="310"/>
      <c r="EXB654" s="310"/>
      <c r="EXC654" s="310"/>
      <c r="EXD654" s="310"/>
      <c r="EXE654" s="310"/>
      <c r="EXF654" s="310"/>
      <c r="EXG654" s="310"/>
      <c r="EXH654" s="310"/>
      <c r="EXI654" s="310"/>
      <c r="EXJ654" s="310"/>
      <c r="EXK654" s="310"/>
      <c r="EXL654" s="310"/>
      <c r="EXM654" s="310"/>
      <c r="EXN654" s="310"/>
      <c r="EXO654" s="310"/>
      <c r="EXP654" s="310"/>
      <c r="EXQ654" s="310"/>
      <c r="EXR654" s="310"/>
      <c r="EXS654" s="310"/>
      <c r="EXT654" s="310"/>
      <c r="EXU654" s="310"/>
      <c r="EXV654" s="310"/>
      <c r="EXW654" s="310"/>
      <c r="EXX654" s="310"/>
      <c r="EXY654" s="310"/>
      <c r="EXZ654" s="310"/>
      <c r="EYA654" s="310"/>
      <c r="EYB654" s="310"/>
      <c r="EYC654" s="310"/>
      <c r="EYD654" s="310"/>
      <c r="EYE654" s="310"/>
      <c r="EYF654" s="310"/>
      <c r="EYG654" s="310"/>
      <c r="EYH654" s="310"/>
      <c r="EYI654" s="310"/>
      <c r="EYJ654" s="310"/>
      <c r="EYK654" s="310"/>
      <c r="EYL654" s="310"/>
      <c r="EYM654" s="310"/>
      <c r="EYN654" s="310"/>
      <c r="EYO654" s="310"/>
      <c r="EYP654" s="310"/>
      <c r="EYQ654" s="310"/>
      <c r="EYR654" s="310"/>
      <c r="EYS654" s="310"/>
      <c r="EYT654" s="310"/>
      <c r="EYU654" s="310"/>
      <c r="EYV654" s="310"/>
      <c r="EYW654" s="310"/>
      <c r="EYX654" s="310"/>
      <c r="EYY654" s="310"/>
      <c r="EYZ654" s="310"/>
      <c r="EZA654" s="310"/>
      <c r="EZB654" s="310"/>
      <c r="EZC654" s="310"/>
      <c r="EZD654" s="310"/>
      <c r="EZE654" s="310"/>
      <c r="EZF654" s="310"/>
      <c r="EZG654" s="310"/>
      <c r="EZH654" s="310"/>
      <c r="EZI654" s="310"/>
      <c r="EZJ654" s="310"/>
      <c r="EZK654" s="310"/>
      <c r="EZL654" s="310"/>
      <c r="EZM654" s="310"/>
      <c r="EZN654" s="310"/>
      <c r="EZO654" s="310"/>
      <c r="EZP654" s="310"/>
      <c r="EZQ654" s="310"/>
      <c r="EZR654" s="310"/>
      <c r="EZS654" s="310"/>
      <c r="EZT654" s="310"/>
      <c r="EZU654" s="310"/>
      <c r="EZV654" s="310"/>
      <c r="EZW654" s="310"/>
      <c r="EZX654" s="310"/>
      <c r="EZY654" s="310"/>
      <c r="EZZ654" s="310"/>
      <c r="FAA654" s="310"/>
      <c r="FAB654" s="310"/>
      <c r="FAC654" s="310"/>
      <c r="FAD654" s="310"/>
      <c r="FAE654" s="310"/>
      <c r="FAF654" s="310"/>
      <c r="FAG654" s="310"/>
      <c r="FAH654" s="310"/>
      <c r="FAI654" s="310"/>
      <c r="FAJ654" s="310"/>
      <c r="FAK654" s="310"/>
      <c r="FAL654" s="310"/>
      <c r="FAM654" s="310"/>
      <c r="FAN654" s="310"/>
      <c r="FAO654" s="310"/>
      <c r="FAP654" s="310"/>
      <c r="FAQ654" s="310"/>
      <c r="FAR654" s="310"/>
      <c r="FAS654" s="310"/>
      <c r="FAT654" s="310"/>
      <c r="FAU654" s="310"/>
      <c r="FAV654" s="310"/>
      <c r="FAW654" s="310"/>
      <c r="FAX654" s="310"/>
      <c r="FAY654" s="310"/>
      <c r="FAZ654" s="310"/>
      <c r="FBA654" s="310"/>
      <c r="FBB654" s="310"/>
      <c r="FBC654" s="310"/>
      <c r="FBD654" s="310"/>
      <c r="FBE654" s="310"/>
      <c r="FBF654" s="310"/>
      <c r="FBG654" s="310"/>
      <c r="FBH654" s="310"/>
      <c r="FBI654" s="310"/>
      <c r="FBJ654" s="310"/>
      <c r="FBK654" s="310"/>
      <c r="FBL654" s="310"/>
      <c r="FBM654" s="310"/>
      <c r="FBN654" s="310"/>
      <c r="FBO654" s="310"/>
      <c r="FBP654" s="310"/>
      <c r="FBQ654" s="310"/>
      <c r="FBR654" s="310"/>
      <c r="FBS654" s="310"/>
      <c r="FBT654" s="310"/>
      <c r="FBU654" s="310"/>
      <c r="FBV654" s="310"/>
      <c r="FBW654" s="310"/>
      <c r="FBX654" s="310"/>
      <c r="FBY654" s="310"/>
      <c r="FBZ654" s="310"/>
      <c r="FCA654" s="310"/>
      <c r="FCB654" s="310"/>
      <c r="FCC654" s="310"/>
      <c r="FCD654" s="310"/>
      <c r="FCE654" s="310"/>
      <c r="FCF654" s="310"/>
      <c r="FCG654" s="310"/>
      <c r="FCH654" s="310"/>
      <c r="FCI654" s="310"/>
      <c r="FCJ654" s="310"/>
      <c r="FCK654" s="310"/>
      <c r="FCL654" s="310"/>
      <c r="FCM654" s="310"/>
      <c r="FCN654" s="310"/>
      <c r="FCO654" s="310"/>
      <c r="FCP654" s="310"/>
      <c r="FCQ654" s="310"/>
      <c r="FCR654" s="310"/>
      <c r="FCS654" s="310"/>
      <c r="FCT654" s="310"/>
      <c r="FCU654" s="310"/>
      <c r="FCV654" s="310"/>
      <c r="FCW654" s="310"/>
      <c r="FCX654" s="310"/>
      <c r="FCY654" s="310"/>
      <c r="FCZ654" s="310"/>
      <c r="FDA654" s="310"/>
      <c r="FDB654" s="310"/>
      <c r="FDC654" s="310"/>
      <c r="FDD654" s="310"/>
      <c r="FDE654" s="310"/>
      <c r="FDF654" s="310"/>
      <c r="FDG654" s="310"/>
      <c r="FDH654" s="310"/>
      <c r="FDI654" s="310"/>
      <c r="FDJ654" s="310"/>
      <c r="FDK654" s="310"/>
      <c r="FDL654" s="310"/>
      <c r="FDM654" s="310"/>
      <c r="FDN654" s="310"/>
      <c r="FDO654" s="310"/>
      <c r="FDP654" s="310"/>
      <c r="FDQ654" s="310"/>
      <c r="FDR654" s="310"/>
      <c r="FDS654" s="310"/>
      <c r="FDT654" s="310"/>
      <c r="FDU654" s="310"/>
      <c r="FDV654" s="310"/>
      <c r="FDW654" s="310"/>
      <c r="FDX654" s="310"/>
      <c r="FDY654" s="310"/>
      <c r="FDZ654" s="310"/>
      <c r="FEA654" s="310"/>
      <c r="FEB654" s="310"/>
      <c r="FEC654" s="310"/>
      <c r="FED654" s="310"/>
      <c r="FEE654" s="310"/>
      <c r="FEF654" s="310"/>
      <c r="FEG654" s="310"/>
      <c r="FEH654" s="310"/>
      <c r="FEI654" s="310"/>
      <c r="FEJ654" s="310"/>
      <c r="FEK654" s="310"/>
      <c r="FEL654" s="310"/>
      <c r="FEM654" s="310"/>
      <c r="FEN654" s="310"/>
      <c r="FEO654" s="310"/>
      <c r="FEP654" s="310"/>
      <c r="FEQ654" s="310"/>
      <c r="FER654" s="310"/>
      <c r="FES654" s="310"/>
      <c r="FET654" s="310"/>
      <c r="FEU654" s="310"/>
      <c r="FEV654" s="310"/>
      <c r="FEW654" s="310"/>
      <c r="FEX654" s="310"/>
      <c r="FEY654" s="310"/>
      <c r="FEZ654" s="310"/>
      <c r="FFA654" s="310"/>
      <c r="FFB654" s="310"/>
      <c r="FFC654" s="310"/>
      <c r="FFD654" s="310"/>
      <c r="FFE654" s="310"/>
      <c r="FFF654" s="310"/>
      <c r="FFG654" s="310"/>
      <c r="FFH654" s="310"/>
      <c r="FFI654" s="310"/>
      <c r="FFJ654" s="310"/>
      <c r="FFK654" s="310"/>
      <c r="FFL654" s="310"/>
      <c r="FFM654" s="310"/>
      <c r="FFN654" s="310"/>
      <c r="FFO654" s="310"/>
      <c r="FFP654" s="310"/>
      <c r="FFQ654" s="310"/>
      <c r="FFR654" s="310"/>
      <c r="FFS654" s="310"/>
      <c r="FFT654" s="310"/>
      <c r="FFU654" s="310"/>
      <c r="FFV654" s="310"/>
      <c r="FFW654" s="310"/>
      <c r="FFX654" s="310"/>
      <c r="FFY654" s="310"/>
      <c r="FFZ654" s="310"/>
      <c r="FGA654" s="310"/>
      <c r="FGB654" s="310"/>
      <c r="FGC654" s="310"/>
      <c r="FGD654" s="310"/>
      <c r="FGE654" s="310"/>
      <c r="FGF654" s="310"/>
      <c r="FGG654" s="310"/>
      <c r="FGH654" s="310"/>
      <c r="FGI654" s="310"/>
      <c r="FGJ654" s="310"/>
      <c r="FGK654" s="310"/>
      <c r="FGL654" s="310"/>
      <c r="FGM654" s="310"/>
      <c r="FGN654" s="310"/>
      <c r="FGO654" s="310"/>
      <c r="FGP654" s="310"/>
      <c r="FGQ654" s="310"/>
      <c r="FGR654" s="310"/>
      <c r="FGS654" s="310"/>
      <c r="FGT654" s="310"/>
      <c r="FGU654" s="310"/>
      <c r="FGV654" s="310"/>
      <c r="FGW654" s="310"/>
      <c r="FGX654" s="310"/>
      <c r="FGY654" s="310"/>
      <c r="FGZ654" s="310"/>
      <c r="FHA654" s="310"/>
      <c r="FHB654" s="310"/>
      <c r="FHC654" s="310"/>
      <c r="FHD654" s="310"/>
      <c r="FHE654" s="310"/>
      <c r="FHF654" s="310"/>
      <c r="FHG654" s="310"/>
      <c r="FHH654" s="310"/>
      <c r="FHI654" s="310"/>
      <c r="FHJ654" s="310"/>
      <c r="FHK654" s="310"/>
      <c r="FHL654" s="310"/>
      <c r="FHM654" s="310"/>
      <c r="FHN654" s="310"/>
      <c r="FHO654" s="310"/>
      <c r="FHP654" s="310"/>
      <c r="FHQ654" s="310"/>
      <c r="FHR654" s="310"/>
      <c r="FHS654" s="310"/>
      <c r="FHT654" s="310"/>
      <c r="FHU654" s="310"/>
      <c r="FHV654" s="310"/>
      <c r="FHW654" s="310"/>
      <c r="FHX654" s="310"/>
      <c r="FHY654" s="310"/>
      <c r="FHZ654" s="310"/>
      <c r="FIA654" s="310"/>
      <c r="FIB654" s="310"/>
      <c r="FIC654" s="310"/>
      <c r="FID654" s="310"/>
      <c r="FIE654" s="310"/>
      <c r="FIF654" s="310"/>
      <c r="FIG654" s="310"/>
      <c r="FIH654" s="310"/>
      <c r="FII654" s="310"/>
      <c r="FIJ654" s="310"/>
      <c r="FIK654" s="310"/>
      <c r="FIL654" s="310"/>
      <c r="FIM654" s="310"/>
      <c r="FIN654" s="310"/>
      <c r="FIO654" s="310"/>
      <c r="FIP654" s="310"/>
      <c r="FIQ654" s="310"/>
      <c r="FIR654" s="310"/>
      <c r="FIS654" s="310"/>
      <c r="FIT654" s="310"/>
      <c r="FIU654" s="310"/>
      <c r="FIV654" s="310"/>
      <c r="FIW654" s="310"/>
      <c r="FIX654" s="310"/>
      <c r="FIY654" s="310"/>
      <c r="FIZ654" s="310"/>
      <c r="FJA654" s="310"/>
      <c r="FJB654" s="310"/>
      <c r="FJC654" s="310"/>
      <c r="FJD654" s="310"/>
      <c r="FJE654" s="310"/>
      <c r="FJF654" s="310"/>
      <c r="FJG654" s="310"/>
      <c r="FJH654" s="310"/>
      <c r="FJI654" s="310"/>
      <c r="FJJ654" s="310"/>
      <c r="FJK654" s="310"/>
      <c r="FJL654" s="310"/>
      <c r="FJM654" s="310"/>
      <c r="FJN654" s="310"/>
      <c r="FJO654" s="310"/>
      <c r="FJP654" s="310"/>
      <c r="FJQ654" s="310"/>
      <c r="FJR654" s="310"/>
      <c r="FJS654" s="310"/>
      <c r="FJT654" s="310"/>
      <c r="FJU654" s="310"/>
      <c r="FJV654" s="310"/>
      <c r="FJW654" s="310"/>
      <c r="FJX654" s="310"/>
      <c r="FJY654" s="310"/>
      <c r="FJZ654" s="310"/>
      <c r="FKA654" s="310"/>
      <c r="FKB654" s="310"/>
      <c r="FKC654" s="310"/>
      <c r="FKD654" s="310"/>
      <c r="FKE654" s="310"/>
      <c r="FKF654" s="310"/>
      <c r="FKG654" s="310"/>
      <c r="FKH654" s="310"/>
      <c r="FKI654" s="310"/>
      <c r="FKJ654" s="310"/>
      <c r="FKK654" s="310"/>
      <c r="FKL654" s="310"/>
      <c r="FKM654" s="310"/>
      <c r="FKN654" s="310"/>
      <c r="FKO654" s="310"/>
      <c r="FKP654" s="310"/>
      <c r="FKQ654" s="310"/>
      <c r="FKR654" s="310"/>
      <c r="FKS654" s="310"/>
      <c r="FKT654" s="310"/>
      <c r="FKU654" s="310"/>
      <c r="FKV654" s="310"/>
      <c r="FKW654" s="310"/>
      <c r="FKX654" s="310"/>
      <c r="FKY654" s="310"/>
      <c r="FKZ654" s="310"/>
      <c r="FLA654" s="310"/>
      <c r="FLB654" s="310"/>
      <c r="FLC654" s="310"/>
      <c r="FLD654" s="310"/>
      <c r="FLE654" s="310"/>
      <c r="FLF654" s="310"/>
      <c r="FLG654" s="310"/>
      <c r="FLH654" s="310"/>
      <c r="FLI654" s="310"/>
      <c r="FLJ654" s="310"/>
      <c r="FLK654" s="310"/>
      <c r="FLL654" s="310"/>
      <c r="FLM654" s="310"/>
      <c r="FLN654" s="310"/>
      <c r="FLO654" s="310"/>
      <c r="FLP654" s="310"/>
      <c r="FLQ654" s="310"/>
      <c r="FLR654" s="310"/>
      <c r="FLS654" s="310"/>
      <c r="FLT654" s="310"/>
      <c r="FLU654" s="310"/>
      <c r="FLV654" s="310"/>
      <c r="FLW654" s="310"/>
      <c r="FLX654" s="310"/>
      <c r="FLY654" s="310"/>
      <c r="FLZ654" s="310"/>
      <c r="FMA654" s="310"/>
      <c r="FMB654" s="310"/>
      <c r="FMC654" s="310"/>
      <c r="FMD654" s="310"/>
      <c r="FME654" s="310"/>
      <c r="FMF654" s="310"/>
      <c r="FMG654" s="310"/>
      <c r="FMH654" s="310"/>
      <c r="FMI654" s="310"/>
      <c r="FMJ654" s="310"/>
      <c r="FMK654" s="310"/>
      <c r="FML654" s="310"/>
      <c r="FMM654" s="310"/>
      <c r="FMN654" s="310"/>
      <c r="FMO654" s="310"/>
      <c r="FMP654" s="310"/>
      <c r="FMQ654" s="310"/>
      <c r="FMR654" s="310"/>
      <c r="FMS654" s="310"/>
      <c r="FMT654" s="310"/>
      <c r="FMU654" s="310"/>
      <c r="FMV654" s="310"/>
      <c r="FMW654" s="310"/>
      <c r="FMX654" s="310"/>
      <c r="FMY654" s="310"/>
      <c r="FMZ654" s="310"/>
      <c r="FNA654" s="310"/>
      <c r="FNB654" s="310"/>
      <c r="FNC654" s="310"/>
      <c r="FND654" s="310"/>
      <c r="FNE654" s="310"/>
      <c r="FNF654" s="310"/>
      <c r="FNG654" s="310"/>
      <c r="FNH654" s="310"/>
      <c r="FNI654" s="310"/>
      <c r="FNJ654" s="310"/>
      <c r="FNK654" s="310"/>
      <c r="FNL654" s="310"/>
      <c r="FNM654" s="310"/>
      <c r="FNN654" s="310"/>
      <c r="FNO654" s="310"/>
      <c r="FNP654" s="310"/>
      <c r="FNQ654" s="310"/>
      <c r="FNR654" s="310"/>
      <c r="FNS654" s="310"/>
      <c r="FNT654" s="310"/>
      <c r="FNU654" s="310"/>
      <c r="FNV654" s="310"/>
      <c r="FNW654" s="310"/>
      <c r="FNX654" s="310"/>
      <c r="FNY654" s="310"/>
      <c r="FNZ654" s="310"/>
      <c r="FOA654" s="310"/>
      <c r="FOB654" s="310"/>
      <c r="FOC654" s="310"/>
      <c r="FOD654" s="310"/>
      <c r="FOE654" s="310"/>
      <c r="FOF654" s="310"/>
      <c r="FOG654" s="310"/>
      <c r="FOH654" s="310"/>
      <c r="FOI654" s="310"/>
      <c r="FOJ654" s="310"/>
      <c r="FOK654" s="310"/>
      <c r="FOL654" s="310"/>
      <c r="FOM654" s="310"/>
      <c r="FON654" s="310"/>
      <c r="FOO654" s="310"/>
      <c r="FOP654" s="310"/>
      <c r="FOQ654" s="310"/>
      <c r="FOR654" s="310"/>
      <c r="FOS654" s="310"/>
      <c r="FOT654" s="310"/>
      <c r="FOU654" s="310"/>
      <c r="FOV654" s="310"/>
      <c r="FOW654" s="310"/>
      <c r="FOX654" s="310"/>
      <c r="FOY654" s="310"/>
      <c r="FOZ654" s="310"/>
      <c r="FPA654" s="310"/>
      <c r="FPB654" s="310"/>
      <c r="FPC654" s="310"/>
      <c r="FPD654" s="310"/>
      <c r="FPE654" s="310"/>
      <c r="FPF654" s="310"/>
      <c r="FPG654" s="310"/>
      <c r="FPH654" s="310"/>
      <c r="FPI654" s="310"/>
      <c r="FPJ654" s="310"/>
      <c r="FPK654" s="310"/>
      <c r="FPL654" s="310"/>
      <c r="FPM654" s="310"/>
      <c r="FPN654" s="310"/>
      <c r="FPO654" s="310"/>
      <c r="FPP654" s="310"/>
      <c r="FPQ654" s="310"/>
      <c r="FPR654" s="310"/>
      <c r="FPS654" s="310"/>
      <c r="FPT654" s="310"/>
      <c r="FPU654" s="310"/>
      <c r="FPV654" s="310"/>
      <c r="FPW654" s="310"/>
      <c r="FPX654" s="310"/>
      <c r="FPY654" s="310"/>
      <c r="FPZ654" s="310"/>
      <c r="FQA654" s="310"/>
      <c r="FQB654" s="310"/>
      <c r="FQC654" s="310"/>
      <c r="FQD654" s="310"/>
      <c r="FQE654" s="310"/>
      <c r="FQF654" s="310"/>
      <c r="FQG654" s="310"/>
      <c r="FQH654" s="310"/>
      <c r="FQI654" s="310"/>
      <c r="FQJ654" s="310"/>
      <c r="FQK654" s="310"/>
      <c r="FQL654" s="310"/>
      <c r="FQM654" s="310"/>
      <c r="FQN654" s="310"/>
      <c r="FQO654" s="310"/>
      <c r="FQP654" s="310"/>
      <c r="FQQ654" s="310"/>
      <c r="FQR654" s="310"/>
      <c r="FQS654" s="310"/>
      <c r="FQT654" s="310"/>
      <c r="FQU654" s="310"/>
      <c r="FQV654" s="310"/>
      <c r="FQW654" s="310"/>
      <c r="FQX654" s="310"/>
      <c r="FQY654" s="310"/>
      <c r="FQZ654" s="310"/>
      <c r="FRA654" s="310"/>
      <c r="FRB654" s="310"/>
      <c r="FRC654" s="310"/>
      <c r="FRD654" s="310"/>
      <c r="FRE654" s="310"/>
      <c r="FRF654" s="310"/>
      <c r="FRG654" s="310"/>
      <c r="FRH654" s="310"/>
      <c r="FRI654" s="310"/>
      <c r="FRJ654" s="310"/>
      <c r="FRK654" s="310"/>
      <c r="FRL654" s="310"/>
      <c r="FRM654" s="310"/>
      <c r="FRN654" s="310"/>
      <c r="FRO654" s="310"/>
      <c r="FRP654" s="310"/>
      <c r="FRQ654" s="310"/>
      <c r="FRR654" s="310"/>
      <c r="FRS654" s="310"/>
      <c r="FRT654" s="310"/>
      <c r="FRU654" s="310"/>
      <c r="FRV654" s="310"/>
      <c r="FRW654" s="310"/>
      <c r="FRX654" s="310"/>
      <c r="FRY654" s="310"/>
      <c r="FRZ654" s="310"/>
      <c r="FSA654" s="310"/>
      <c r="FSB654" s="310"/>
      <c r="FSC654" s="310"/>
      <c r="FSD654" s="310"/>
      <c r="FSE654" s="310"/>
      <c r="FSF654" s="310"/>
      <c r="FSG654" s="310"/>
      <c r="FSH654" s="310"/>
      <c r="FSI654" s="310"/>
      <c r="FSJ654" s="310"/>
      <c r="FSK654" s="310"/>
      <c r="FSL654" s="310"/>
      <c r="FSM654" s="310"/>
      <c r="FSN654" s="310"/>
      <c r="FSO654" s="310"/>
      <c r="FSP654" s="310"/>
      <c r="FSQ654" s="310"/>
      <c r="FSR654" s="310"/>
      <c r="FSS654" s="310"/>
      <c r="FST654" s="310"/>
      <c r="FSU654" s="310"/>
      <c r="FSV654" s="310"/>
      <c r="FSW654" s="310"/>
      <c r="FSX654" s="310"/>
      <c r="FSY654" s="310"/>
      <c r="FSZ654" s="310"/>
      <c r="FTA654" s="310"/>
      <c r="FTB654" s="310"/>
      <c r="FTC654" s="310"/>
      <c r="FTD654" s="310"/>
      <c r="FTE654" s="310"/>
      <c r="FTF654" s="310"/>
      <c r="FTG654" s="310"/>
      <c r="FTH654" s="310"/>
      <c r="FTI654" s="310"/>
      <c r="FTJ654" s="310"/>
      <c r="FTK654" s="310"/>
      <c r="FTL654" s="310"/>
      <c r="FTM654" s="310"/>
      <c r="FTN654" s="310"/>
      <c r="FTO654" s="310"/>
      <c r="FTP654" s="310"/>
      <c r="FTQ654" s="310"/>
      <c r="FTR654" s="310"/>
      <c r="FTS654" s="310"/>
      <c r="FTT654" s="310"/>
      <c r="FTU654" s="310"/>
      <c r="FTV654" s="310"/>
      <c r="FTW654" s="310"/>
      <c r="FTX654" s="310"/>
      <c r="FTY654" s="310"/>
      <c r="FTZ654" s="310"/>
      <c r="FUA654" s="310"/>
      <c r="FUB654" s="310"/>
      <c r="FUC654" s="310"/>
      <c r="FUD654" s="310"/>
      <c r="FUE654" s="310"/>
      <c r="FUF654" s="310"/>
      <c r="FUG654" s="310"/>
      <c r="FUH654" s="310"/>
      <c r="FUI654" s="310"/>
      <c r="FUJ654" s="310"/>
      <c r="FUK654" s="310"/>
      <c r="FUL654" s="310"/>
      <c r="FUM654" s="310"/>
      <c r="FUN654" s="310"/>
      <c r="FUO654" s="310"/>
      <c r="FUP654" s="310"/>
      <c r="FUQ654" s="310"/>
      <c r="FUR654" s="310"/>
      <c r="FUS654" s="310"/>
      <c r="FUT654" s="310"/>
      <c r="FUU654" s="310"/>
      <c r="FUV654" s="310"/>
      <c r="FUW654" s="310"/>
      <c r="FUX654" s="310"/>
      <c r="FUY654" s="310"/>
      <c r="FUZ654" s="310"/>
      <c r="FVA654" s="310"/>
      <c r="FVB654" s="310"/>
      <c r="FVC654" s="310"/>
      <c r="FVD654" s="310"/>
      <c r="FVE654" s="310"/>
      <c r="FVF654" s="310"/>
      <c r="FVG654" s="310"/>
      <c r="FVH654" s="310"/>
      <c r="FVI654" s="310"/>
      <c r="FVJ654" s="310"/>
      <c r="FVK654" s="310"/>
      <c r="FVL654" s="310"/>
      <c r="FVM654" s="310"/>
      <c r="FVN654" s="310"/>
      <c r="FVO654" s="310"/>
      <c r="FVP654" s="310"/>
      <c r="FVQ654" s="310"/>
      <c r="FVR654" s="310"/>
      <c r="FVS654" s="310"/>
      <c r="FVT654" s="310"/>
      <c r="FVU654" s="310"/>
      <c r="FVV654" s="310"/>
      <c r="FVW654" s="310"/>
      <c r="FVX654" s="310"/>
      <c r="FVY654" s="310"/>
      <c r="FVZ654" s="310"/>
      <c r="FWA654" s="310"/>
      <c r="FWB654" s="310"/>
      <c r="FWC654" s="310"/>
      <c r="FWD654" s="310"/>
      <c r="FWE654" s="310"/>
      <c r="FWF654" s="310"/>
      <c r="FWG654" s="310"/>
      <c r="FWH654" s="310"/>
      <c r="FWI654" s="310"/>
      <c r="FWJ654" s="310"/>
      <c r="FWK654" s="310"/>
      <c r="FWL654" s="310"/>
      <c r="FWM654" s="310"/>
      <c r="FWN654" s="310"/>
      <c r="FWO654" s="310"/>
      <c r="FWP654" s="310"/>
      <c r="FWQ654" s="310"/>
      <c r="FWR654" s="310"/>
      <c r="FWS654" s="310"/>
      <c r="FWT654" s="310"/>
      <c r="FWU654" s="310"/>
      <c r="FWV654" s="310"/>
      <c r="FWW654" s="310"/>
      <c r="FWX654" s="310"/>
      <c r="FWY654" s="310"/>
      <c r="FWZ654" s="310"/>
      <c r="FXA654" s="310"/>
      <c r="FXB654" s="310"/>
      <c r="FXC654" s="310"/>
      <c r="FXD654" s="310"/>
      <c r="FXE654" s="310"/>
      <c r="FXF654" s="310"/>
      <c r="FXG654" s="310"/>
      <c r="FXH654" s="310"/>
      <c r="FXI654" s="310"/>
      <c r="FXJ654" s="310"/>
      <c r="FXK654" s="310"/>
      <c r="FXL654" s="310"/>
      <c r="FXM654" s="310"/>
      <c r="FXN654" s="310"/>
      <c r="FXO654" s="310"/>
      <c r="FXP654" s="310"/>
      <c r="FXQ654" s="310"/>
      <c r="FXR654" s="310"/>
      <c r="FXS654" s="310"/>
      <c r="FXT654" s="310"/>
      <c r="FXU654" s="310"/>
      <c r="FXV654" s="310"/>
      <c r="FXW654" s="310"/>
      <c r="FXX654" s="310"/>
      <c r="FXY654" s="310"/>
      <c r="FXZ654" s="310"/>
      <c r="FYA654" s="310"/>
      <c r="FYB654" s="310"/>
      <c r="FYC654" s="310"/>
      <c r="FYD654" s="310"/>
      <c r="FYE654" s="310"/>
      <c r="FYF654" s="310"/>
      <c r="FYG654" s="310"/>
      <c r="FYH654" s="310"/>
      <c r="FYI654" s="310"/>
      <c r="FYJ654" s="310"/>
      <c r="FYK654" s="310"/>
      <c r="FYL654" s="310"/>
      <c r="FYM654" s="310"/>
      <c r="FYN654" s="310"/>
      <c r="FYO654" s="310"/>
      <c r="FYP654" s="310"/>
      <c r="FYQ654" s="310"/>
      <c r="FYR654" s="310"/>
      <c r="FYS654" s="310"/>
      <c r="FYT654" s="310"/>
      <c r="FYU654" s="310"/>
      <c r="FYV654" s="310"/>
      <c r="FYW654" s="310"/>
      <c r="FYX654" s="310"/>
      <c r="FYY654" s="310"/>
      <c r="FYZ654" s="310"/>
      <c r="FZA654" s="310"/>
      <c r="FZB654" s="310"/>
      <c r="FZC654" s="310"/>
      <c r="FZD654" s="310"/>
      <c r="FZE654" s="310"/>
      <c r="FZF654" s="310"/>
      <c r="FZG654" s="310"/>
      <c r="FZH654" s="310"/>
      <c r="FZI654" s="310"/>
      <c r="FZJ654" s="310"/>
      <c r="FZK654" s="310"/>
      <c r="FZL654" s="310"/>
      <c r="FZM654" s="310"/>
      <c r="FZN654" s="310"/>
      <c r="FZO654" s="310"/>
      <c r="FZP654" s="310"/>
      <c r="FZQ654" s="310"/>
      <c r="FZR654" s="310"/>
      <c r="FZS654" s="310"/>
      <c r="FZT654" s="310"/>
      <c r="FZU654" s="310"/>
      <c r="FZV654" s="310"/>
      <c r="FZW654" s="310"/>
      <c r="FZX654" s="310"/>
      <c r="FZY654" s="310"/>
      <c r="FZZ654" s="310"/>
      <c r="GAA654" s="310"/>
      <c r="GAB654" s="310"/>
      <c r="GAC654" s="310"/>
      <c r="GAD654" s="310"/>
      <c r="GAE654" s="310"/>
      <c r="GAF654" s="310"/>
      <c r="GAG654" s="310"/>
      <c r="GAH654" s="310"/>
      <c r="GAI654" s="310"/>
      <c r="GAJ654" s="310"/>
      <c r="GAK654" s="310"/>
      <c r="GAL654" s="310"/>
      <c r="GAM654" s="310"/>
      <c r="GAN654" s="310"/>
      <c r="GAO654" s="310"/>
      <c r="GAP654" s="310"/>
      <c r="GAQ654" s="310"/>
      <c r="GAR654" s="310"/>
      <c r="GAS654" s="310"/>
      <c r="GAT654" s="310"/>
      <c r="GAU654" s="310"/>
      <c r="GAV654" s="310"/>
      <c r="GAW654" s="310"/>
      <c r="GAX654" s="310"/>
      <c r="GAY654" s="310"/>
      <c r="GAZ654" s="310"/>
      <c r="GBA654" s="310"/>
      <c r="GBB654" s="310"/>
      <c r="GBC654" s="310"/>
      <c r="GBD654" s="310"/>
      <c r="GBE654" s="310"/>
      <c r="GBF654" s="310"/>
      <c r="GBG654" s="310"/>
      <c r="GBH654" s="310"/>
      <c r="GBI654" s="310"/>
      <c r="GBJ654" s="310"/>
      <c r="GBK654" s="310"/>
      <c r="GBL654" s="310"/>
      <c r="GBM654" s="310"/>
      <c r="GBN654" s="310"/>
      <c r="GBO654" s="310"/>
      <c r="GBP654" s="310"/>
      <c r="GBQ654" s="310"/>
      <c r="GBR654" s="310"/>
      <c r="GBS654" s="310"/>
      <c r="GBT654" s="310"/>
      <c r="GBU654" s="310"/>
      <c r="GBV654" s="310"/>
      <c r="GBW654" s="310"/>
      <c r="GBX654" s="310"/>
      <c r="GBY654" s="310"/>
      <c r="GBZ654" s="310"/>
      <c r="GCA654" s="310"/>
      <c r="GCB654" s="310"/>
      <c r="GCC654" s="310"/>
      <c r="GCD654" s="310"/>
      <c r="GCE654" s="310"/>
      <c r="GCF654" s="310"/>
      <c r="GCG654" s="310"/>
      <c r="GCH654" s="310"/>
      <c r="GCI654" s="310"/>
      <c r="GCJ654" s="310"/>
      <c r="GCK654" s="310"/>
      <c r="GCL654" s="310"/>
      <c r="GCM654" s="310"/>
      <c r="GCN654" s="310"/>
      <c r="GCO654" s="310"/>
      <c r="GCP654" s="310"/>
      <c r="GCQ654" s="310"/>
      <c r="GCR654" s="310"/>
      <c r="GCS654" s="310"/>
      <c r="GCT654" s="310"/>
      <c r="GCU654" s="310"/>
      <c r="GCV654" s="310"/>
      <c r="GCW654" s="310"/>
      <c r="GCX654" s="310"/>
      <c r="GCY654" s="310"/>
      <c r="GCZ654" s="310"/>
      <c r="GDA654" s="310"/>
      <c r="GDB654" s="310"/>
      <c r="GDC654" s="310"/>
      <c r="GDD654" s="310"/>
      <c r="GDE654" s="310"/>
      <c r="GDF654" s="310"/>
      <c r="GDG654" s="310"/>
      <c r="GDH654" s="310"/>
      <c r="GDI654" s="310"/>
      <c r="GDJ654" s="310"/>
      <c r="GDK654" s="310"/>
      <c r="GDL654" s="310"/>
      <c r="GDM654" s="310"/>
      <c r="GDN654" s="310"/>
      <c r="GDO654" s="310"/>
      <c r="GDP654" s="310"/>
      <c r="GDQ654" s="310"/>
      <c r="GDR654" s="310"/>
      <c r="GDS654" s="310"/>
      <c r="GDT654" s="310"/>
      <c r="GDU654" s="310"/>
      <c r="GDV654" s="310"/>
      <c r="GDW654" s="310"/>
      <c r="GDX654" s="310"/>
      <c r="GDY654" s="310"/>
      <c r="GDZ654" s="310"/>
      <c r="GEA654" s="310"/>
      <c r="GEB654" s="310"/>
      <c r="GEC654" s="310"/>
      <c r="GED654" s="310"/>
      <c r="GEE654" s="310"/>
      <c r="GEF654" s="310"/>
      <c r="GEG654" s="310"/>
      <c r="GEH654" s="310"/>
      <c r="GEI654" s="310"/>
      <c r="GEJ654" s="310"/>
      <c r="GEK654" s="310"/>
      <c r="GEL654" s="310"/>
      <c r="GEM654" s="310"/>
      <c r="GEN654" s="310"/>
      <c r="GEO654" s="310"/>
      <c r="GEP654" s="310"/>
      <c r="GEQ654" s="310"/>
      <c r="GER654" s="310"/>
      <c r="GES654" s="310"/>
      <c r="GET654" s="310"/>
      <c r="GEU654" s="310"/>
      <c r="GEV654" s="310"/>
      <c r="GEW654" s="310"/>
      <c r="GEX654" s="310"/>
      <c r="GEY654" s="310"/>
      <c r="GEZ654" s="310"/>
      <c r="GFA654" s="310"/>
      <c r="GFB654" s="310"/>
      <c r="GFC654" s="310"/>
      <c r="GFD654" s="310"/>
      <c r="GFE654" s="310"/>
      <c r="GFF654" s="310"/>
      <c r="GFG654" s="310"/>
      <c r="GFH654" s="310"/>
      <c r="GFI654" s="310"/>
      <c r="GFJ654" s="310"/>
      <c r="GFK654" s="310"/>
      <c r="GFL654" s="310"/>
      <c r="GFM654" s="310"/>
      <c r="GFN654" s="310"/>
      <c r="GFO654" s="310"/>
      <c r="GFP654" s="310"/>
      <c r="GFQ654" s="310"/>
      <c r="GFR654" s="310"/>
      <c r="GFS654" s="310"/>
      <c r="GFT654" s="310"/>
      <c r="GFU654" s="310"/>
      <c r="GFV654" s="310"/>
      <c r="GFW654" s="310"/>
      <c r="GFX654" s="310"/>
      <c r="GFY654" s="310"/>
      <c r="GFZ654" s="310"/>
      <c r="GGA654" s="310"/>
      <c r="GGB654" s="310"/>
      <c r="GGC654" s="310"/>
      <c r="GGD654" s="310"/>
      <c r="GGE654" s="310"/>
      <c r="GGF654" s="310"/>
      <c r="GGG654" s="310"/>
      <c r="GGH654" s="310"/>
      <c r="GGI654" s="310"/>
      <c r="GGJ654" s="310"/>
      <c r="GGK654" s="310"/>
      <c r="GGL654" s="310"/>
      <c r="GGM654" s="310"/>
      <c r="GGN654" s="310"/>
      <c r="GGO654" s="310"/>
      <c r="GGP654" s="310"/>
      <c r="GGQ654" s="310"/>
      <c r="GGR654" s="310"/>
      <c r="GGS654" s="310"/>
      <c r="GGT654" s="310"/>
      <c r="GGU654" s="310"/>
      <c r="GGV654" s="310"/>
      <c r="GGW654" s="310"/>
      <c r="GGX654" s="310"/>
      <c r="GGY654" s="310"/>
      <c r="GGZ654" s="310"/>
      <c r="GHA654" s="310"/>
      <c r="GHB654" s="310"/>
      <c r="GHC654" s="310"/>
      <c r="GHD654" s="310"/>
      <c r="GHE654" s="310"/>
      <c r="GHF654" s="310"/>
      <c r="GHG654" s="310"/>
      <c r="GHH654" s="310"/>
      <c r="GHI654" s="310"/>
      <c r="GHJ654" s="310"/>
      <c r="GHK654" s="310"/>
      <c r="GHL654" s="310"/>
      <c r="GHM654" s="310"/>
      <c r="GHN654" s="310"/>
      <c r="GHO654" s="310"/>
      <c r="GHP654" s="310"/>
      <c r="GHQ654" s="310"/>
      <c r="GHR654" s="310"/>
      <c r="GHS654" s="310"/>
      <c r="GHT654" s="310"/>
      <c r="GHU654" s="310"/>
      <c r="GHV654" s="310"/>
      <c r="GHW654" s="310"/>
      <c r="GHX654" s="310"/>
      <c r="GHY654" s="310"/>
      <c r="GHZ654" s="310"/>
      <c r="GIA654" s="310"/>
      <c r="GIB654" s="310"/>
      <c r="GIC654" s="310"/>
      <c r="GID654" s="310"/>
      <c r="GIE654" s="310"/>
      <c r="GIF654" s="310"/>
      <c r="GIG654" s="310"/>
      <c r="GIH654" s="310"/>
      <c r="GII654" s="310"/>
      <c r="GIJ654" s="310"/>
      <c r="GIK654" s="310"/>
      <c r="GIL654" s="310"/>
      <c r="GIM654" s="310"/>
      <c r="GIN654" s="310"/>
      <c r="GIO654" s="310"/>
      <c r="GIP654" s="310"/>
      <c r="GIQ654" s="310"/>
      <c r="GIR654" s="310"/>
      <c r="GIS654" s="310"/>
      <c r="GIT654" s="310"/>
      <c r="GIU654" s="310"/>
      <c r="GIV654" s="310"/>
      <c r="GIW654" s="310"/>
      <c r="GIX654" s="310"/>
      <c r="GIY654" s="310"/>
      <c r="GIZ654" s="310"/>
      <c r="GJA654" s="310"/>
      <c r="GJB654" s="310"/>
      <c r="GJC654" s="310"/>
      <c r="GJD654" s="310"/>
      <c r="GJE654" s="310"/>
      <c r="GJF654" s="310"/>
      <c r="GJG654" s="310"/>
      <c r="GJH654" s="310"/>
      <c r="GJI654" s="310"/>
      <c r="GJJ654" s="310"/>
      <c r="GJK654" s="310"/>
      <c r="GJL654" s="310"/>
      <c r="GJM654" s="310"/>
      <c r="GJN654" s="310"/>
      <c r="GJO654" s="310"/>
      <c r="GJP654" s="310"/>
      <c r="GJQ654" s="310"/>
      <c r="GJR654" s="310"/>
      <c r="GJS654" s="310"/>
      <c r="GJT654" s="310"/>
      <c r="GJU654" s="310"/>
      <c r="GJV654" s="310"/>
      <c r="GJW654" s="310"/>
      <c r="GJX654" s="310"/>
      <c r="GJY654" s="310"/>
      <c r="GJZ654" s="310"/>
      <c r="GKA654" s="310"/>
      <c r="GKB654" s="310"/>
      <c r="GKC654" s="310"/>
      <c r="GKD654" s="310"/>
      <c r="GKE654" s="310"/>
      <c r="GKF654" s="310"/>
      <c r="GKG654" s="310"/>
      <c r="GKH654" s="310"/>
      <c r="GKI654" s="310"/>
      <c r="GKJ654" s="310"/>
      <c r="GKK654" s="310"/>
      <c r="GKL654" s="310"/>
      <c r="GKM654" s="310"/>
      <c r="GKN654" s="310"/>
      <c r="GKO654" s="310"/>
      <c r="GKP654" s="310"/>
      <c r="GKQ654" s="310"/>
      <c r="GKR654" s="310"/>
      <c r="GKS654" s="310"/>
      <c r="GKT654" s="310"/>
      <c r="GKU654" s="310"/>
      <c r="GKV654" s="310"/>
      <c r="GKW654" s="310"/>
      <c r="GKX654" s="310"/>
      <c r="GKY654" s="310"/>
      <c r="GKZ654" s="310"/>
      <c r="GLA654" s="310"/>
      <c r="GLB654" s="310"/>
      <c r="GLC654" s="310"/>
      <c r="GLD654" s="310"/>
      <c r="GLE654" s="310"/>
      <c r="GLF654" s="310"/>
      <c r="GLG654" s="310"/>
      <c r="GLH654" s="310"/>
      <c r="GLI654" s="310"/>
      <c r="GLJ654" s="310"/>
      <c r="GLK654" s="310"/>
      <c r="GLL654" s="310"/>
      <c r="GLM654" s="310"/>
      <c r="GLN654" s="310"/>
      <c r="GLO654" s="310"/>
      <c r="GLP654" s="310"/>
      <c r="GLQ654" s="310"/>
      <c r="GLR654" s="310"/>
      <c r="GLS654" s="310"/>
      <c r="GLT654" s="310"/>
      <c r="GLU654" s="310"/>
      <c r="GLV654" s="310"/>
      <c r="GLW654" s="310"/>
      <c r="GLX654" s="310"/>
      <c r="GLY654" s="310"/>
      <c r="GLZ654" s="310"/>
      <c r="GMA654" s="310"/>
      <c r="GMB654" s="310"/>
      <c r="GMC654" s="310"/>
      <c r="GMD654" s="310"/>
      <c r="GME654" s="310"/>
      <c r="GMF654" s="310"/>
      <c r="GMG654" s="310"/>
      <c r="GMH654" s="310"/>
      <c r="GMI654" s="310"/>
      <c r="GMJ654" s="310"/>
      <c r="GMK654" s="310"/>
      <c r="GML654" s="310"/>
      <c r="GMM654" s="310"/>
      <c r="GMN654" s="310"/>
      <c r="GMO654" s="310"/>
      <c r="GMP654" s="310"/>
      <c r="GMQ654" s="310"/>
      <c r="GMR654" s="310"/>
      <c r="GMS654" s="310"/>
      <c r="GMT654" s="310"/>
      <c r="GMU654" s="310"/>
      <c r="GMV654" s="310"/>
      <c r="GMW654" s="310"/>
      <c r="GMX654" s="310"/>
      <c r="GMY654" s="310"/>
      <c r="GMZ654" s="310"/>
      <c r="GNA654" s="310"/>
      <c r="GNB654" s="310"/>
      <c r="GNC654" s="310"/>
      <c r="GND654" s="310"/>
      <c r="GNE654" s="310"/>
      <c r="GNF654" s="310"/>
      <c r="GNG654" s="310"/>
      <c r="GNH654" s="310"/>
      <c r="GNI654" s="310"/>
      <c r="GNJ654" s="310"/>
      <c r="GNK654" s="310"/>
      <c r="GNL654" s="310"/>
      <c r="GNM654" s="310"/>
      <c r="GNN654" s="310"/>
      <c r="GNO654" s="310"/>
      <c r="GNP654" s="310"/>
      <c r="GNQ654" s="310"/>
      <c r="GNR654" s="310"/>
      <c r="GNS654" s="310"/>
      <c r="GNT654" s="310"/>
      <c r="GNU654" s="310"/>
      <c r="GNV654" s="310"/>
      <c r="GNW654" s="310"/>
      <c r="GNX654" s="310"/>
      <c r="GNY654" s="310"/>
      <c r="GNZ654" s="310"/>
      <c r="GOA654" s="310"/>
      <c r="GOB654" s="310"/>
      <c r="GOC654" s="310"/>
      <c r="GOD654" s="310"/>
      <c r="GOE654" s="310"/>
      <c r="GOF654" s="310"/>
      <c r="GOG654" s="310"/>
      <c r="GOH654" s="310"/>
      <c r="GOI654" s="310"/>
      <c r="GOJ654" s="310"/>
      <c r="GOK654" s="310"/>
      <c r="GOL654" s="310"/>
      <c r="GOM654" s="310"/>
      <c r="GON654" s="310"/>
      <c r="GOO654" s="310"/>
      <c r="GOP654" s="310"/>
      <c r="GOQ654" s="310"/>
      <c r="GOR654" s="310"/>
      <c r="GOS654" s="310"/>
      <c r="GOT654" s="310"/>
      <c r="GOU654" s="310"/>
      <c r="GOV654" s="310"/>
      <c r="GOW654" s="310"/>
      <c r="GOX654" s="310"/>
      <c r="GOY654" s="310"/>
      <c r="GOZ654" s="310"/>
      <c r="GPA654" s="310"/>
      <c r="GPB654" s="310"/>
      <c r="GPC654" s="310"/>
      <c r="GPD654" s="310"/>
      <c r="GPE654" s="310"/>
      <c r="GPF654" s="310"/>
      <c r="GPG654" s="310"/>
      <c r="GPH654" s="310"/>
      <c r="GPI654" s="310"/>
      <c r="GPJ654" s="310"/>
      <c r="GPK654" s="310"/>
      <c r="GPL654" s="310"/>
      <c r="GPM654" s="310"/>
      <c r="GPN654" s="310"/>
      <c r="GPO654" s="310"/>
      <c r="GPP654" s="310"/>
      <c r="GPQ654" s="310"/>
      <c r="GPR654" s="310"/>
      <c r="GPS654" s="310"/>
      <c r="GPT654" s="310"/>
      <c r="GPU654" s="310"/>
      <c r="GPV654" s="310"/>
      <c r="GPW654" s="310"/>
      <c r="GPX654" s="310"/>
      <c r="GPY654" s="310"/>
      <c r="GPZ654" s="310"/>
      <c r="GQA654" s="310"/>
      <c r="GQB654" s="310"/>
      <c r="GQC654" s="310"/>
      <c r="GQD654" s="310"/>
      <c r="GQE654" s="310"/>
      <c r="GQF654" s="310"/>
      <c r="GQG654" s="310"/>
      <c r="GQH654" s="310"/>
      <c r="GQI654" s="310"/>
      <c r="GQJ654" s="310"/>
      <c r="GQK654" s="310"/>
      <c r="GQL654" s="310"/>
      <c r="GQM654" s="310"/>
      <c r="GQN654" s="310"/>
      <c r="GQO654" s="310"/>
      <c r="GQP654" s="310"/>
      <c r="GQQ654" s="310"/>
      <c r="GQR654" s="310"/>
      <c r="GQS654" s="310"/>
      <c r="GQT654" s="310"/>
      <c r="GQU654" s="310"/>
      <c r="GQV654" s="310"/>
      <c r="GQW654" s="310"/>
      <c r="GQX654" s="310"/>
      <c r="GQY654" s="310"/>
      <c r="GQZ654" s="310"/>
      <c r="GRA654" s="310"/>
      <c r="GRB654" s="310"/>
      <c r="GRC654" s="310"/>
      <c r="GRD654" s="310"/>
      <c r="GRE654" s="310"/>
      <c r="GRF654" s="310"/>
      <c r="GRG654" s="310"/>
      <c r="GRH654" s="310"/>
      <c r="GRI654" s="310"/>
      <c r="GRJ654" s="310"/>
      <c r="GRK654" s="310"/>
      <c r="GRL654" s="310"/>
      <c r="GRM654" s="310"/>
      <c r="GRN654" s="310"/>
      <c r="GRO654" s="310"/>
      <c r="GRP654" s="310"/>
      <c r="GRQ654" s="310"/>
      <c r="GRR654" s="310"/>
      <c r="GRS654" s="310"/>
      <c r="GRT654" s="310"/>
      <c r="GRU654" s="310"/>
      <c r="GRV654" s="310"/>
      <c r="GRW654" s="310"/>
      <c r="GRX654" s="310"/>
      <c r="GRY654" s="310"/>
      <c r="GRZ654" s="310"/>
      <c r="GSA654" s="310"/>
      <c r="GSB654" s="310"/>
      <c r="GSC654" s="310"/>
      <c r="GSD654" s="310"/>
      <c r="GSE654" s="310"/>
      <c r="GSF654" s="310"/>
      <c r="GSG654" s="310"/>
      <c r="GSH654" s="310"/>
      <c r="GSI654" s="310"/>
      <c r="GSJ654" s="310"/>
      <c r="GSK654" s="310"/>
      <c r="GSL654" s="310"/>
      <c r="GSM654" s="310"/>
      <c r="GSN654" s="310"/>
      <c r="GSO654" s="310"/>
      <c r="GSP654" s="310"/>
      <c r="GSQ654" s="310"/>
      <c r="GSR654" s="310"/>
      <c r="GSS654" s="310"/>
      <c r="GST654" s="310"/>
      <c r="GSU654" s="310"/>
      <c r="GSV654" s="310"/>
      <c r="GSW654" s="310"/>
      <c r="GSX654" s="310"/>
      <c r="GSY654" s="310"/>
      <c r="GSZ654" s="310"/>
      <c r="GTA654" s="310"/>
      <c r="GTB654" s="310"/>
      <c r="GTC654" s="310"/>
      <c r="GTD654" s="310"/>
      <c r="GTE654" s="310"/>
      <c r="GTF654" s="310"/>
      <c r="GTG654" s="310"/>
      <c r="GTH654" s="310"/>
      <c r="GTI654" s="310"/>
      <c r="GTJ654" s="310"/>
      <c r="GTK654" s="310"/>
      <c r="GTL654" s="310"/>
      <c r="GTM654" s="310"/>
      <c r="GTN654" s="310"/>
      <c r="GTO654" s="310"/>
      <c r="GTP654" s="310"/>
      <c r="GTQ654" s="310"/>
      <c r="GTR654" s="310"/>
      <c r="GTS654" s="310"/>
      <c r="GTT654" s="310"/>
      <c r="GTU654" s="310"/>
      <c r="GTV654" s="310"/>
      <c r="GTW654" s="310"/>
      <c r="GTX654" s="310"/>
      <c r="GTY654" s="310"/>
      <c r="GTZ654" s="310"/>
      <c r="GUA654" s="310"/>
      <c r="GUB654" s="310"/>
      <c r="GUC654" s="310"/>
      <c r="GUD654" s="310"/>
      <c r="GUE654" s="310"/>
      <c r="GUF654" s="310"/>
      <c r="GUG654" s="310"/>
      <c r="GUH654" s="310"/>
      <c r="GUI654" s="310"/>
      <c r="GUJ654" s="310"/>
      <c r="GUK654" s="310"/>
      <c r="GUL654" s="310"/>
      <c r="GUM654" s="310"/>
      <c r="GUN654" s="310"/>
      <c r="GUO654" s="310"/>
      <c r="GUP654" s="310"/>
      <c r="GUQ654" s="310"/>
      <c r="GUR654" s="310"/>
      <c r="GUS654" s="310"/>
      <c r="GUT654" s="310"/>
      <c r="GUU654" s="310"/>
      <c r="GUV654" s="310"/>
      <c r="GUW654" s="310"/>
      <c r="GUX654" s="310"/>
      <c r="GUY654" s="310"/>
      <c r="GUZ654" s="310"/>
      <c r="GVA654" s="310"/>
      <c r="GVB654" s="310"/>
      <c r="GVC654" s="310"/>
      <c r="GVD654" s="310"/>
      <c r="GVE654" s="310"/>
      <c r="GVF654" s="310"/>
      <c r="GVG654" s="310"/>
      <c r="GVH654" s="310"/>
      <c r="GVI654" s="310"/>
      <c r="GVJ654" s="310"/>
      <c r="GVK654" s="310"/>
      <c r="GVL654" s="310"/>
      <c r="GVM654" s="310"/>
      <c r="GVN654" s="310"/>
      <c r="GVO654" s="310"/>
      <c r="GVP654" s="310"/>
      <c r="GVQ654" s="310"/>
      <c r="GVR654" s="310"/>
      <c r="GVS654" s="310"/>
      <c r="GVT654" s="310"/>
      <c r="GVU654" s="310"/>
      <c r="GVV654" s="310"/>
      <c r="GVW654" s="310"/>
      <c r="GVX654" s="310"/>
      <c r="GVY654" s="310"/>
      <c r="GVZ654" s="310"/>
      <c r="GWA654" s="310"/>
      <c r="GWB654" s="310"/>
      <c r="GWC654" s="310"/>
      <c r="GWD654" s="310"/>
      <c r="GWE654" s="310"/>
      <c r="GWF654" s="310"/>
      <c r="GWG654" s="310"/>
      <c r="GWH654" s="310"/>
      <c r="GWI654" s="310"/>
      <c r="GWJ654" s="310"/>
      <c r="GWK654" s="310"/>
      <c r="GWL654" s="310"/>
      <c r="GWM654" s="310"/>
      <c r="GWN654" s="310"/>
      <c r="GWO654" s="310"/>
      <c r="GWP654" s="310"/>
      <c r="GWQ654" s="310"/>
      <c r="GWR654" s="310"/>
      <c r="GWS654" s="310"/>
      <c r="GWT654" s="310"/>
      <c r="GWU654" s="310"/>
      <c r="GWV654" s="310"/>
      <c r="GWW654" s="310"/>
      <c r="GWX654" s="310"/>
      <c r="GWY654" s="310"/>
      <c r="GWZ654" s="310"/>
      <c r="GXA654" s="310"/>
      <c r="GXB654" s="310"/>
      <c r="GXC654" s="310"/>
      <c r="GXD654" s="310"/>
      <c r="GXE654" s="310"/>
      <c r="GXF654" s="310"/>
      <c r="GXG654" s="310"/>
      <c r="GXH654" s="310"/>
      <c r="GXI654" s="310"/>
      <c r="GXJ654" s="310"/>
      <c r="GXK654" s="310"/>
      <c r="GXL654" s="310"/>
      <c r="GXM654" s="310"/>
      <c r="GXN654" s="310"/>
      <c r="GXO654" s="310"/>
      <c r="GXP654" s="310"/>
      <c r="GXQ654" s="310"/>
      <c r="GXR654" s="310"/>
      <c r="GXS654" s="310"/>
      <c r="GXT654" s="310"/>
      <c r="GXU654" s="310"/>
      <c r="GXV654" s="310"/>
      <c r="GXW654" s="310"/>
      <c r="GXX654" s="310"/>
      <c r="GXY654" s="310"/>
      <c r="GXZ654" s="310"/>
      <c r="GYA654" s="310"/>
      <c r="GYB654" s="310"/>
      <c r="GYC654" s="310"/>
      <c r="GYD654" s="310"/>
      <c r="GYE654" s="310"/>
      <c r="GYF654" s="310"/>
      <c r="GYG654" s="310"/>
      <c r="GYH654" s="310"/>
      <c r="GYI654" s="310"/>
      <c r="GYJ654" s="310"/>
      <c r="GYK654" s="310"/>
      <c r="GYL654" s="310"/>
      <c r="GYM654" s="310"/>
      <c r="GYN654" s="310"/>
      <c r="GYO654" s="310"/>
      <c r="GYP654" s="310"/>
      <c r="GYQ654" s="310"/>
      <c r="GYR654" s="310"/>
      <c r="GYS654" s="310"/>
      <c r="GYT654" s="310"/>
      <c r="GYU654" s="310"/>
      <c r="GYV654" s="310"/>
      <c r="GYW654" s="310"/>
      <c r="GYX654" s="310"/>
      <c r="GYY654" s="310"/>
      <c r="GYZ654" s="310"/>
      <c r="GZA654" s="310"/>
      <c r="GZB654" s="310"/>
      <c r="GZC654" s="310"/>
      <c r="GZD654" s="310"/>
      <c r="GZE654" s="310"/>
      <c r="GZF654" s="310"/>
      <c r="GZG654" s="310"/>
      <c r="GZH654" s="310"/>
      <c r="GZI654" s="310"/>
      <c r="GZJ654" s="310"/>
      <c r="GZK654" s="310"/>
      <c r="GZL654" s="310"/>
      <c r="GZM654" s="310"/>
      <c r="GZN654" s="310"/>
      <c r="GZO654" s="310"/>
      <c r="GZP654" s="310"/>
      <c r="GZQ654" s="310"/>
      <c r="GZR654" s="310"/>
      <c r="GZS654" s="310"/>
      <c r="GZT654" s="310"/>
      <c r="GZU654" s="310"/>
      <c r="GZV654" s="310"/>
      <c r="GZW654" s="310"/>
      <c r="GZX654" s="310"/>
      <c r="GZY654" s="310"/>
      <c r="GZZ654" s="310"/>
      <c r="HAA654" s="310"/>
      <c r="HAB654" s="310"/>
      <c r="HAC654" s="310"/>
      <c r="HAD654" s="310"/>
      <c r="HAE654" s="310"/>
      <c r="HAF654" s="310"/>
      <c r="HAG654" s="310"/>
      <c r="HAH654" s="310"/>
      <c r="HAI654" s="310"/>
      <c r="HAJ654" s="310"/>
      <c r="HAK654" s="310"/>
      <c r="HAL654" s="310"/>
      <c r="HAM654" s="310"/>
      <c r="HAN654" s="310"/>
      <c r="HAO654" s="310"/>
      <c r="HAP654" s="310"/>
      <c r="HAQ654" s="310"/>
      <c r="HAR654" s="310"/>
      <c r="HAS654" s="310"/>
      <c r="HAT654" s="310"/>
      <c r="HAU654" s="310"/>
      <c r="HAV654" s="310"/>
      <c r="HAW654" s="310"/>
      <c r="HAX654" s="310"/>
      <c r="HAY654" s="310"/>
      <c r="HAZ654" s="310"/>
      <c r="HBA654" s="310"/>
      <c r="HBB654" s="310"/>
      <c r="HBC654" s="310"/>
      <c r="HBD654" s="310"/>
      <c r="HBE654" s="310"/>
      <c r="HBF654" s="310"/>
      <c r="HBG654" s="310"/>
      <c r="HBH654" s="310"/>
      <c r="HBI654" s="310"/>
      <c r="HBJ654" s="310"/>
      <c r="HBK654" s="310"/>
      <c r="HBL654" s="310"/>
      <c r="HBM654" s="310"/>
      <c r="HBN654" s="310"/>
      <c r="HBO654" s="310"/>
      <c r="HBP654" s="310"/>
      <c r="HBQ654" s="310"/>
      <c r="HBR654" s="310"/>
      <c r="HBS654" s="310"/>
      <c r="HBT654" s="310"/>
      <c r="HBU654" s="310"/>
      <c r="HBV654" s="310"/>
      <c r="HBW654" s="310"/>
      <c r="HBX654" s="310"/>
      <c r="HBY654" s="310"/>
      <c r="HBZ654" s="310"/>
      <c r="HCA654" s="310"/>
      <c r="HCB654" s="310"/>
      <c r="HCC654" s="310"/>
      <c r="HCD654" s="310"/>
      <c r="HCE654" s="310"/>
      <c r="HCF654" s="310"/>
      <c r="HCG654" s="310"/>
      <c r="HCH654" s="310"/>
      <c r="HCI654" s="310"/>
      <c r="HCJ654" s="310"/>
      <c r="HCK654" s="310"/>
      <c r="HCL654" s="310"/>
      <c r="HCM654" s="310"/>
      <c r="HCN654" s="310"/>
      <c r="HCO654" s="310"/>
      <c r="HCP654" s="310"/>
      <c r="HCQ654" s="310"/>
      <c r="HCR654" s="310"/>
      <c r="HCS654" s="310"/>
      <c r="HCT654" s="310"/>
      <c r="HCU654" s="310"/>
      <c r="HCV654" s="310"/>
      <c r="HCW654" s="310"/>
      <c r="HCX654" s="310"/>
      <c r="HCY654" s="310"/>
      <c r="HCZ654" s="310"/>
      <c r="HDA654" s="310"/>
      <c r="HDB654" s="310"/>
      <c r="HDC654" s="310"/>
      <c r="HDD654" s="310"/>
      <c r="HDE654" s="310"/>
      <c r="HDF654" s="310"/>
      <c r="HDG654" s="310"/>
      <c r="HDH654" s="310"/>
      <c r="HDI654" s="310"/>
      <c r="HDJ654" s="310"/>
      <c r="HDK654" s="310"/>
      <c r="HDL654" s="310"/>
      <c r="HDM654" s="310"/>
      <c r="HDN654" s="310"/>
      <c r="HDO654" s="310"/>
      <c r="HDP654" s="310"/>
      <c r="HDQ654" s="310"/>
      <c r="HDR654" s="310"/>
      <c r="HDS654" s="310"/>
      <c r="HDT654" s="310"/>
      <c r="HDU654" s="310"/>
      <c r="HDV654" s="310"/>
      <c r="HDW654" s="310"/>
      <c r="HDX654" s="310"/>
      <c r="HDY654" s="310"/>
      <c r="HDZ654" s="310"/>
      <c r="HEA654" s="310"/>
      <c r="HEB654" s="310"/>
      <c r="HEC654" s="310"/>
      <c r="HED654" s="310"/>
      <c r="HEE654" s="310"/>
      <c r="HEF654" s="310"/>
      <c r="HEG654" s="310"/>
      <c r="HEH654" s="310"/>
      <c r="HEI654" s="310"/>
      <c r="HEJ654" s="310"/>
      <c r="HEK654" s="310"/>
      <c r="HEL654" s="310"/>
      <c r="HEM654" s="310"/>
      <c r="HEN654" s="310"/>
      <c r="HEO654" s="310"/>
      <c r="HEP654" s="310"/>
      <c r="HEQ654" s="310"/>
      <c r="HER654" s="310"/>
      <c r="HES654" s="310"/>
      <c r="HET654" s="310"/>
      <c r="HEU654" s="310"/>
      <c r="HEV654" s="310"/>
      <c r="HEW654" s="310"/>
      <c r="HEX654" s="310"/>
      <c r="HEY654" s="310"/>
      <c r="HEZ654" s="310"/>
      <c r="HFA654" s="310"/>
      <c r="HFB654" s="310"/>
      <c r="HFC654" s="310"/>
      <c r="HFD654" s="310"/>
      <c r="HFE654" s="310"/>
      <c r="HFF654" s="310"/>
      <c r="HFG654" s="310"/>
      <c r="HFH654" s="310"/>
      <c r="HFI654" s="310"/>
      <c r="HFJ654" s="310"/>
      <c r="HFK654" s="310"/>
      <c r="HFL654" s="310"/>
      <c r="HFM654" s="310"/>
      <c r="HFN654" s="310"/>
      <c r="HFO654" s="310"/>
      <c r="HFP654" s="310"/>
      <c r="HFQ654" s="310"/>
      <c r="HFR654" s="310"/>
      <c r="HFS654" s="310"/>
      <c r="HFT654" s="310"/>
      <c r="HFU654" s="310"/>
      <c r="HFV654" s="310"/>
      <c r="HFW654" s="310"/>
      <c r="HFX654" s="310"/>
      <c r="HFY654" s="310"/>
      <c r="HFZ654" s="310"/>
      <c r="HGA654" s="310"/>
      <c r="HGB654" s="310"/>
      <c r="HGC654" s="310"/>
      <c r="HGD654" s="310"/>
      <c r="HGE654" s="310"/>
      <c r="HGF654" s="310"/>
      <c r="HGG654" s="310"/>
      <c r="HGH654" s="310"/>
      <c r="HGI654" s="310"/>
      <c r="HGJ654" s="310"/>
      <c r="HGK654" s="310"/>
      <c r="HGL654" s="310"/>
      <c r="HGM654" s="310"/>
      <c r="HGN654" s="310"/>
      <c r="HGO654" s="310"/>
      <c r="HGP654" s="310"/>
      <c r="HGQ654" s="310"/>
      <c r="HGR654" s="310"/>
      <c r="HGS654" s="310"/>
      <c r="HGT654" s="310"/>
      <c r="HGU654" s="310"/>
      <c r="HGV654" s="310"/>
      <c r="HGW654" s="310"/>
      <c r="HGX654" s="310"/>
      <c r="HGY654" s="310"/>
      <c r="HGZ654" s="310"/>
      <c r="HHA654" s="310"/>
      <c r="HHB654" s="310"/>
      <c r="HHC654" s="310"/>
      <c r="HHD654" s="310"/>
      <c r="HHE654" s="310"/>
      <c r="HHF654" s="310"/>
      <c r="HHG654" s="310"/>
      <c r="HHH654" s="310"/>
      <c r="HHI654" s="310"/>
      <c r="HHJ654" s="310"/>
      <c r="HHK654" s="310"/>
      <c r="HHL654" s="310"/>
      <c r="HHM654" s="310"/>
      <c r="HHN654" s="310"/>
      <c r="HHO654" s="310"/>
      <c r="HHP654" s="310"/>
      <c r="HHQ654" s="310"/>
      <c r="HHR654" s="310"/>
      <c r="HHS654" s="310"/>
      <c r="HHT654" s="310"/>
      <c r="HHU654" s="310"/>
      <c r="HHV654" s="310"/>
      <c r="HHW654" s="310"/>
      <c r="HHX654" s="310"/>
      <c r="HHY654" s="310"/>
      <c r="HHZ654" s="310"/>
      <c r="HIA654" s="310"/>
      <c r="HIB654" s="310"/>
      <c r="HIC654" s="310"/>
      <c r="HID654" s="310"/>
      <c r="HIE654" s="310"/>
      <c r="HIF654" s="310"/>
      <c r="HIG654" s="310"/>
      <c r="HIH654" s="310"/>
      <c r="HII654" s="310"/>
      <c r="HIJ654" s="310"/>
      <c r="HIK654" s="310"/>
      <c r="HIL654" s="310"/>
      <c r="HIM654" s="310"/>
      <c r="HIN654" s="310"/>
      <c r="HIO654" s="310"/>
      <c r="HIP654" s="310"/>
      <c r="HIQ654" s="310"/>
      <c r="HIR654" s="310"/>
      <c r="HIS654" s="310"/>
      <c r="HIT654" s="310"/>
      <c r="HIU654" s="310"/>
      <c r="HIV654" s="310"/>
      <c r="HIW654" s="310"/>
      <c r="HIX654" s="310"/>
      <c r="HIY654" s="310"/>
      <c r="HIZ654" s="310"/>
      <c r="HJA654" s="310"/>
      <c r="HJB654" s="310"/>
      <c r="HJC654" s="310"/>
      <c r="HJD654" s="310"/>
      <c r="HJE654" s="310"/>
      <c r="HJF654" s="310"/>
      <c r="HJG654" s="310"/>
      <c r="HJH654" s="310"/>
      <c r="HJI654" s="310"/>
      <c r="HJJ654" s="310"/>
      <c r="HJK654" s="310"/>
      <c r="HJL654" s="310"/>
      <c r="HJM654" s="310"/>
      <c r="HJN654" s="310"/>
      <c r="HJO654" s="310"/>
      <c r="HJP654" s="310"/>
      <c r="HJQ654" s="310"/>
      <c r="HJR654" s="310"/>
      <c r="HJS654" s="310"/>
      <c r="HJT654" s="310"/>
      <c r="HJU654" s="310"/>
      <c r="HJV654" s="310"/>
      <c r="HJW654" s="310"/>
      <c r="HJX654" s="310"/>
      <c r="HJY654" s="310"/>
      <c r="HJZ654" s="310"/>
      <c r="HKA654" s="310"/>
      <c r="HKB654" s="310"/>
      <c r="HKC654" s="310"/>
      <c r="HKD654" s="310"/>
      <c r="HKE654" s="310"/>
      <c r="HKF654" s="310"/>
      <c r="HKG654" s="310"/>
      <c r="HKH654" s="310"/>
      <c r="HKI654" s="310"/>
      <c r="HKJ654" s="310"/>
      <c r="HKK654" s="310"/>
      <c r="HKL654" s="310"/>
      <c r="HKM654" s="310"/>
      <c r="HKN654" s="310"/>
      <c r="HKO654" s="310"/>
      <c r="HKP654" s="310"/>
      <c r="HKQ654" s="310"/>
      <c r="HKR654" s="310"/>
      <c r="HKS654" s="310"/>
      <c r="HKT654" s="310"/>
      <c r="HKU654" s="310"/>
      <c r="HKV654" s="310"/>
      <c r="HKW654" s="310"/>
      <c r="HKX654" s="310"/>
      <c r="HKY654" s="310"/>
      <c r="HKZ654" s="310"/>
      <c r="HLA654" s="310"/>
      <c r="HLB654" s="310"/>
      <c r="HLC654" s="310"/>
      <c r="HLD654" s="310"/>
      <c r="HLE654" s="310"/>
      <c r="HLF654" s="310"/>
      <c r="HLG654" s="310"/>
      <c r="HLH654" s="310"/>
      <c r="HLI654" s="310"/>
      <c r="HLJ654" s="310"/>
      <c r="HLK654" s="310"/>
      <c r="HLL654" s="310"/>
      <c r="HLM654" s="310"/>
      <c r="HLN654" s="310"/>
      <c r="HLO654" s="310"/>
      <c r="HLP654" s="310"/>
      <c r="HLQ654" s="310"/>
      <c r="HLR654" s="310"/>
      <c r="HLS654" s="310"/>
      <c r="HLT654" s="310"/>
      <c r="HLU654" s="310"/>
      <c r="HLV654" s="310"/>
      <c r="HLW654" s="310"/>
      <c r="HLX654" s="310"/>
      <c r="HLY654" s="310"/>
      <c r="HLZ654" s="310"/>
      <c r="HMA654" s="310"/>
      <c r="HMB654" s="310"/>
      <c r="HMC654" s="310"/>
      <c r="HMD654" s="310"/>
      <c r="HME654" s="310"/>
      <c r="HMF654" s="310"/>
      <c r="HMG654" s="310"/>
      <c r="HMH654" s="310"/>
      <c r="HMI654" s="310"/>
      <c r="HMJ654" s="310"/>
      <c r="HMK654" s="310"/>
      <c r="HML654" s="310"/>
      <c r="HMM654" s="310"/>
      <c r="HMN654" s="310"/>
      <c r="HMO654" s="310"/>
      <c r="HMP654" s="310"/>
      <c r="HMQ654" s="310"/>
      <c r="HMR654" s="310"/>
      <c r="HMS654" s="310"/>
      <c r="HMT654" s="310"/>
      <c r="HMU654" s="310"/>
      <c r="HMV654" s="310"/>
      <c r="HMW654" s="310"/>
      <c r="HMX654" s="310"/>
      <c r="HMY654" s="310"/>
      <c r="HMZ654" s="310"/>
      <c r="HNA654" s="310"/>
      <c r="HNB654" s="310"/>
      <c r="HNC654" s="310"/>
      <c r="HND654" s="310"/>
      <c r="HNE654" s="310"/>
      <c r="HNF654" s="310"/>
      <c r="HNG654" s="310"/>
      <c r="HNH654" s="310"/>
      <c r="HNI654" s="310"/>
      <c r="HNJ654" s="310"/>
      <c r="HNK654" s="310"/>
      <c r="HNL654" s="310"/>
      <c r="HNM654" s="310"/>
      <c r="HNN654" s="310"/>
      <c r="HNO654" s="310"/>
      <c r="HNP654" s="310"/>
      <c r="HNQ654" s="310"/>
      <c r="HNR654" s="310"/>
      <c r="HNS654" s="310"/>
      <c r="HNT654" s="310"/>
      <c r="HNU654" s="310"/>
      <c r="HNV654" s="310"/>
      <c r="HNW654" s="310"/>
      <c r="HNX654" s="310"/>
      <c r="HNY654" s="310"/>
      <c r="HNZ654" s="310"/>
      <c r="HOA654" s="310"/>
      <c r="HOB654" s="310"/>
      <c r="HOC654" s="310"/>
      <c r="HOD654" s="310"/>
      <c r="HOE654" s="310"/>
      <c r="HOF654" s="310"/>
      <c r="HOG654" s="310"/>
      <c r="HOH654" s="310"/>
      <c r="HOI654" s="310"/>
      <c r="HOJ654" s="310"/>
      <c r="HOK654" s="310"/>
      <c r="HOL654" s="310"/>
      <c r="HOM654" s="310"/>
      <c r="HON654" s="310"/>
      <c r="HOO654" s="310"/>
      <c r="HOP654" s="310"/>
      <c r="HOQ654" s="310"/>
      <c r="HOR654" s="310"/>
      <c r="HOS654" s="310"/>
      <c r="HOT654" s="310"/>
      <c r="HOU654" s="310"/>
      <c r="HOV654" s="310"/>
      <c r="HOW654" s="310"/>
      <c r="HOX654" s="310"/>
      <c r="HOY654" s="310"/>
      <c r="HOZ654" s="310"/>
      <c r="HPA654" s="310"/>
      <c r="HPB654" s="310"/>
      <c r="HPC654" s="310"/>
      <c r="HPD654" s="310"/>
      <c r="HPE654" s="310"/>
      <c r="HPF654" s="310"/>
      <c r="HPG654" s="310"/>
      <c r="HPH654" s="310"/>
      <c r="HPI654" s="310"/>
      <c r="HPJ654" s="310"/>
      <c r="HPK654" s="310"/>
      <c r="HPL654" s="310"/>
      <c r="HPM654" s="310"/>
      <c r="HPN654" s="310"/>
      <c r="HPO654" s="310"/>
      <c r="HPP654" s="310"/>
      <c r="HPQ654" s="310"/>
      <c r="HPR654" s="310"/>
      <c r="HPS654" s="310"/>
      <c r="HPT654" s="310"/>
      <c r="HPU654" s="310"/>
      <c r="HPV654" s="310"/>
      <c r="HPW654" s="310"/>
      <c r="HPX654" s="310"/>
      <c r="HPY654" s="310"/>
      <c r="HPZ654" s="310"/>
      <c r="HQA654" s="310"/>
      <c r="HQB654" s="310"/>
      <c r="HQC654" s="310"/>
      <c r="HQD654" s="310"/>
      <c r="HQE654" s="310"/>
      <c r="HQF654" s="310"/>
      <c r="HQG654" s="310"/>
      <c r="HQH654" s="310"/>
      <c r="HQI654" s="310"/>
      <c r="HQJ654" s="310"/>
      <c r="HQK654" s="310"/>
      <c r="HQL654" s="310"/>
      <c r="HQM654" s="310"/>
      <c r="HQN654" s="310"/>
      <c r="HQO654" s="310"/>
      <c r="HQP654" s="310"/>
      <c r="HQQ654" s="310"/>
      <c r="HQR654" s="310"/>
      <c r="HQS654" s="310"/>
      <c r="HQT654" s="310"/>
      <c r="HQU654" s="310"/>
      <c r="HQV654" s="310"/>
      <c r="HQW654" s="310"/>
      <c r="HQX654" s="310"/>
      <c r="HQY654" s="310"/>
      <c r="HQZ654" s="310"/>
      <c r="HRA654" s="310"/>
      <c r="HRB654" s="310"/>
      <c r="HRC654" s="310"/>
      <c r="HRD654" s="310"/>
      <c r="HRE654" s="310"/>
      <c r="HRF654" s="310"/>
      <c r="HRG654" s="310"/>
      <c r="HRH654" s="310"/>
      <c r="HRI654" s="310"/>
      <c r="HRJ654" s="310"/>
      <c r="HRK654" s="310"/>
      <c r="HRL654" s="310"/>
      <c r="HRM654" s="310"/>
      <c r="HRN654" s="310"/>
      <c r="HRO654" s="310"/>
      <c r="HRP654" s="310"/>
      <c r="HRQ654" s="310"/>
      <c r="HRR654" s="310"/>
      <c r="HRS654" s="310"/>
      <c r="HRT654" s="310"/>
      <c r="HRU654" s="310"/>
      <c r="HRV654" s="310"/>
      <c r="HRW654" s="310"/>
      <c r="HRX654" s="310"/>
      <c r="HRY654" s="310"/>
      <c r="HRZ654" s="310"/>
      <c r="HSA654" s="310"/>
      <c r="HSB654" s="310"/>
      <c r="HSC654" s="310"/>
      <c r="HSD654" s="310"/>
      <c r="HSE654" s="310"/>
      <c r="HSF654" s="310"/>
      <c r="HSG654" s="310"/>
      <c r="HSH654" s="310"/>
      <c r="HSI654" s="310"/>
      <c r="HSJ654" s="310"/>
      <c r="HSK654" s="310"/>
      <c r="HSL654" s="310"/>
      <c r="HSM654" s="310"/>
      <c r="HSN654" s="310"/>
      <c r="HSO654" s="310"/>
      <c r="HSP654" s="310"/>
      <c r="HSQ654" s="310"/>
      <c r="HSR654" s="310"/>
      <c r="HSS654" s="310"/>
      <c r="HST654" s="310"/>
      <c r="HSU654" s="310"/>
      <c r="HSV654" s="310"/>
      <c r="HSW654" s="310"/>
      <c r="HSX654" s="310"/>
      <c r="HSY654" s="310"/>
      <c r="HSZ654" s="310"/>
      <c r="HTA654" s="310"/>
      <c r="HTB654" s="310"/>
      <c r="HTC654" s="310"/>
      <c r="HTD654" s="310"/>
      <c r="HTE654" s="310"/>
      <c r="HTF654" s="310"/>
      <c r="HTG654" s="310"/>
      <c r="HTH654" s="310"/>
      <c r="HTI654" s="310"/>
      <c r="HTJ654" s="310"/>
      <c r="HTK654" s="310"/>
      <c r="HTL654" s="310"/>
      <c r="HTM654" s="310"/>
      <c r="HTN654" s="310"/>
      <c r="HTO654" s="310"/>
      <c r="HTP654" s="310"/>
      <c r="HTQ654" s="310"/>
      <c r="HTR654" s="310"/>
      <c r="HTS654" s="310"/>
      <c r="HTT654" s="310"/>
      <c r="HTU654" s="310"/>
      <c r="HTV654" s="310"/>
      <c r="HTW654" s="310"/>
      <c r="HTX654" s="310"/>
      <c r="HTY654" s="310"/>
      <c r="HTZ654" s="310"/>
      <c r="HUA654" s="310"/>
      <c r="HUB654" s="310"/>
      <c r="HUC654" s="310"/>
      <c r="HUD654" s="310"/>
      <c r="HUE654" s="310"/>
      <c r="HUF654" s="310"/>
      <c r="HUG654" s="310"/>
      <c r="HUH654" s="310"/>
      <c r="HUI654" s="310"/>
      <c r="HUJ654" s="310"/>
      <c r="HUK654" s="310"/>
      <c r="HUL654" s="310"/>
      <c r="HUM654" s="310"/>
      <c r="HUN654" s="310"/>
      <c r="HUO654" s="310"/>
      <c r="HUP654" s="310"/>
      <c r="HUQ654" s="310"/>
      <c r="HUR654" s="310"/>
      <c r="HUS654" s="310"/>
      <c r="HUT654" s="310"/>
      <c r="HUU654" s="310"/>
      <c r="HUV654" s="310"/>
      <c r="HUW654" s="310"/>
      <c r="HUX654" s="310"/>
      <c r="HUY654" s="310"/>
      <c r="HUZ654" s="310"/>
      <c r="HVA654" s="310"/>
      <c r="HVB654" s="310"/>
      <c r="HVC654" s="310"/>
      <c r="HVD654" s="310"/>
      <c r="HVE654" s="310"/>
      <c r="HVF654" s="310"/>
      <c r="HVG654" s="310"/>
      <c r="HVH654" s="310"/>
      <c r="HVI654" s="310"/>
      <c r="HVJ654" s="310"/>
      <c r="HVK654" s="310"/>
      <c r="HVL654" s="310"/>
      <c r="HVM654" s="310"/>
      <c r="HVN654" s="310"/>
      <c r="HVO654" s="310"/>
      <c r="HVP654" s="310"/>
      <c r="HVQ654" s="310"/>
      <c r="HVR654" s="310"/>
      <c r="HVS654" s="310"/>
      <c r="HVT654" s="310"/>
      <c r="HVU654" s="310"/>
      <c r="HVV654" s="310"/>
      <c r="HVW654" s="310"/>
      <c r="HVX654" s="310"/>
      <c r="HVY654" s="310"/>
      <c r="HVZ654" s="310"/>
      <c r="HWA654" s="310"/>
      <c r="HWB654" s="310"/>
      <c r="HWC654" s="310"/>
      <c r="HWD654" s="310"/>
      <c r="HWE654" s="310"/>
      <c r="HWF654" s="310"/>
      <c r="HWG654" s="310"/>
      <c r="HWH654" s="310"/>
      <c r="HWI654" s="310"/>
      <c r="HWJ654" s="310"/>
      <c r="HWK654" s="310"/>
      <c r="HWL654" s="310"/>
      <c r="HWM654" s="310"/>
      <c r="HWN654" s="310"/>
      <c r="HWO654" s="310"/>
      <c r="HWP654" s="310"/>
      <c r="HWQ654" s="310"/>
      <c r="HWR654" s="310"/>
      <c r="HWS654" s="310"/>
      <c r="HWT654" s="310"/>
      <c r="HWU654" s="310"/>
      <c r="HWV654" s="310"/>
      <c r="HWW654" s="310"/>
      <c r="HWX654" s="310"/>
      <c r="HWY654" s="310"/>
      <c r="HWZ654" s="310"/>
      <c r="HXA654" s="310"/>
      <c r="HXB654" s="310"/>
      <c r="HXC654" s="310"/>
      <c r="HXD654" s="310"/>
      <c r="HXE654" s="310"/>
      <c r="HXF654" s="310"/>
      <c r="HXG654" s="310"/>
      <c r="HXH654" s="310"/>
      <c r="HXI654" s="310"/>
      <c r="HXJ654" s="310"/>
      <c r="HXK654" s="310"/>
      <c r="HXL654" s="310"/>
      <c r="HXM654" s="310"/>
      <c r="HXN654" s="310"/>
      <c r="HXO654" s="310"/>
      <c r="HXP654" s="310"/>
      <c r="HXQ654" s="310"/>
      <c r="HXR654" s="310"/>
      <c r="HXS654" s="310"/>
      <c r="HXT654" s="310"/>
      <c r="HXU654" s="310"/>
      <c r="HXV654" s="310"/>
      <c r="HXW654" s="310"/>
      <c r="HXX654" s="310"/>
      <c r="HXY654" s="310"/>
      <c r="HXZ654" s="310"/>
      <c r="HYA654" s="310"/>
      <c r="HYB654" s="310"/>
      <c r="HYC654" s="310"/>
      <c r="HYD654" s="310"/>
      <c r="HYE654" s="310"/>
      <c r="HYF654" s="310"/>
      <c r="HYG654" s="310"/>
      <c r="HYH654" s="310"/>
      <c r="HYI654" s="310"/>
      <c r="HYJ654" s="310"/>
      <c r="HYK654" s="310"/>
      <c r="HYL654" s="310"/>
      <c r="HYM654" s="310"/>
      <c r="HYN654" s="310"/>
      <c r="HYO654" s="310"/>
      <c r="HYP654" s="310"/>
      <c r="HYQ654" s="310"/>
      <c r="HYR654" s="310"/>
      <c r="HYS654" s="310"/>
      <c r="HYT654" s="310"/>
      <c r="HYU654" s="310"/>
      <c r="HYV654" s="310"/>
      <c r="HYW654" s="310"/>
      <c r="HYX654" s="310"/>
      <c r="HYY654" s="310"/>
      <c r="HYZ654" s="310"/>
      <c r="HZA654" s="310"/>
      <c r="HZB654" s="310"/>
      <c r="HZC654" s="310"/>
      <c r="HZD654" s="310"/>
      <c r="HZE654" s="310"/>
      <c r="HZF654" s="310"/>
      <c r="HZG654" s="310"/>
      <c r="HZH654" s="310"/>
      <c r="HZI654" s="310"/>
      <c r="HZJ654" s="310"/>
      <c r="HZK654" s="310"/>
      <c r="HZL654" s="310"/>
      <c r="HZM654" s="310"/>
      <c r="HZN654" s="310"/>
      <c r="HZO654" s="310"/>
      <c r="HZP654" s="310"/>
      <c r="HZQ654" s="310"/>
      <c r="HZR654" s="310"/>
      <c r="HZS654" s="310"/>
      <c r="HZT654" s="310"/>
      <c r="HZU654" s="310"/>
      <c r="HZV654" s="310"/>
      <c r="HZW654" s="310"/>
      <c r="HZX654" s="310"/>
      <c r="HZY654" s="310"/>
      <c r="HZZ654" s="310"/>
      <c r="IAA654" s="310"/>
      <c r="IAB654" s="310"/>
      <c r="IAC654" s="310"/>
      <c r="IAD654" s="310"/>
      <c r="IAE654" s="310"/>
      <c r="IAF654" s="310"/>
      <c r="IAG654" s="310"/>
      <c r="IAH654" s="310"/>
      <c r="IAI654" s="310"/>
      <c r="IAJ654" s="310"/>
      <c r="IAK654" s="310"/>
      <c r="IAL654" s="310"/>
      <c r="IAM654" s="310"/>
      <c r="IAN654" s="310"/>
      <c r="IAO654" s="310"/>
      <c r="IAP654" s="310"/>
      <c r="IAQ654" s="310"/>
      <c r="IAR654" s="310"/>
      <c r="IAS654" s="310"/>
      <c r="IAT654" s="310"/>
      <c r="IAU654" s="310"/>
      <c r="IAV654" s="310"/>
      <c r="IAW654" s="310"/>
      <c r="IAX654" s="310"/>
      <c r="IAY654" s="310"/>
      <c r="IAZ654" s="310"/>
      <c r="IBA654" s="310"/>
      <c r="IBB654" s="310"/>
      <c r="IBC654" s="310"/>
      <c r="IBD654" s="310"/>
      <c r="IBE654" s="310"/>
      <c r="IBF654" s="310"/>
      <c r="IBG654" s="310"/>
      <c r="IBH654" s="310"/>
      <c r="IBI654" s="310"/>
      <c r="IBJ654" s="310"/>
      <c r="IBK654" s="310"/>
      <c r="IBL654" s="310"/>
      <c r="IBM654" s="310"/>
      <c r="IBN654" s="310"/>
      <c r="IBO654" s="310"/>
      <c r="IBP654" s="310"/>
      <c r="IBQ654" s="310"/>
      <c r="IBR654" s="310"/>
      <c r="IBS654" s="310"/>
      <c r="IBT654" s="310"/>
      <c r="IBU654" s="310"/>
      <c r="IBV654" s="310"/>
      <c r="IBW654" s="310"/>
      <c r="IBX654" s="310"/>
      <c r="IBY654" s="310"/>
      <c r="IBZ654" s="310"/>
      <c r="ICA654" s="310"/>
      <c r="ICB654" s="310"/>
      <c r="ICC654" s="310"/>
      <c r="ICD654" s="310"/>
      <c r="ICE654" s="310"/>
      <c r="ICF654" s="310"/>
      <c r="ICG654" s="310"/>
      <c r="ICH654" s="310"/>
      <c r="ICI654" s="310"/>
      <c r="ICJ654" s="310"/>
      <c r="ICK654" s="310"/>
      <c r="ICL654" s="310"/>
      <c r="ICM654" s="310"/>
      <c r="ICN654" s="310"/>
      <c r="ICO654" s="310"/>
      <c r="ICP654" s="310"/>
      <c r="ICQ654" s="310"/>
      <c r="ICR654" s="310"/>
      <c r="ICS654" s="310"/>
      <c r="ICT654" s="310"/>
      <c r="ICU654" s="310"/>
      <c r="ICV654" s="310"/>
      <c r="ICW654" s="310"/>
      <c r="ICX654" s="310"/>
      <c r="ICY654" s="310"/>
      <c r="ICZ654" s="310"/>
      <c r="IDA654" s="310"/>
      <c r="IDB654" s="310"/>
      <c r="IDC654" s="310"/>
      <c r="IDD654" s="310"/>
      <c r="IDE654" s="310"/>
      <c r="IDF654" s="310"/>
      <c r="IDG654" s="310"/>
      <c r="IDH654" s="310"/>
      <c r="IDI654" s="310"/>
      <c r="IDJ654" s="310"/>
      <c r="IDK654" s="310"/>
      <c r="IDL654" s="310"/>
      <c r="IDM654" s="310"/>
      <c r="IDN654" s="310"/>
      <c r="IDO654" s="310"/>
      <c r="IDP654" s="310"/>
      <c r="IDQ654" s="310"/>
      <c r="IDR654" s="310"/>
      <c r="IDS654" s="310"/>
      <c r="IDT654" s="310"/>
      <c r="IDU654" s="310"/>
      <c r="IDV654" s="310"/>
      <c r="IDW654" s="310"/>
      <c r="IDX654" s="310"/>
      <c r="IDY654" s="310"/>
      <c r="IDZ654" s="310"/>
      <c r="IEA654" s="310"/>
      <c r="IEB654" s="310"/>
      <c r="IEC654" s="310"/>
      <c r="IED654" s="310"/>
      <c r="IEE654" s="310"/>
      <c r="IEF654" s="310"/>
      <c r="IEG654" s="310"/>
      <c r="IEH654" s="310"/>
      <c r="IEI654" s="310"/>
      <c r="IEJ654" s="310"/>
      <c r="IEK654" s="310"/>
      <c r="IEL654" s="310"/>
      <c r="IEM654" s="310"/>
      <c r="IEN654" s="310"/>
      <c r="IEO654" s="310"/>
      <c r="IEP654" s="310"/>
      <c r="IEQ654" s="310"/>
      <c r="IER654" s="310"/>
      <c r="IES654" s="310"/>
      <c r="IET654" s="310"/>
      <c r="IEU654" s="310"/>
      <c r="IEV654" s="310"/>
      <c r="IEW654" s="310"/>
      <c r="IEX654" s="310"/>
      <c r="IEY654" s="310"/>
      <c r="IEZ654" s="310"/>
      <c r="IFA654" s="310"/>
      <c r="IFB654" s="310"/>
      <c r="IFC654" s="310"/>
      <c r="IFD654" s="310"/>
      <c r="IFE654" s="310"/>
      <c r="IFF654" s="310"/>
      <c r="IFG654" s="310"/>
      <c r="IFH654" s="310"/>
      <c r="IFI654" s="310"/>
      <c r="IFJ654" s="310"/>
      <c r="IFK654" s="310"/>
      <c r="IFL654" s="310"/>
      <c r="IFM654" s="310"/>
      <c r="IFN654" s="310"/>
      <c r="IFO654" s="310"/>
      <c r="IFP654" s="310"/>
      <c r="IFQ654" s="310"/>
      <c r="IFR654" s="310"/>
      <c r="IFS654" s="310"/>
      <c r="IFT654" s="310"/>
      <c r="IFU654" s="310"/>
      <c r="IFV654" s="310"/>
      <c r="IFW654" s="310"/>
      <c r="IFX654" s="310"/>
      <c r="IFY654" s="310"/>
      <c r="IFZ654" s="310"/>
      <c r="IGA654" s="310"/>
      <c r="IGB654" s="310"/>
      <c r="IGC654" s="310"/>
      <c r="IGD654" s="310"/>
      <c r="IGE654" s="310"/>
      <c r="IGF654" s="310"/>
      <c r="IGG654" s="310"/>
      <c r="IGH654" s="310"/>
      <c r="IGI654" s="310"/>
      <c r="IGJ654" s="310"/>
      <c r="IGK654" s="310"/>
      <c r="IGL654" s="310"/>
      <c r="IGM654" s="310"/>
      <c r="IGN654" s="310"/>
      <c r="IGO654" s="310"/>
      <c r="IGP654" s="310"/>
      <c r="IGQ654" s="310"/>
      <c r="IGR654" s="310"/>
      <c r="IGS654" s="310"/>
      <c r="IGT654" s="310"/>
      <c r="IGU654" s="310"/>
      <c r="IGV654" s="310"/>
      <c r="IGW654" s="310"/>
      <c r="IGX654" s="310"/>
      <c r="IGY654" s="310"/>
      <c r="IGZ654" s="310"/>
      <c r="IHA654" s="310"/>
      <c r="IHB654" s="310"/>
      <c r="IHC654" s="310"/>
      <c r="IHD654" s="310"/>
      <c r="IHE654" s="310"/>
      <c r="IHF654" s="310"/>
      <c r="IHG654" s="310"/>
      <c r="IHH654" s="310"/>
      <c r="IHI654" s="310"/>
      <c r="IHJ654" s="310"/>
      <c r="IHK654" s="310"/>
      <c r="IHL654" s="310"/>
      <c r="IHM654" s="310"/>
      <c r="IHN654" s="310"/>
      <c r="IHO654" s="310"/>
      <c r="IHP654" s="310"/>
      <c r="IHQ654" s="310"/>
      <c r="IHR654" s="310"/>
      <c r="IHS654" s="310"/>
      <c r="IHT654" s="310"/>
      <c r="IHU654" s="310"/>
      <c r="IHV654" s="310"/>
      <c r="IHW654" s="310"/>
      <c r="IHX654" s="310"/>
      <c r="IHY654" s="310"/>
      <c r="IHZ654" s="310"/>
      <c r="IIA654" s="310"/>
      <c r="IIB654" s="310"/>
      <c r="IIC654" s="310"/>
      <c r="IID654" s="310"/>
      <c r="IIE654" s="310"/>
      <c r="IIF654" s="310"/>
      <c r="IIG654" s="310"/>
      <c r="IIH654" s="310"/>
      <c r="III654" s="310"/>
      <c r="IIJ654" s="310"/>
      <c r="IIK654" s="310"/>
      <c r="IIL654" s="310"/>
      <c r="IIM654" s="310"/>
      <c r="IIN654" s="310"/>
      <c r="IIO654" s="310"/>
      <c r="IIP654" s="310"/>
      <c r="IIQ654" s="310"/>
      <c r="IIR654" s="310"/>
      <c r="IIS654" s="310"/>
      <c r="IIT654" s="310"/>
      <c r="IIU654" s="310"/>
      <c r="IIV654" s="310"/>
      <c r="IIW654" s="310"/>
      <c r="IIX654" s="310"/>
      <c r="IIY654" s="310"/>
      <c r="IIZ654" s="310"/>
      <c r="IJA654" s="310"/>
      <c r="IJB654" s="310"/>
      <c r="IJC654" s="310"/>
      <c r="IJD654" s="310"/>
      <c r="IJE654" s="310"/>
      <c r="IJF654" s="310"/>
      <c r="IJG654" s="310"/>
      <c r="IJH654" s="310"/>
      <c r="IJI654" s="310"/>
      <c r="IJJ654" s="310"/>
      <c r="IJK654" s="310"/>
      <c r="IJL654" s="310"/>
      <c r="IJM654" s="310"/>
      <c r="IJN654" s="310"/>
      <c r="IJO654" s="310"/>
      <c r="IJP654" s="310"/>
      <c r="IJQ654" s="310"/>
      <c r="IJR654" s="310"/>
      <c r="IJS654" s="310"/>
      <c r="IJT654" s="310"/>
      <c r="IJU654" s="310"/>
      <c r="IJV654" s="310"/>
      <c r="IJW654" s="310"/>
      <c r="IJX654" s="310"/>
      <c r="IJY654" s="310"/>
      <c r="IJZ654" s="310"/>
      <c r="IKA654" s="310"/>
      <c r="IKB654" s="310"/>
      <c r="IKC654" s="310"/>
      <c r="IKD654" s="310"/>
      <c r="IKE654" s="310"/>
      <c r="IKF654" s="310"/>
      <c r="IKG654" s="310"/>
      <c r="IKH654" s="310"/>
      <c r="IKI654" s="310"/>
      <c r="IKJ654" s="310"/>
      <c r="IKK654" s="310"/>
      <c r="IKL654" s="310"/>
      <c r="IKM654" s="310"/>
      <c r="IKN654" s="310"/>
      <c r="IKO654" s="310"/>
      <c r="IKP654" s="310"/>
      <c r="IKQ654" s="310"/>
      <c r="IKR654" s="310"/>
      <c r="IKS654" s="310"/>
      <c r="IKT654" s="310"/>
      <c r="IKU654" s="310"/>
      <c r="IKV654" s="310"/>
      <c r="IKW654" s="310"/>
      <c r="IKX654" s="310"/>
      <c r="IKY654" s="310"/>
      <c r="IKZ654" s="310"/>
      <c r="ILA654" s="310"/>
      <c r="ILB654" s="310"/>
      <c r="ILC654" s="310"/>
      <c r="ILD654" s="310"/>
      <c r="ILE654" s="310"/>
      <c r="ILF654" s="310"/>
      <c r="ILG654" s="310"/>
      <c r="ILH654" s="310"/>
      <c r="ILI654" s="310"/>
      <c r="ILJ654" s="310"/>
      <c r="ILK654" s="310"/>
      <c r="ILL654" s="310"/>
      <c r="ILM654" s="310"/>
      <c r="ILN654" s="310"/>
      <c r="ILO654" s="310"/>
      <c r="ILP654" s="310"/>
      <c r="ILQ654" s="310"/>
      <c r="ILR654" s="310"/>
      <c r="ILS654" s="310"/>
      <c r="ILT654" s="310"/>
      <c r="ILU654" s="310"/>
      <c r="ILV654" s="310"/>
      <c r="ILW654" s="310"/>
      <c r="ILX654" s="310"/>
      <c r="ILY654" s="310"/>
      <c r="ILZ654" s="310"/>
      <c r="IMA654" s="310"/>
      <c r="IMB654" s="310"/>
      <c r="IMC654" s="310"/>
      <c r="IMD654" s="310"/>
      <c r="IME654" s="310"/>
      <c r="IMF654" s="310"/>
      <c r="IMG654" s="310"/>
      <c r="IMH654" s="310"/>
      <c r="IMI654" s="310"/>
      <c r="IMJ654" s="310"/>
      <c r="IMK654" s="310"/>
      <c r="IML654" s="310"/>
      <c r="IMM654" s="310"/>
      <c r="IMN654" s="310"/>
      <c r="IMO654" s="310"/>
      <c r="IMP654" s="310"/>
      <c r="IMQ654" s="310"/>
      <c r="IMR654" s="310"/>
      <c r="IMS654" s="310"/>
      <c r="IMT654" s="310"/>
      <c r="IMU654" s="310"/>
      <c r="IMV654" s="310"/>
      <c r="IMW654" s="310"/>
      <c r="IMX654" s="310"/>
      <c r="IMY654" s="310"/>
      <c r="IMZ654" s="310"/>
      <c r="INA654" s="310"/>
      <c r="INB654" s="310"/>
      <c r="INC654" s="310"/>
      <c r="IND654" s="310"/>
      <c r="INE654" s="310"/>
      <c r="INF654" s="310"/>
      <c r="ING654" s="310"/>
      <c r="INH654" s="310"/>
      <c r="INI654" s="310"/>
      <c r="INJ654" s="310"/>
      <c r="INK654" s="310"/>
      <c r="INL654" s="310"/>
      <c r="INM654" s="310"/>
      <c r="INN654" s="310"/>
      <c r="INO654" s="310"/>
      <c r="INP654" s="310"/>
      <c r="INQ654" s="310"/>
      <c r="INR654" s="310"/>
      <c r="INS654" s="310"/>
      <c r="INT654" s="310"/>
      <c r="INU654" s="310"/>
      <c r="INV654" s="310"/>
      <c r="INW654" s="310"/>
      <c r="INX654" s="310"/>
      <c r="INY654" s="310"/>
      <c r="INZ654" s="310"/>
      <c r="IOA654" s="310"/>
      <c r="IOB654" s="310"/>
      <c r="IOC654" s="310"/>
      <c r="IOD654" s="310"/>
      <c r="IOE654" s="310"/>
      <c r="IOF654" s="310"/>
      <c r="IOG654" s="310"/>
      <c r="IOH654" s="310"/>
      <c r="IOI654" s="310"/>
      <c r="IOJ654" s="310"/>
      <c r="IOK654" s="310"/>
      <c r="IOL654" s="310"/>
      <c r="IOM654" s="310"/>
      <c r="ION654" s="310"/>
      <c r="IOO654" s="310"/>
      <c r="IOP654" s="310"/>
      <c r="IOQ654" s="310"/>
      <c r="IOR654" s="310"/>
      <c r="IOS654" s="310"/>
      <c r="IOT654" s="310"/>
      <c r="IOU654" s="310"/>
      <c r="IOV654" s="310"/>
      <c r="IOW654" s="310"/>
      <c r="IOX654" s="310"/>
      <c r="IOY654" s="310"/>
      <c r="IOZ654" s="310"/>
      <c r="IPA654" s="310"/>
      <c r="IPB654" s="310"/>
      <c r="IPC654" s="310"/>
      <c r="IPD654" s="310"/>
      <c r="IPE654" s="310"/>
      <c r="IPF654" s="310"/>
      <c r="IPG654" s="310"/>
      <c r="IPH654" s="310"/>
      <c r="IPI654" s="310"/>
      <c r="IPJ654" s="310"/>
      <c r="IPK654" s="310"/>
      <c r="IPL654" s="310"/>
      <c r="IPM654" s="310"/>
      <c r="IPN654" s="310"/>
      <c r="IPO654" s="310"/>
      <c r="IPP654" s="310"/>
      <c r="IPQ654" s="310"/>
      <c r="IPR654" s="310"/>
      <c r="IPS654" s="310"/>
      <c r="IPT654" s="310"/>
      <c r="IPU654" s="310"/>
      <c r="IPV654" s="310"/>
      <c r="IPW654" s="310"/>
      <c r="IPX654" s="310"/>
      <c r="IPY654" s="310"/>
      <c r="IPZ654" s="310"/>
      <c r="IQA654" s="310"/>
      <c r="IQB654" s="310"/>
      <c r="IQC654" s="310"/>
      <c r="IQD654" s="310"/>
      <c r="IQE654" s="310"/>
      <c r="IQF654" s="310"/>
      <c r="IQG654" s="310"/>
      <c r="IQH654" s="310"/>
      <c r="IQI654" s="310"/>
      <c r="IQJ654" s="310"/>
      <c r="IQK654" s="310"/>
      <c r="IQL654" s="310"/>
      <c r="IQM654" s="310"/>
      <c r="IQN654" s="310"/>
      <c r="IQO654" s="310"/>
      <c r="IQP654" s="310"/>
      <c r="IQQ654" s="310"/>
      <c r="IQR654" s="310"/>
      <c r="IQS654" s="310"/>
      <c r="IQT654" s="310"/>
      <c r="IQU654" s="310"/>
      <c r="IQV654" s="310"/>
      <c r="IQW654" s="310"/>
      <c r="IQX654" s="310"/>
      <c r="IQY654" s="310"/>
      <c r="IQZ654" s="310"/>
      <c r="IRA654" s="310"/>
      <c r="IRB654" s="310"/>
      <c r="IRC654" s="310"/>
      <c r="IRD654" s="310"/>
      <c r="IRE654" s="310"/>
      <c r="IRF654" s="310"/>
      <c r="IRG654" s="310"/>
      <c r="IRH654" s="310"/>
      <c r="IRI654" s="310"/>
      <c r="IRJ654" s="310"/>
      <c r="IRK654" s="310"/>
      <c r="IRL654" s="310"/>
      <c r="IRM654" s="310"/>
      <c r="IRN654" s="310"/>
      <c r="IRO654" s="310"/>
      <c r="IRP654" s="310"/>
      <c r="IRQ654" s="310"/>
      <c r="IRR654" s="310"/>
      <c r="IRS654" s="310"/>
      <c r="IRT654" s="310"/>
      <c r="IRU654" s="310"/>
      <c r="IRV654" s="310"/>
      <c r="IRW654" s="310"/>
      <c r="IRX654" s="310"/>
      <c r="IRY654" s="310"/>
      <c r="IRZ654" s="310"/>
      <c r="ISA654" s="310"/>
      <c r="ISB654" s="310"/>
      <c r="ISC654" s="310"/>
      <c r="ISD654" s="310"/>
      <c r="ISE654" s="310"/>
      <c r="ISF654" s="310"/>
      <c r="ISG654" s="310"/>
      <c r="ISH654" s="310"/>
      <c r="ISI654" s="310"/>
      <c r="ISJ654" s="310"/>
      <c r="ISK654" s="310"/>
      <c r="ISL654" s="310"/>
      <c r="ISM654" s="310"/>
      <c r="ISN654" s="310"/>
      <c r="ISO654" s="310"/>
      <c r="ISP654" s="310"/>
      <c r="ISQ654" s="310"/>
      <c r="ISR654" s="310"/>
      <c r="ISS654" s="310"/>
      <c r="IST654" s="310"/>
      <c r="ISU654" s="310"/>
      <c r="ISV654" s="310"/>
      <c r="ISW654" s="310"/>
      <c r="ISX654" s="310"/>
      <c r="ISY654" s="310"/>
      <c r="ISZ654" s="310"/>
      <c r="ITA654" s="310"/>
      <c r="ITB654" s="310"/>
      <c r="ITC654" s="310"/>
      <c r="ITD654" s="310"/>
      <c r="ITE654" s="310"/>
      <c r="ITF654" s="310"/>
      <c r="ITG654" s="310"/>
      <c r="ITH654" s="310"/>
      <c r="ITI654" s="310"/>
      <c r="ITJ654" s="310"/>
      <c r="ITK654" s="310"/>
      <c r="ITL654" s="310"/>
      <c r="ITM654" s="310"/>
      <c r="ITN654" s="310"/>
      <c r="ITO654" s="310"/>
      <c r="ITP654" s="310"/>
      <c r="ITQ654" s="310"/>
      <c r="ITR654" s="310"/>
      <c r="ITS654" s="310"/>
      <c r="ITT654" s="310"/>
      <c r="ITU654" s="310"/>
      <c r="ITV654" s="310"/>
      <c r="ITW654" s="310"/>
      <c r="ITX654" s="310"/>
      <c r="ITY654" s="310"/>
      <c r="ITZ654" s="310"/>
      <c r="IUA654" s="310"/>
      <c r="IUB654" s="310"/>
      <c r="IUC654" s="310"/>
      <c r="IUD654" s="310"/>
      <c r="IUE654" s="310"/>
      <c r="IUF654" s="310"/>
      <c r="IUG654" s="310"/>
      <c r="IUH654" s="310"/>
      <c r="IUI654" s="310"/>
      <c r="IUJ654" s="310"/>
      <c r="IUK654" s="310"/>
      <c r="IUL654" s="310"/>
      <c r="IUM654" s="310"/>
      <c r="IUN654" s="310"/>
      <c r="IUO654" s="310"/>
      <c r="IUP654" s="310"/>
      <c r="IUQ654" s="310"/>
      <c r="IUR654" s="310"/>
      <c r="IUS654" s="310"/>
      <c r="IUT654" s="310"/>
      <c r="IUU654" s="310"/>
      <c r="IUV654" s="310"/>
      <c r="IUW654" s="310"/>
      <c r="IUX654" s="310"/>
      <c r="IUY654" s="310"/>
      <c r="IUZ654" s="310"/>
      <c r="IVA654" s="310"/>
      <c r="IVB654" s="310"/>
      <c r="IVC654" s="310"/>
      <c r="IVD654" s="310"/>
      <c r="IVE654" s="310"/>
      <c r="IVF654" s="310"/>
      <c r="IVG654" s="310"/>
      <c r="IVH654" s="310"/>
      <c r="IVI654" s="310"/>
      <c r="IVJ654" s="310"/>
      <c r="IVK654" s="310"/>
      <c r="IVL654" s="310"/>
      <c r="IVM654" s="310"/>
      <c r="IVN654" s="310"/>
      <c r="IVO654" s="310"/>
      <c r="IVP654" s="310"/>
      <c r="IVQ654" s="310"/>
      <c r="IVR654" s="310"/>
      <c r="IVS654" s="310"/>
      <c r="IVT654" s="310"/>
      <c r="IVU654" s="310"/>
      <c r="IVV654" s="310"/>
      <c r="IVW654" s="310"/>
      <c r="IVX654" s="310"/>
      <c r="IVY654" s="310"/>
      <c r="IVZ654" s="310"/>
      <c r="IWA654" s="310"/>
      <c r="IWB654" s="310"/>
      <c r="IWC654" s="310"/>
      <c r="IWD654" s="310"/>
      <c r="IWE654" s="310"/>
      <c r="IWF654" s="310"/>
      <c r="IWG654" s="310"/>
      <c r="IWH654" s="310"/>
      <c r="IWI654" s="310"/>
      <c r="IWJ654" s="310"/>
      <c r="IWK654" s="310"/>
      <c r="IWL654" s="310"/>
      <c r="IWM654" s="310"/>
      <c r="IWN654" s="310"/>
      <c r="IWO654" s="310"/>
      <c r="IWP654" s="310"/>
      <c r="IWQ654" s="310"/>
      <c r="IWR654" s="310"/>
      <c r="IWS654" s="310"/>
      <c r="IWT654" s="310"/>
      <c r="IWU654" s="310"/>
      <c r="IWV654" s="310"/>
      <c r="IWW654" s="310"/>
      <c r="IWX654" s="310"/>
      <c r="IWY654" s="310"/>
      <c r="IWZ654" s="310"/>
      <c r="IXA654" s="310"/>
      <c r="IXB654" s="310"/>
      <c r="IXC654" s="310"/>
      <c r="IXD654" s="310"/>
      <c r="IXE654" s="310"/>
      <c r="IXF654" s="310"/>
      <c r="IXG654" s="310"/>
      <c r="IXH654" s="310"/>
      <c r="IXI654" s="310"/>
      <c r="IXJ654" s="310"/>
      <c r="IXK654" s="310"/>
      <c r="IXL654" s="310"/>
      <c r="IXM654" s="310"/>
      <c r="IXN654" s="310"/>
      <c r="IXO654" s="310"/>
      <c r="IXP654" s="310"/>
      <c r="IXQ654" s="310"/>
      <c r="IXR654" s="310"/>
      <c r="IXS654" s="310"/>
      <c r="IXT654" s="310"/>
      <c r="IXU654" s="310"/>
      <c r="IXV654" s="310"/>
      <c r="IXW654" s="310"/>
      <c r="IXX654" s="310"/>
      <c r="IXY654" s="310"/>
      <c r="IXZ654" s="310"/>
      <c r="IYA654" s="310"/>
      <c r="IYB654" s="310"/>
      <c r="IYC654" s="310"/>
      <c r="IYD654" s="310"/>
      <c r="IYE654" s="310"/>
      <c r="IYF654" s="310"/>
      <c r="IYG654" s="310"/>
      <c r="IYH654" s="310"/>
      <c r="IYI654" s="310"/>
      <c r="IYJ654" s="310"/>
      <c r="IYK654" s="310"/>
      <c r="IYL654" s="310"/>
      <c r="IYM654" s="310"/>
      <c r="IYN654" s="310"/>
      <c r="IYO654" s="310"/>
      <c r="IYP654" s="310"/>
      <c r="IYQ654" s="310"/>
      <c r="IYR654" s="310"/>
      <c r="IYS654" s="310"/>
      <c r="IYT654" s="310"/>
      <c r="IYU654" s="310"/>
      <c r="IYV654" s="310"/>
      <c r="IYW654" s="310"/>
      <c r="IYX654" s="310"/>
      <c r="IYY654" s="310"/>
      <c r="IYZ654" s="310"/>
      <c r="IZA654" s="310"/>
      <c r="IZB654" s="310"/>
      <c r="IZC654" s="310"/>
      <c r="IZD654" s="310"/>
      <c r="IZE654" s="310"/>
      <c r="IZF654" s="310"/>
      <c r="IZG654" s="310"/>
      <c r="IZH654" s="310"/>
      <c r="IZI654" s="310"/>
      <c r="IZJ654" s="310"/>
      <c r="IZK654" s="310"/>
      <c r="IZL654" s="310"/>
      <c r="IZM654" s="310"/>
      <c r="IZN654" s="310"/>
      <c r="IZO654" s="310"/>
      <c r="IZP654" s="310"/>
      <c r="IZQ654" s="310"/>
      <c r="IZR654" s="310"/>
      <c r="IZS654" s="310"/>
      <c r="IZT654" s="310"/>
      <c r="IZU654" s="310"/>
      <c r="IZV654" s="310"/>
      <c r="IZW654" s="310"/>
      <c r="IZX654" s="310"/>
      <c r="IZY654" s="310"/>
      <c r="IZZ654" s="310"/>
      <c r="JAA654" s="310"/>
      <c r="JAB654" s="310"/>
      <c r="JAC654" s="310"/>
      <c r="JAD654" s="310"/>
      <c r="JAE654" s="310"/>
      <c r="JAF654" s="310"/>
      <c r="JAG654" s="310"/>
      <c r="JAH654" s="310"/>
      <c r="JAI654" s="310"/>
      <c r="JAJ654" s="310"/>
      <c r="JAK654" s="310"/>
      <c r="JAL654" s="310"/>
      <c r="JAM654" s="310"/>
      <c r="JAN654" s="310"/>
      <c r="JAO654" s="310"/>
      <c r="JAP654" s="310"/>
      <c r="JAQ654" s="310"/>
      <c r="JAR654" s="310"/>
      <c r="JAS654" s="310"/>
      <c r="JAT654" s="310"/>
      <c r="JAU654" s="310"/>
      <c r="JAV654" s="310"/>
      <c r="JAW654" s="310"/>
      <c r="JAX654" s="310"/>
      <c r="JAY654" s="310"/>
      <c r="JAZ654" s="310"/>
      <c r="JBA654" s="310"/>
      <c r="JBB654" s="310"/>
      <c r="JBC654" s="310"/>
      <c r="JBD654" s="310"/>
      <c r="JBE654" s="310"/>
      <c r="JBF654" s="310"/>
      <c r="JBG654" s="310"/>
      <c r="JBH654" s="310"/>
      <c r="JBI654" s="310"/>
      <c r="JBJ654" s="310"/>
      <c r="JBK654" s="310"/>
      <c r="JBL654" s="310"/>
      <c r="JBM654" s="310"/>
      <c r="JBN654" s="310"/>
      <c r="JBO654" s="310"/>
      <c r="JBP654" s="310"/>
      <c r="JBQ654" s="310"/>
      <c r="JBR654" s="310"/>
      <c r="JBS654" s="310"/>
      <c r="JBT654" s="310"/>
      <c r="JBU654" s="310"/>
      <c r="JBV654" s="310"/>
      <c r="JBW654" s="310"/>
      <c r="JBX654" s="310"/>
      <c r="JBY654" s="310"/>
      <c r="JBZ654" s="310"/>
      <c r="JCA654" s="310"/>
      <c r="JCB654" s="310"/>
      <c r="JCC654" s="310"/>
      <c r="JCD654" s="310"/>
      <c r="JCE654" s="310"/>
      <c r="JCF654" s="310"/>
      <c r="JCG654" s="310"/>
      <c r="JCH654" s="310"/>
      <c r="JCI654" s="310"/>
      <c r="JCJ654" s="310"/>
      <c r="JCK654" s="310"/>
      <c r="JCL654" s="310"/>
      <c r="JCM654" s="310"/>
      <c r="JCN654" s="310"/>
      <c r="JCO654" s="310"/>
      <c r="JCP654" s="310"/>
      <c r="JCQ654" s="310"/>
      <c r="JCR654" s="310"/>
      <c r="JCS654" s="310"/>
      <c r="JCT654" s="310"/>
      <c r="JCU654" s="310"/>
      <c r="JCV654" s="310"/>
      <c r="JCW654" s="310"/>
      <c r="JCX654" s="310"/>
      <c r="JCY654" s="310"/>
      <c r="JCZ654" s="310"/>
      <c r="JDA654" s="310"/>
      <c r="JDB654" s="310"/>
      <c r="JDC654" s="310"/>
      <c r="JDD654" s="310"/>
      <c r="JDE654" s="310"/>
      <c r="JDF654" s="310"/>
      <c r="JDG654" s="310"/>
      <c r="JDH654" s="310"/>
      <c r="JDI654" s="310"/>
      <c r="JDJ654" s="310"/>
      <c r="JDK654" s="310"/>
      <c r="JDL654" s="310"/>
      <c r="JDM654" s="310"/>
      <c r="JDN654" s="310"/>
      <c r="JDO654" s="310"/>
      <c r="JDP654" s="310"/>
      <c r="JDQ654" s="310"/>
      <c r="JDR654" s="310"/>
      <c r="JDS654" s="310"/>
      <c r="JDT654" s="310"/>
      <c r="JDU654" s="310"/>
      <c r="JDV654" s="310"/>
      <c r="JDW654" s="310"/>
      <c r="JDX654" s="310"/>
      <c r="JDY654" s="310"/>
      <c r="JDZ654" s="310"/>
      <c r="JEA654" s="310"/>
      <c r="JEB654" s="310"/>
      <c r="JEC654" s="310"/>
      <c r="JED654" s="310"/>
      <c r="JEE654" s="310"/>
      <c r="JEF654" s="310"/>
      <c r="JEG654" s="310"/>
      <c r="JEH654" s="310"/>
      <c r="JEI654" s="310"/>
      <c r="JEJ654" s="310"/>
      <c r="JEK654" s="310"/>
      <c r="JEL654" s="310"/>
      <c r="JEM654" s="310"/>
      <c r="JEN654" s="310"/>
      <c r="JEO654" s="310"/>
      <c r="JEP654" s="310"/>
      <c r="JEQ654" s="310"/>
      <c r="JER654" s="310"/>
      <c r="JES654" s="310"/>
      <c r="JET654" s="310"/>
      <c r="JEU654" s="310"/>
      <c r="JEV654" s="310"/>
      <c r="JEW654" s="310"/>
      <c r="JEX654" s="310"/>
      <c r="JEY654" s="310"/>
      <c r="JEZ654" s="310"/>
      <c r="JFA654" s="310"/>
      <c r="JFB654" s="310"/>
      <c r="JFC654" s="310"/>
      <c r="JFD654" s="310"/>
      <c r="JFE654" s="310"/>
      <c r="JFF654" s="310"/>
      <c r="JFG654" s="310"/>
      <c r="JFH654" s="310"/>
      <c r="JFI654" s="310"/>
      <c r="JFJ654" s="310"/>
      <c r="JFK654" s="310"/>
      <c r="JFL654" s="310"/>
      <c r="JFM654" s="310"/>
      <c r="JFN654" s="310"/>
      <c r="JFO654" s="310"/>
      <c r="JFP654" s="310"/>
      <c r="JFQ654" s="310"/>
      <c r="JFR654" s="310"/>
      <c r="JFS654" s="310"/>
      <c r="JFT654" s="310"/>
      <c r="JFU654" s="310"/>
      <c r="JFV654" s="310"/>
      <c r="JFW654" s="310"/>
      <c r="JFX654" s="310"/>
      <c r="JFY654" s="310"/>
      <c r="JFZ654" s="310"/>
      <c r="JGA654" s="310"/>
      <c r="JGB654" s="310"/>
      <c r="JGC654" s="310"/>
      <c r="JGD654" s="310"/>
      <c r="JGE654" s="310"/>
      <c r="JGF654" s="310"/>
      <c r="JGG654" s="310"/>
      <c r="JGH654" s="310"/>
      <c r="JGI654" s="310"/>
      <c r="JGJ654" s="310"/>
      <c r="JGK654" s="310"/>
      <c r="JGL654" s="310"/>
      <c r="JGM654" s="310"/>
      <c r="JGN654" s="310"/>
      <c r="JGO654" s="310"/>
      <c r="JGP654" s="310"/>
      <c r="JGQ654" s="310"/>
      <c r="JGR654" s="310"/>
      <c r="JGS654" s="310"/>
      <c r="JGT654" s="310"/>
      <c r="JGU654" s="310"/>
      <c r="JGV654" s="310"/>
      <c r="JGW654" s="310"/>
      <c r="JGX654" s="310"/>
      <c r="JGY654" s="310"/>
      <c r="JGZ654" s="310"/>
      <c r="JHA654" s="310"/>
      <c r="JHB654" s="310"/>
      <c r="JHC654" s="310"/>
      <c r="JHD654" s="310"/>
      <c r="JHE654" s="310"/>
      <c r="JHF654" s="310"/>
      <c r="JHG654" s="310"/>
      <c r="JHH654" s="310"/>
      <c r="JHI654" s="310"/>
      <c r="JHJ654" s="310"/>
      <c r="JHK654" s="310"/>
      <c r="JHL654" s="310"/>
      <c r="JHM654" s="310"/>
      <c r="JHN654" s="310"/>
      <c r="JHO654" s="310"/>
      <c r="JHP654" s="310"/>
      <c r="JHQ654" s="310"/>
      <c r="JHR654" s="310"/>
      <c r="JHS654" s="310"/>
      <c r="JHT654" s="310"/>
      <c r="JHU654" s="310"/>
      <c r="JHV654" s="310"/>
      <c r="JHW654" s="310"/>
      <c r="JHX654" s="310"/>
      <c r="JHY654" s="310"/>
      <c r="JHZ654" s="310"/>
      <c r="JIA654" s="310"/>
      <c r="JIB654" s="310"/>
      <c r="JIC654" s="310"/>
      <c r="JID654" s="310"/>
      <c r="JIE654" s="310"/>
      <c r="JIF654" s="310"/>
      <c r="JIG654" s="310"/>
      <c r="JIH654" s="310"/>
      <c r="JII654" s="310"/>
      <c r="JIJ654" s="310"/>
      <c r="JIK654" s="310"/>
      <c r="JIL654" s="310"/>
      <c r="JIM654" s="310"/>
      <c r="JIN654" s="310"/>
      <c r="JIO654" s="310"/>
      <c r="JIP654" s="310"/>
      <c r="JIQ654" s="310"/>
      <c r="JIR654" s="310"/>
      <c r="JIS654" s="310"/>
      <c r="JIT654" s="310"/>
      <c r="JIU654" s="310"/>
      <c r="JIV654" s="310"/>
      <c r="JIW654" s="310"/>
      <c r="JIX654" s="310"/>
      <c r="JIY654" s="310"/>
      <c r="JIZ654" s="310"/>
      <c r="JJA654" s="310"/>
      <c r="JJB654" s="310"/>
      <c r="JJC654" s="310"/>
      <c r="JJD654" s="310"/>
      <c r="JJE654" s="310"/>
      <c r="JJF654" s="310"/>
      <c r="JJG654" s="310"/>
      <c r="JJH654" s="310"/>
      <c r="JJI654" s="310"/>
      <c r="JJJ654" s="310"/>
      <c r="JJK654" s="310"/>
      <c r="JJL654" s="310"/>
      <c r="JJM654" s="310"/>
      <c r="JJN654" s="310"/>
      <c r="JJO654" s="310"/>
      <c r="JJP654" s="310"/>
      <c r="JJQ654" s="310"/>
      <c r="JJR654" s="310"/>
      <c r="JJS654" s="310"/>
      <c r="JJT654" s="310"/>
      <c r="JJU654" s="310"/>
      <c r="JJV654" s="310"/>
      <c r="JJW654" s="310"/>
      <c r="JJX654" s="310"/>
      <c r="JJY654" s="310"/>
      <c r="JJZ654" s="310"/>
      <c r="JKA654" s="310"/>
      <c r="JKB654" s="310"/>
      <c r="JKC654" s="310"/>
      <c r="JKD654" s="310"/>
      <c r="JKE654" s="310"/>
      <c r="JKF654" s="310"/>
      <c r="JKG654" s="310"/>
      <c r="JKH654" s="310"/>
      <c r="JKI654" s="310"/>
      <c r="JKJ654" s="310"/>
      <c r="JKK654" s="310"/>
      <c r="JKL654" s="310"/>
      <c r="JKM654" s="310"/>
      <c r="JKN654" s="310"/>
      <c r="JKO654" s="310"/>
      <c r="JKP654" s="310"/>
      <c r="JKQ654" s="310"/>
      <c r="JKR654" s="310"/>
      <c r="JKS654" s="310"/>
      <c r="JKT654" s="310"/>
      <c r="JKU654" s="310"/>
      <c r="JKV654" s="310"/>
      <c r="JKW654" s="310"/>
      <c r="JKX654" s="310"/>
      <c r="JKY654" s="310"/>
      <c r="JKZ654" s="310"/>
      <c r="JLA654" s="310"/>
      <c r="JLB654" s="310"/>
      <c r="JLC654" s="310"/>
      <c r="JLD654" s="310"/>
      <c r="JLE654" s="310"/>
      <c r="JLF654" s="310"/>
      <c r="JLG654" s="310"/>
      <c r="JLH654" s="310"/>
      <c r="JLI654" s="310"/>
      <c r="JLJ654" s="310"/>
      <c r="JLK654" s="310"/>
      <c r="JLL654" s="310"/>
      <c r="JLM654" s="310"/>
      <c r="JLN654" s="310"/>
      <c r="JLO654" s="310"/>
      <c r="JLP654" s="310"/>
      <c r="JLQ654" s="310"/>
      <c r="JLR654" s="310"/>
      <c r="JLS654" s="310"/>
      <c r="JLT654" s="310"/>
      <c r="JLU654" s="310"/>
      <c r="JLV654" s="310"/>
      <c r="JLW654" s="310"/>
      <c r="JLX654" s="310"/>
      <c r="JLY654" s="310"/>
      <c r="JLZ654" s="310"/>
      <c r="JMA654" s="310"/>
      <c r="JMB654" s="310"/>
      <c r="JMC654" s="310"/>
      <c r="JMD654" s="310"/>
      <c r="JME654" s="310"/>
      <c r="JMF654" s="310"/>
      <c r="JMG654" s="310"/>
      <c r="JMH654" s="310"/>
      <c r="JMI654" s="310"/>
      <c r="JMJ654" s="310"/>
      <c r="JMK654" s="310"/>
      <c r="JML654" s="310"/>
      <c r="JMM654" s="310"/>
      <c r="JMN654" s="310"/>
      <c r="JMO654" s="310"/>
      <c r="JMP654" s="310"/>
      <c r="JMQ654" s="310"/>
      <c r="JMR654" s="310"/>
      <c r="JMS654" s="310"/>
      <c r="JMT654" s="310"/>
      <c r="JMU654" s="310"/>
      <c r="JMV654" s="310"/>
      <c r="JMW654" s="310"/>
      <c r="JMX654" s="310"/>
      <c r="JMY654" s="310"/>
      <c r="JMZ654" s="310"/>
      <c r="JNA654" s="310"/>
      <c r="JNB654" s="310"/>
      <c r="JNC654" s="310"/>
      <c r="JND654" s="310"/>
      <c r="JNE654" s="310"/>
      <c r="JNF654" s="310"/>
      <c r="JNG654" s="310"/>
      <c r="JNH654" s="310"/>
      <c r="JNI654" s="310"/>
      <c r="JNJ654" s="310"/>
      <c r="JNK654" s="310"/>
      <c r="JNL654" s="310"/>
      <c r="JNM654" s="310"/>
      <c r="JNN654" s="310"/>
      <c r="JNO654" s="310"/>
      <c r="JNP654" s="310"/>
      <c r="JNQ654" s="310"/>
      <c r="JNR654" s="310"/>
      <c r="JNS654" s="310"/>
      <c r="JNT654" s="310"/>
      <c r="JNU654" s="310"/>
      <c r="JNV654" s="310"/>
      <c r="JNW654" s="310"/>
      <c r="JNX654" s="310"/>
      <c r="JNY654" s="310"/>
      <c r="JNZ654" s="310"/>
      <c r="JOA654" s="310"/>
      <c r="JOB654" s="310"/>
      <c r="JOC654" s="310"/>
      <c r="JOD654" s="310"/>
      <c r="JOE654" s="310"/>
      <c r="JOF654" s="310"/>
      <c r="JOG654" s="310"/>
      <c r="JOH654" s="310"/>
      <c r="JOI654" s="310"/>
      <c r="JOJ654" s="310"/>
      <c r="JOK654" s="310"/>
      <c r="JOL654" s="310"/>
      <c r="JOM654" s="310"/>
      <c r="JON654" s="310"/>
      <c r="JOO654" s="310"/>
      <c r="JOP654" s="310"/>
      <c r="JOQ654" s="310"/>
      <c r="JOR654" s="310"/>
      <c r="JOS654" s="310"/>
      <c r="JOT654" s="310"/>
      <c r="JOU654" s="310"/>
      <c r="JOV654" s="310"/>
      <c r="JOW654" s="310"/>
      <c r="JOX654" s="310"/>
      <c r="JOY654" s="310"/>
      <c r="JOZ654" s="310"/>
      <c r="JPA654" s="310"/>
      <c r="JPB654" s="310"/>
      <c r="JPC654" s="310"/>
      <c r="JPD654" s="310"/>
      <c r="JPE654" s="310"/>
      <c r="JPF654" s="310"/>
      <c r="JPG654" s="310"/>
      <c r="JPH654" s="310"/>
      <c r="JPI654" s="310"/>
      <c r="JPJ654" s="310"/>
      <c r="JPK654" s="310"/>
      <c r="JPL654" s="310"/>
      <c r="JPM654" s="310"/>
      <c r="JPN654" s="310"/>
      <c r="JPO654" s="310"/>
      <c r="JPP654" s="310"/>
      <c r="JPQ654" s="310"/>
      <c r="JPR654" s="310"/>
      <c r="JPS654" s="310"/>
      <c r="JPT654" s="310"/>
      <c r="JPU654" s="310"/>
      <c r="JPV654" s="310"/>
      <c r="JPW654" s="310"/>
      <c r="JPX654" s="310"/>
      <c r="JPY654" s="310"/>
      <c r="JPZ654" s="310"/>
      <c r="JQA654" s="310"/>
      <c r="JQB654" s="310"/>
      <c r="JQC654" s="310"/>
      <c r="JQD654" s="310"/>
      <c r="JQE654" s="310"/>
      <c r="JQF654" s="310"/>
      <c r="JQG654" s="310"/>
      <c r="JQH654" s="310"/>
      <c r="JQI654" s="310"/>
      <c r="JQJ654" s="310"/>
      <c r="JQK654" s="310"/>
      <c r="JQL654" s="310"/>
      <c r="JQM654" s="310"/>
      <c r="JQN654" s="310"/>
      <c r="JQO654" s="310"/>
      <c r="JQP654" s="310"/>
      <c r="JQQ654" s="310"/>
      <c r="JQR654" s="310"/>
      <c r="JQS654" s="310"/>
      <c r="JQT654" s="310"/>
      <c r="JQU654" s="310"/>
      <c r="JQV654" s="310"/>
      <c r="JQW654" s="310"/>
      <c r="JQX654" s="310"/>
      <c r="JQY654" s="310"/>
      <c r="JQZ654" s="310"/>
      <c r="JRA654" s="310"/>
      <c r="JRB654" s="310"/>
      <c r="JRC654" s="310"/>
      <c r="JRD654" s="310"/>
      <c r="JRE654" s="310"/>
      <c r="JRF654" s="310"/>
      <c r="JRG654" s="310"/>
      <c r="JRH654" s="310"/>
      <c r="JRI654" s="310"/>
      <c r="JRJ654" s="310"/>
      <c r="JRK654" s="310"/>
      <c r="JRL654" s="310"/>
      <c r="JRM654" s="310"/>
      <c r="JRN654" s="310"/>
      <c r="JRO654" s="310"/>
      <c r="JRP654" s="310"/>
      <c r="JRQ654" s="310"/>
      <c r="JRR654" s="310"/>
      <c r="JRS654" s="310"/>
      <c r="JRT654" s="310"/>
      <c r="JRU654" s="310"/>
      <c r="JRV654" s="310"/>
      <c r="JRW654" s="310"/>
      <c r="JRX654" s="310"/>
      <c r="JRY654" s="310"/>
      <c r="JRZ654" s="310"/>
      <c r="JSA654" s="310"/>
      <c r="JSB654" s="310"/>
      <c r="JSC654" s="310"/>
      <c r="JSD654" s="310"/>
      <c r="JSE654" s="310"/>
      <c r="JSF654" s="310"/>
      <c r="JSG654" s="310"/>
      <c r="JSH654" s="310"/>
      <c r="JSI654" s="310"/>
      <c r="JSJ654" s="310"/>
      <c r="JSK654" s="310"/>
      <c r="JSL654" s="310"/>
      <c r="JSM654" s="310"/>
      <c r="JSN654" s="310"/>
      <c r="JSO654" s="310"/>
      <c r="JSP654" s="310"/>
      <c r="JSQ654" s="310"/>
      <c r="JSR654" s="310"/>
      <c r="JSS654" s="310"/>
      <c r="JST654" s="310"/>
      <c r="JSU654" s="310"/>
      <c r="JSV654" s="310"/>
      <c r="JSW654" s="310"/>
      <c r="JSX654" s="310"/>
      <c r="JSY654" s="310"/>
      <c r="JSZ654" s="310"/>
      <c r="JTA654" s="310"/>
      <c r="JTB654" s="310"/>
      <c r="JTC654" s="310"/>
      <c r="JTD654" s="310"/>
      <c r="JTE654" s="310"/>
      <c r="JTF654" s="310"/>
      <c r="JTG654" s="310"/>
      <c r="JTH654" s="310"/>
      <c r="JTI654" s="310"/>
      <c r="JTJ654" s="310"/>
      <c r="JTK654" s="310"/>
      <c r="JTL654" s="310"/>
      <c r="JTM654" s="310"/>
      <c r="JTN654" s="310"/>
      <c r="JTO654" s="310"/>
      <c r="JTP654" s="310"/>
      <c r="JTQ654" s="310"/>
      <c r="JTR654" s="310"/>
      <c r="JTS654" s="310"/>
      <c r="JTT654" s="310"/>
      <c r="JTU654" s="310"/>
      <c r="JTV654" s="310"/>
      <c r="JTW654" s="310"/>
      <c r="JTX654" s="310"/>
      <c r="JTY654" s="310"/>
      <c r="JTZ654" s="310"/>
      <c r="JUA654" s="310"/>
      <c r="JUB654" s="310"/>
      <c r="JUC654" s="310"/>
      <c r="JUD654" s="310"/>
      <c r="JUE654" s="310"/>
      <c r="JUF654" s="310"/>
      <c r="JUG654" s="310"/>
      <c r="JUH654" s="310"/>
      <c r="JUI654" s="310"/>
      <c r="JUJ654" s="310"/>
      <c r="JUK654" s="310"/>
      <c r="JUL654" s="310"/>
      <c r="JUM654" s="310"/>
      <c r="JUN654" s="310"/>
      <c r="JUO654" s="310"/>
      <c r="JUP654" s="310"/>
      <c r="JUQ654" s="310"/>
      <c r="JUR654" s="310"/>
      <c r="JUS654" s="310"/>
      <c r="JUT654" s="310"/>
      <c r="JUU654" s="310"/>
      <c r="JUV654" s="310"/>
      <c r="JUW654" s="310"/>
      <c r="JUX654" s="310"/>
      <c r="JUY654" s="310"/>
      <c r="JUZ654" s="310"/>
      <c r="JVA654" s="310"/>
      <c r="JVB654" s="310"/>
      <c r="JVC654" s="310"/>
      <c r="JVD654" s="310"/>
      <c r="JVE654" s="310"/>
      <c r="JVF654" s="310"/>
      <c r="JVG654" s="310"/>
      <c r="JVH654" s="310"/>
      <c r="JVI654" s="310"/>
      <c r="JVJ654" s="310"/>
      <c r="JVK654" s="310"/>
      <c r="JVL654" s="310"/>
      <c r="JVM654" s="310"/>
      <c r="JVN654" s="310"/>
      <c r="JVO654" s="310"/>
      <c r="JVP654" s="310"/>
      <c r="JVQ654" s="310"/>
      <c r="JVR654" s="310"/>
      <c r="JVS654" s="310"/>
      <c r="JVT654" s="310"/>
      <c r="JVU654" s="310"/>
      <c r="JVV654" s="310"/>
      <c r="JVW654" s="310"/>
      <c r="JVX654" s="310"/>
      <c r="JVY654" s="310"/>
      <c r="JVZ654" s="310"/>
      <c r="JWA654" s="310"/>
      <c r="JWB654" s="310"/>
      <c r="JWC654" s="310"/>
      <c r="JWD654" s="310"/>
      <c r="JWE654" s="310"/>
      <c r="JWF654" s="310"/>
      <c r="JWG654" s="310"/>
      <c r="JWH654" s="310"/>
      <c r="JWI654" s="310"/>
      <c r="JWJ654" s="310"/>
      <c r="JWK654" s="310"/>
      <c r="JWL654" s="310"/>
      <c r="JWM654" s="310"/>
      <c r="JWN654" s="310"/>
      <c r="JWO654" s="310"/>
      <c r="JWP654" s="310"/>
      <c r="JWQ654" s="310"/>
      <c r="JWR654" s="310"/>
      <c r="JWS654" s="310"/>
      <c r="JWT654" s="310"/>
      <c r="JWU654" s="310"/>
      <c r="JWV654" s="310"/>
      <c r="JWW654" s="310"/>
      <c r="JWX654" s="310"/>
      <c r="JWY654" s="310"/>
      <c r="JWZ654" s="310"/>
      <c r="JXA654" s="310"/>
      <c r="JXB654" s="310"/>
      <c r="JXC654" s="310"/>
      <c r="JXD654" s="310"/>
      <c r="JXE654" s="310"/>
      <c r="JXF654" s="310"/>
      <c r="JXG654" s="310"/>
      <c r="JXH654" s="310"/>
      <c r="JXI654" s="310"/>
      <c r="JXJ654" s="310"/>
      <c r="JXK654" s="310"/>
      <c r="JXL654" s="310"/>
      <c r="JXM654" s="310"/>
      <c r="JXN654" s="310"/>
      <c r="JXO654" s="310"/>
      <c r="JXP654" s="310"/>
      <c r="JXQ654" s="310"/>
      <c r="JXR654" s="310"/>
      <c r="JXS654" s="310"/>
      <c r="JXT654" s="310"/>
      <c r="JXU654" s="310"/>
      <c r="JXV654" s="310"/>
      <c r="JXW654" s="310"/>
      <c r="JXX654" s="310"/>
      <c r="JXY654" s="310"/>
      <c r="JXZ654" s="310"/>
      <c r="JYA654" s="310"/>
      <c r="JYB654" s="310"/>
      <c r="JYC654" s="310"/>
      <c r="JYD654" s="310"/>
      <c r="JYE654" s="310"/>
      <c r="JYF654" s="310"/>
      <c r="JYG654" s="310"/>
      <c r="JYH654" s="310"/>
      <c r="JYI654" s="310"/>
      <c r="JYJ654" s="310"/>
      <c r="JYK654" s="310"/>
      <c r="JYL654" s="310"/>
      <c r="JYM654" s="310"/>
      <c r="JYN654" s="310"/>
      <c r="JYO654" s="310"/>
      <c r="JYP654" s="310"/>
      <c r="JYQ654" s="310"/>
      <c r="JYR654" s="310"/>
      <c r="JYS654" s="310"/>
      <c r="JYT654" s="310"/>
      <c r="JYU654" s="310"/>
      <c r="JYV654" s="310"/>
      <c r="JYW654" s="310"/>
      <c r="JYX654" s="310"/>
      <c r="JYY654" s="310"/>
      <c r="JYZ654" s="310"/>
      <c r="JZA654" s="310"/>
      <c r="JZB654" s="310"/>
      <c r="JZC654" s="310"/>
      <c r="JZD654" s="310"/>
      <c r="JZE654" s="310"/>
      <c r="JZF654" s="310"/>
      <c r="JZG654" s="310"/>
      <c r="JZH654" s="310"/>
      <c r="JZI654" s="310"/>
      <c r="JZJ654" s="310"/>
      <c r="JZK654" s="310"/>
      <c r="JZL654" s="310"/>
      <c r="JZM654" s="310"/>
      <c r="JZN654" s="310"/>
      <c r="JZO654" s="310"/>
      <c r="JZP654" s="310"/>
      <c r="JZQ654" s="310"/>
      <c r="JZR654" s="310"/>
      <c r="JZS654" s="310"/>
      <c r="JZT654" s="310"/>
      <c r="JZU654" s="310"/>
      <c r="JZV654" s="310"/>
      <c r="JZW654" s="310"/>
      <c r="JZX654" s="310"/>
      <c r="JZY654" s="310"/>
      <c r="JZZ654" s="310"/>
      <c r="KAA654" s="310"/>
      <c r="KAB654" s="310"/>
      <c r="KAC654" s="310"/>
      <c r="KAD654" s="310"/>
      <c r="KAE654" s="310"/>
      <c r="KAF654" s="310"/>
      <c r="KAG654" s="310"/>
      <c r="KAH654" s="310"/>
      <c r="KAI654" s="310"/>
      <c r="KAJ654" s="310"/>
      <c r="KAK654" s="310"/>
      <c r="KAL654" s="310"/>
      <c r="KAM654" s="310"/>
      <c r="KAN654" s="310"/>
      <c r="KAO654" s="310"/>
      <c r="KAP654" s="310"/>
      <c r="KAQ654" s="310"/>
      <c r="KAR654" s="310"/>
      <c r="KAS654" s="310"/>
      <c r="KAT654" s="310"/>
      <c r="KAU654" s="310"/>
      <c r="KAV654" s="310"/>
      <c r="KAW654" s="310"/>
      <c r="KAX654" s="310"/>
      <c r="KAY654" s="310"/>
      <c r="KAZ654" s="310"/>
      <c r="KBA654" s="310"/>
      <c r="KBB654" s="310"/>
      <c r="KBC654" s="310"/>
      <c r="KBD654" s="310"/>
      <c r="KBE654" s="310"/>
      <c r="KBF654" s="310"/>
      <c r="KBG654" s="310"/>
      <c r="KBH654" s="310"/>
      <c r="KBI654" s="310"/>
      <c r="KBJ654" s="310"/>
      <c r="KBK654" s="310"/>
      <c r="KBL654" s="310"/>
      <c r="KBM654" s="310"/>
      <c r="KBN654" s="310"/>
      <c r="KBO654" s="310"/>
      <c r="KBP654" s="310"/>
      <c r="KBQ654" s="310"/>
      <c r="KBR654" s="310"/>
      <c r="KBS654" s="310"/>
      <c r="KBT654" s="310"/>
      <c r="KBU654" s="310"/>
      <c r="KBV654" s="310"/>
      <c r="KBW654" s="310"/>
      <c r="KBX654" s="310"/>
      <c r="KBY654" s="310"/>
      <c r="KBZ654" s="310"/>
      <c r="KCA654" s="310"/>
      <c r="KCB654" s="310"/>
      <c r="KCC654" s="310"/>
      <c r="KCD654" s="310"/>
      <c r="KCE654" s="310"/>
      <c r="KCF654" s="310"/>
      <c r="KCG654" s="310"/>
      <c r="KCH654" s="310"/>
      <c r="KCI654" s="310"/>
      <c r="KCJ654" s="310"/>
      <c r="KCK654" s="310"/>
      <c r="KCL654" s="310"/>
      <c r="KCM654" s="310"/>
      <c r="KCN654" s="310"/>
      <c r="KCO654" s="310"/>
      <c r="KCP654" s="310"/>
      <c r="KCQ654" s="310"/>
      <c r="KCR654" s="310"/>
      <c r="KCS654" s="310"/>
      <c r="KCT654" s="310"/>
      <c r="KCU654" s="310"/>
      <c r="KCV654" s="310"/>
      <c r="KCW654" s="310"/>
      <c r="KCX654" s="310"/>
      <c r="KCY654" s="310"/>
      <c r="KCZ654" s="310"/>
      <c r="KDA654" s="310"/>
      <c r="KDB654" s="310"/>
      <c r="KDC654" s="310"/>
      <c r="KDD654" s="310"/>
      <c r="KDE654" s="310"/>
      <c r="KDF654" s="310"/>
      <c r="KDG654" s="310"/>
      <c r="KDH654" s="310"/>
      <c r="KDI654" s="310"/>
      <c r="KDJ654" s="310"/>
      <c r="KDK654" s="310"/>
      <c r="KDL654" s="310"/>
      <c r="KDM654" s="310"/>
      <c r="KDN654" s="310"/>
      <c r="KDO654" s="310"/>
      <c r="KDP654" s="310"/>
      <c r="KDQ654" s="310"/>
      <c r="KDR654" s="310"/>
      <c r="KDS654" s="310"/>
      <c r="KDT654" s="310"/>
      <c r="KDU654" s="310"/>
      <c r="KDV654" s="310"/>
      <c r="KDW654" s="310"/>
      <c r="KDX654" s="310"/>
      <c r="KDY654" s="310"/>
      <c r="KDZ654" s="310"/>
      <c r="KEA654" s="310"/>
      <c r="KEB654" s="310"/>
      <c r="KEC654" s="310"/>
      <c r="KED654" s="310"/>
      <c r="KEE654" s="310"/>
      <c r="KEF654" s="310"/>
      <c r="KEG654" s="310"/>
      <c r="KEH654" s="310"/>
      <c r="KEI654" s="310"/>
      <c r="KEJ654" s="310"/>
      <c r="KEK654" s="310"/>
      <c r="KEL654" s="310"/>
      <c r="KEM654" s="310"/>
      <c r="KEN654" s="310"/>
      <c r="KEO654" s="310"/>
      <c r="KEP654" s="310"/>
      <c r="KEQ654" s="310"/>
      <c r="KER654" s="310"/>
      <c r="KES654" s="310"/>
      <c r="KET654" s="310"/>
      <c r="KEU654" s="310"/>
      <c r="KEV654" s="310"/>
      <c r="KEW654" s="310"/>
      <c r="KEX654" s="310"/>
      <c r="KEY654" s="310"/>
      <c r="KEZ654" s="310"/>
      <c r="KFA654" s="310"/>
      <c r="KFB654" s="310"/>
      <c r="KFC654" s="310"/>
      <c r="KFD654" s="310"/>
      <c r="KFE654" s="310"/>
      <c r="KFF654" s="310"/>
      <c r="KFG654" s="310"/>
      <c r="KFH654" s="310"/>
      <c r="KFI654" s="310"/>
      <c r="KFJ654" s="310"/>
      <c r="KFK654" s="310"/>
      <c r="KFL654" s="310"/>
      <c r="KFM654" s="310"/>
      <c r="KFN654" s="310"/>
      <c r="KFO654" s="310"/>
      <c r="KFP654" s="310"/>
      <c r="KFQ654" s="310"/>
      <c r="KFR654" s="310"/>
      <c r="KFS654" s="310"/>
      <c r="KFT654" s="310"/>
      <c r="KFU654" s="310"/>
      <c r="KFV654" s="310"/>
      <c r="KFW654" s="310"/>
      <c r="KFX654" s="310"/>
      <c r="KFY654" s="310"/>
      <c r="KFZ654" s="310"/>
      <c r="KGA654" s="310"/>
      <c r="KGB654" s="310"/>
      <c r="KGC654" s="310"/>
      <c r="KGD654" s="310"/>
      <c r="KGE654" s="310"/>
      <c r="KGF654" s="310"/>
      <c r="KGG654" s="310"/>
      <c r="KGH654" s="310"/>
      <c r="KGI654" s="310"/>
      <c r="KGJ654" s="310"/>
      <c r="KGK654" s="310"/>
      <c r="KGL654" s="310"/>
      <c r="KGM654" s="310"/>
      <c r="KGN654" s="310"/>
      <c r="KGO654" s="310"/>
      <c r="KGP654" s="310"/>
      <c r="KGQ654" s="310"/>
      <c r="KGR654" s="310"/>
      <c r="KGS654" s="310"/>
      <c r="KGT654" s="310"/>
      <c r="KGU654" s="310"/>
      <c r="KGV654" s="310"/>
      <c r="KGW654" s="310"/>
      <c r="KGX654" s="310"/>
      <c r="KGY654" s="310"/>
      <c r="KGZ654" s="310"/>
      <c r="KHA654" s="310"/>
      <c r="KHB654" s="310"/>
      <c r="KHC654" s="310"/>
      <c r="KHD654" s="310"/>
      <c r="KHE654" s="310"/>
      <c r="KHF654" s="310"/>
      <c r="KHG654" s="310"/>
      <c r="KHH654" s="310"/>
      <c r="KHI654" s="310"/>
      <c r="KHJ654" s="310"/>
      <c r="KHK654" s="310"/>
      <c r="KHL654" s="310"/>
      <c r="KHM654" s="310"/>
      <c r="KHN654" s="310"/>
      <c r="KHO654" s="310"/>
      <c r="KHP654" s="310"/>
      <c r="KHQ654" s="310"/>
      <c r="KHR654" s="310"/>
      <c r="KHS654" s="310"/>
      <c r="KHT654" s="310"/>
      <c r="KHU654" s="310"/>
      <c r="KHV654" s="310"/>
      <c r="KHW654" s="310"/>
      <c r="KHX654" s="310"/>
      <c r="KHY654" s="310"/>
      <c r="KHZ654" s="310"/>
      <c r="KIA654" s="310"/>
      <c r="KIB654" s="310"/>
      <c r="KIC654" s="310"/>
      <c r="KID654" s="310"/>
      <c r="KIE654" s="310"/>
      <c r="KIF654" s="310"/>
      <c r="KIG654" s="310"/>
      <c r="KIH654" s="310"/>
      <c r="KII654" s="310"/>
      <c r="KIJ654" s="310"/>
      <c r="KIK654" s="310"/>
      <c r="KIL654" s="310"/>
      <c r="KIM654" s="310"/>
      <c r="KIN654" s="310"/>
      <c r="KIO654" s="310"/>
      <c r="KIP654" s="310"/>
      <c r="KIQ654" s="310"/>
      <c r="KIR654" s="310"/>
      <c r="KIS654" s="310"/>
      <c r="KIT654" s="310"/>
      <c r="KIU654" s="310"/>
      <c r="KIV654" s="310"/>
      <c r="KIW654" s="310"/>
      <c r="KIX654" s="310"/>
      <c r="KIY654" s="310"/>
      <c r="KIZ654" s="310"/>
      <c r="KJA654" s="310"/>
      <c r="KJB654" s="310"/>
      <c r="KJC654" s="310"/>
      <c r="KJD654" s="310"/>
      <c r="KJE654" s="310"/>
      <c r="KJF654" s="310"/>
      <c r="KJG654" s="310"/>
      <c r="KJH654" s="310"/>
      <c r="KJI654" s="310"/>
      <c r="KJJ654" s="310"/>
      <c r="KJK654" s="310"/>
      <c r="KJL654" s="310"/>
      <c r="KJM654" s="310"/>
      <c r="KJN654" s="310"/>
      <c r="KJO654" s="310"/>
      <c r="KJP654" s="310"/>
      <c r="KJQ654" s="310"/>
      <c r="KJR654" s="310"/>
      <c r="KJS654" s="310"/>
      <c r="KJT654" s="310"/>
      <c r="KJU654" s="310"/>
      <c r="KJV654" s="310"/>
      <c r="KJW654" s="310"/>
      <c r="KJX654" s="310"/>
      <c r="KJY654" s="310"/>
      <c r="KJZ654" s="310"/>
      <c r="KKA654" s="310"/>
      <c r="KKB654" s="310"/>
      <c r="KKC654" s="310"/>
      <c r="KKD654" s="310"/>
      <c r="KKE654" s="310"/>
      <c r="KKF654" s="310"/>
      <c r="KKG654" s="310"/>
      <c r="KKH654" s="310"/>
      <c r="KKI654" s="310"/>
      <c r="KKJ654" s="310"/>
      <c r="KKK654" s="310"/>
      <c r="KKL654" s="310"/>
      <c r="KKM654" s="310"/>
      <c r="KKN654" s="310"/>
      <c r="KKO654" s="310"/>
      <c r="KKP654" s="310"/>
      <c r="KKQ654" s="310"/>
      <c r="KKR654" s="310"/>
      <c r="KKS654" s="310"/>
      <c r="KKT654" s="310"/>
      <c r="KKU654" s="310"/>
      <c r="KKV654" s="310"/>
      <c r="KKW654" s="310"/>
      <c r="KKX654" s="310"/>
      <c r="KKY654" s="310"/>
      <c r="KKZ654" s="310"/>
      <c r="KLA654" s="310"/>
      <c r="KLB654" s="310"/>
      <c r="KLC654" s="310"/>
      <c r="KLD654" s="310"/>
      <c r="KLE654" s="310"/>
      <c r="KLF654" s="310"/>
      <c r="KLG654" s="310"/>
      <c r="KLH654" s="310"/>
      <c r="KLI654" s="310"/>
      <c r="KLJ654" s="310"/>
      <c r="KLK654" s="310"/>
      <c r="KLL654" s="310"/>
      <c r="KLM654" s="310"/>
      <c r="KLN654" s="310"/>
      <c r="KLO654" s="310"/>
      <c r="KLP654" s="310"/>
      <c r="KLQ654" s="310"/>
      <c r="KLR654" s="310"/>
      <c r="KLS654" s="310"/>
      <c r="KLT654" s="310"/>
      <c r="KLU654" s="310"/>
      <c r="KLV654" s="310"/>
      <c r="KLW654" s="310"/>
      <c r="KLX654" s="310"/>
      <c r="KLY654" s="310"/>
      <c r="KLZ654" s="310"/>
      <c r="KMA654" s="310"/>
      <c r="KMB654" s="310"/>
      <c r="KMC654" s="310"/>
      <c r="KMD654" s="310"/>
      <c r="KME654" s="310"/>
      <c r="KMF654" s="310"/>
      <c r="KMG654" s="310"/>
      <c r="KMH654" s="310"/>
      <c r="KMI654" s="310"/>
      <c r="KMJ654" s="310"/>
      <c r="KMK654" s="310"/>
      <c r="KML654" s="310"/>
      <c r="KMM654" s="310"/>
      <c r="KMN654" s="310"/>
      <c r="KMO654" s="310"/>
      <c r="KMP654" s="310"/>
      <c r="KMQ654" s="310"/>
      <c r="KMR654" s="310"/>
      <c r="KMS654" s="310"/>
      <c r="KMT654" s="310"/>
      <c r="KMU654" s="310"/>
      <c r="KMV654" s="310"/>
      <c r="KMW654" s="310"/>
      <c r="KMX654" s="310"/>
      <c r="KMY654" s="310"/>
      <c r="KMZ654" s="310"/>
      <c r="KNA654" s="310"/>
      <c r="KNB654" s="310"/>
      <c r="KNC654" s="310"/>
      <c r="KND654" s="310"/>
      <c r="KNE654" s="310"/>
      <c r="KNF654" s="310"/>
      <c r="KNG654" s="310"/>
      <c r="KNH654" s="310"/>
      <c r="KNI654" s="310"/>
      <c r="KNJ654" s="310"/>
      <c r="KNK654" s="310"/>
      <c r="KNL654" s="310"/>
      <c r="KNM654" s="310"/>
      <c r="KNN654" s="310"/>
      <c r="KNO654" s="310"/>
      <c r="KNP654" s="310"/>
      <c r="KNQ654" s="310"/>
      <c r="KNR654" s="310"/>
      <c r="KNS654" s="310"/>
      <c r="KNT654" s="310"/>
      <c r="KNU654" s="310"/>
      <c r="KNV654" s="310"/>
      <c r="KNW654" s="310"/>
      <c r="KNX654" s="310"/>
      <c r="KNY654" s="310"/>
      <c r="KNZ654" s="310"/>
      <c r="KOA654" s="310"/>
      <c r="KOB654" s="310"/>
      <c r="KOC654" s="310"/>
      <c r="KOD654" s="310"/>
      <c r="KOE654" s="310"/>
      <c r="KOF654" s="310"/>
      <c r="KOG654" s="310"/>
      <c r="KOH654" s="310"/>
      <c r="KOI654" s="310"/>
      <c r="KOJ654" s="310"/>
      <c r="KOK654" s="310"/>
      <c r="KOL654" s="310"/>
      <c r="KOM654" s="310"/>
      <c r="KON654" s="310"/>
      <c r="KOO654" s="310"/>
      <c r="KOP654" s="310"/>
      <c r="KOQ654" s="310"/>
      <c r="KOR654" s="310"/>
      <c r="KOS654" s="310"/>
      <c r="KOT654" s="310"/>
      <c r="KOU654" s="310"/>
      <c r="KOV654" s="310"/>
      <c r="KOW654" s="310"/>
      <c r="KOX654" s="310"/>
      <c r="KOY654" s="310"/>
      <c r="KOZ654" s="310"/>
      <c r="KPA654" s="310"/>
      <c r="KPB654" s="310"/>
      <c r="KPC654" s="310"/>
      <c r="KPD654" s="310"/>
      <c r="KPE654" s="310"/>
      <c r="KPF654" s="310"/>
      <c r="KPG654" s="310"/>
      <c r="KPH654" s="310"/>
      <c r="KPI654" s="310"/>
      <c r="KPJ654" s="310"/>
      <c r="KPK654" s="310"/>
      <c r="KPL654" s="310"/>
      <c r="KPM654" s="310"/>
      <c r="KPN654" s="310"/>
      <c r="KPO654" s="310"/>
      <c r="KPP654" s="310"/>
      <c r="KPQ654" s="310"/>
      <c r="KPR654" s="310"/>
      <c r="KPS654" s="310"/>
      <c r="KPT654" s="310"/>
      <c r="KPU654" s="310"/>
      <c r="KPV654" s="310"/>
      <c r="KPW654" s="310"/>
      <c r="KPX654" s="310"/>
      <c r="KPY654" s="310"/>
      <c r="KPZ654" s="310"/>
      <c r="KQA654" s="310"/>
      <c r="KQB654" s="310"/>
      <c r="KQC654" s="310"/>
      <c r="KQD654" s="310"/>
      <c r="KQE654" s="310"/>
      <c r="KQF654" s="310"/>
      <c r="KQG654" s="310"/>
      <c r="KQH654" s="310"/>
      <c r="KQI654" s="310"/>
      <c r="KQJ654" s="310"/>
      <c r="KQK654" s="310"/>
      <c r="KQL654" s="310"/>
      <c r="KQM654" s="310"/>
      <c r="KQN654" s="310"/>
      <c r="KQO654" s="310"/>
      <c r="KQP654" s="310"/>
      <c r="KQQ654" s="310"/>
      <c r="KQR654" s="310"/>
      <c r="KQS654" s="310"/>
      <c r="KQT654" s="310"/>
      <c r="KQU654" s="310"/>
      <c r="KQV654" s="310"/>
      <c r="KQW654" s="310"/>
      <c r="KQX654" s="310"/>
      <c r="KQY654" s="310"/>
      <c r="KQZ654" s="310"/>
      <c r="KRA654" s="310"/>
      <c r="KRB654" s="310"/>
      <c r="KRC654" s="310"/>
      <c r="KRD654" s="310"/>
      <c r="KRE654" s="310"/>
      <c r="KRF654" s="310"/>
      <c r="KRG654" s="310"/>
      <c r="KRH654" s="310"/>
      <c r="KRI654" s="310"/>
      <c r="KRJ654" s="310"/>
      <c r="KRK654" s="310"/>
      <c r="KRL654" s="310"/>
      <c r="KRM654" s="310"/>
      <c r="KRN654" s="310"/>
      <c r="KRO654" s="310"/>
      <c r="KRP654" s="310"/>
      <c r="KRQ654" s="310"/>
      <c r="KRR654" s="310"/>
      <c r="KRS654" s="310"/>
      <c r="KRT654" s="310"/>
      <c r="KRU654" s="310"/>
      <c r="KRV654" s="310"/>
      <c r="KRW654" s="310"/>
      <c r="KRX654" s="310"/>
      <c r="KRY654" s="310"/>
      <c r="KRZ654" s="310"/>
      <c r="KSA654" s="310"/>
      <c r="KSB654" s="310"/>
      <c r="KSC654" s="310"/>
      <c r="KSD654" s="310"/>
      <c r="KSE654" s="310"/>
      <c r="KSF654" s="310"/>
      <c r="KSG654" s="310"/>
      <c r="KSH654" s="310"/>
      <c r="KSI654" s="310"/>
      <c r="KSJ654" s="310"/>
      <c r="KSK654" s="310"/>
      <c r="KSL654" s="310"/>
      <c r="KSM654" s="310"/>
      <c r="KSN654" s="310"/>
      <c r="KSO654" s="310"/>
      <c r="KSP654" s="310"/>
      <c r="KSQ654" s="310"/>
      <c r="KSR654" s="310"/>
      <c r="KSS654" s="310"/>
      <c r="KST654" s="310"/>
      <c r="KSU654" s="310"/>
      <c r="KSV654" s="310"/>
      <c r="KSW654" s="310"/>
      <c r="KSX654" s="310"/>
      <c r="KSY654" s="310"/>
      <c r="KSZ654" s="310"/>
      <c r="KTA654" s="310"/>
      <c r="KTB654" s="310"/>
      <c r="KTC654" s="310"/>
      <c r="KTD654" s="310"/>
      <c r="KTE654" s="310"/>
      <c r="KTF654" s="310"/>
      <c r="KTG654" s="310"/>
      <c r="KTH654" s="310"/>
      <c r="KTI654" s="310"/>
      <c r="KTJ654" s="310"/>
      <c r="KTK654" s="310"/>
      <c r="KTL654" s="310"/>
      <c r="KTM654" s="310"/>
      <c r="KTN654" s="310"/>
      <c r="KTO654" s="310"/>
      <c r="KTP654" s="310"/>
      <c r="KTQ654" s="310"/>
      <c r="KTR654" s="310"/>
      <c r="KTS654" s="310"/>
      <c r="KTT654" s="310"/>
      <c r="KTU654" s="310"/>
      <c r="KTV654" s="310"/>
      <c r="KTW654" s="310"/>
      <c r="KTX654" s="310"/>
      <c r="KTY654" s="310"/>
      <c r="KTZ654" s="310"/>
      <c r="KUA654" s="310"/>
      <c r="KUB654" s="310"/>
      <c r="KUC654" s="310"/>
      <c r="KUD654" s="310"/>
      <c r="KUE654" s="310"/>
      <c r="KUF654" s="310"/>
      <c r="KUG654" s="310"/>
      <c r="KUH654" s="310"/>
      <c r="KUI654" s="310"/>
      <c r="KUJ654" s="310"/>
      <c r="KUK654" s="310"/>
      <c r="KUL654" s="310"/>
      <c r="KUM654" s="310"/>
      <c r="KUN654" s="310"/>
      <c r="KUO654" s="310"/>
      <c r="KUP654" s="310"/>
      <c r="KUQ654" s="310"/>
      <c r="KUR654" s="310"/>
      <c r="KUS654" s="310"/>
      <c r="KUT654" s="310"/>
      <c r="KUU654" s="310"/>
      <c r="KUV654" s="310"/>
      <c r="KUW654" s="310"/>
      <c r="KUX654" s="310"/>
      <c r="KUY654" s="310"/>
      <c r="KUZ654" s="310"/>
      <c r="KVA654" s="310"/>
      <c r="KVB654" s="310"/>
      <c r="KVC654" s="310"/>
      <c r="KVD654" s="310"/>
      <c r="KVE654" s="310"/>
      <c r="KVF654" s="310"/>
      <c r="KVG654" s="310"/>
      <c r="KVH654" s="310"/>
      <c r="KVI654" s="310"/>
      <c r="KVJ654" s="310"/>
      <c r="KVK654" s="310"/>
      <c r="KVL654" s="310"/>
      <c r="KVM654" s="310"/>
      <c r="KVN654" s="310"/>
      <c r="KVO654" s="310"/>
      <c r="KVP654" s="310"/>
      <c r="KVQ654" s="310"/>
      <c r="KVR654" s="310"/>
      <c r="KVS654" s="310"/>
      <c r="KVT654" s="310"/>
      <c r="KVU654" s="310"/>
      <c r="KVV654" s="310"/>
      <c r="KVW654" s="310"/>
      <c r="KVX654" s="310"/>
      <c r="KVY654" s="310"/>
      <c r="KVZ654" s="310"/>
      <c r="KWA654" s="310"/>
      <c r="KWB654" s="310"/>
      <c r="KWC654" s="310"/>
      <c r="KWD654" s="310"/>
      <c r="KWE654" s="310"/>
      <c r="KWF654" s="310"/>
      <c r="KWG654" s="310"/>
      <c r="KWH654" s="310"/>
      <c r="KWI654" s="310"/>
      <c r="KWJ654" s="310"/>
      <c r="KWK654" s="310"/>
      <c r="KWL654" s="310"/>
      <c r="KWM654" s="310"/>
      <c r="KWN654" s="310"/>
      <c r="KWO654" s="310"/>
      <c r="KWP654" s="310"/>
      <c r="KWQ654" s="310"/>
      <c r="KWR654" s="310"/>
      <c r="KWS654" s="310"/>
      <c r="KWT654" s="310"/>
      <c r="KWU654" s="310"/>
      <c r="KWV654" s="310"/>
      <c r="KWW654" s="310"/>
      <c r="KWX654" s="310"/>
      <c r="KWY654" s="310"/>
      <c r="KWZ654" s="310"/>
      <c r="KXA654" s="310"/>
      <c r="KXB654" s="310"/>
      <c r="KXC654" s="310"/>
      <c r="KXD654" s="310"/>
      <c r="KXE654" s="310"/>
      <c r="KXF654" s="310"/>
      <c r="KXG654" s="310"/>
      <c r="KXH654" s="310"/>
      <c r="KXI654" s="310"/>
      <c r="KXJ654" s="310"/>
      <c r="KXK654" s="310"/>
      <c r="KXL654" s="310"/>
      <c r="KXM654" s="310"/>
      <c r="KXN654" s="310"/>
      <c r="KXO654" s="310"/>
      <c r="KXP654" s="310"/>
      <c r="KXQ654" s="310"/>
      <c r="KXR654" s="310"/>
      <c r="KXS654" s="310"/>
      <c r="KXT654" s="310"/>
      <c r="KXU654" s="310"/>
      <c r="KXV654" s="310"/>
      <c r="KXW654" s="310"/>
      <c r="KXX654" s="310"/>
      <c r="KXY654" s="310"/>
      <c r="KXZ654" s="310"/>
      <c r="KYA654" s="310"/>
      <c r="KYB654" s="310"/>
      <c r="KYC654" s="310"/>
      <c r="KYD654" s="310"/>
      <c r="KYE654" s="310"/>
      <c r="KYF654" s="310"/>
      <c r="KYG654" s="310"/>
      <c r="KYH654" s="310"/>
      <c r="KYI654" s="310"/>
      <c r="KYJ654" s="310"/>
      <c r="KYK654" s="310"/>
      <c r="KYL654" s="310"/>
      <c r="KYM654" s="310"/>
      <c r="KYN654" s="310"/>
      <c r="KYO654" s="310"/>
      <c r="KYP654" s="310"/>
      <c r="KYQ654" s="310"/>
      <c r="KYR654" s="310"/>
      <c r="KYS654" s="310"/>
      <c r="KYT654" s="310"/>
      <c r="KYU654" s="310"/>
      <c r="KYV654" s="310"/>
      <c r="KYW654" s="310"/>
      <c r="KYX654" s="310"/>
      <c r="KYY654" s="310"/>
      <c r="KYZ654" s="310"/>
      <c r="KZA654" s="310"/>
      <c r="KZB654" s="310"/>
      <c r="KZC654" s="310"/>
      <c r="KZD654" s="310"/>
      <c r="KZE654" s="310"/>
      <c r="KZF654" s="310"/>
      <c r="KZG654" s="310"/>
      <c r="KZH654" s="310"/>
      <c r="KZI654" s="310"/>
      <c r="KZJ654" s="310"/>
      <c r="KZK654" s="310"/>
      <c r="KZL654" s="310"/>
      <c r="KZM654" s="310"/>
      <c r="KZN654" s="310"/>
      <c r="KZO654" s="310"/>
      <c r="KZP654" s="310"/>
      <c r="KZQ654" s="310"/>
      <c r="KZR654" s="310"/>
      <c r="KZS654" s="310"/>
      <c r="KZT654" s="310"/>
      <c r="KZU654" s="310"/>
      <c r="KZV654" s="310"/>
      <c r="KZW654" s="310"/>
      <c r="KZX654" s="310"/>
      <c r="KZY654" s="310"/>
      <c r="KZZ654" s="310"/>
      <c r="LAA654" s="310"/>
      <c r="LAB654" s="310"/>
      <c r="LAC654" s="310"/>
      <c r="LAD654" s="310"/>
      <c r="LAE654" s="310"/>
      <c r="LAF654" s="310"/>
      <c r="LAG654" s="310"/>
      <c r="LAH654" s="310"/>
      <c r="LAI654" s="310"/>
      <c r="LAJ654" s="310"/>
      <c r="LAK654" s="310"/>
      <c r="LAL654" s="310"/>
      <c r="LAM654" s="310"/>
      <c r="LAN654" s="310"/>
      <c r="LAO654" s="310"/>
      <c r="LAP654" s="310"/>
      <c r="LAQ654" s="310"/>
      <c r="LAR654" s="310"/>
      <c r="LAS654" s="310"/>
      <c r="LAT654" s="310"/>
      <c r="LAU654" s="310"/>
      <c r="LAV654" s="310"/>
      <c r="LAW654" s="310"/>
      <c r="LAX654" s="310"/>
      <c r="LAY654" s="310"/>
      <c r="LAZ654" s="310"/>
      <c r="LBA654" s="310"/>
      <c r="LBB654" s="310"/>
      <c r="LBC654" s="310"/>
      <c r="LBD654" s="310"/>
      <c r="LBE654" s="310"/>
      <c r="LBF654" s="310"/>
      <c r="LBG654" s="310"/>
      <c r="LBH654" s="310"/>
      <c r="LBI654" s="310"/>
      <c r="LBJ654" s="310"/>
      <c r="LBK654" s="310"/>
      <c r="LBL654" s="310"/>
      <c r="LBM654" s="310"/>
      <c r="LBN654" s="310"/>
      <c r="LBO654" s="310"/>
      <c r="LBP654" s="310"/>
      <c r="LBQ654" s="310"/>
      <c r="LBR654" s="310"/>
      <c r="LBS654" s="310"/>
      <c r="LBT654" s="310"/>
      <c r="LBU654" s="310"/>
      <c r="LBV654" s="310"/>
      <c r="LBW654" s="310"/>
      <c r="LBX654" s="310"/>
      <c r="LBY654" s="310"/>
      <c r="LBZ654" s="310"/>
      <c r="LCA654" s="310"/>
      <c r="LCB654" s="310"/>
      <c r="LCC654" s="310"/>
      <c r="LCD654" s="310"/>
      <c r="LCE654" s="310"/>
      <c r="LCF654" s="310"/>
      <c r="LCG654" s="310"/>
      <c r="LCH654" s="310"/>
      <c r="LCI654" s="310"/>
      <c r="LCJ654" s="310"/>
      <c r="LCK654" s="310"/>
      <c r="LCL654" s="310"/>
      <c r="LCM654" s="310"/>
      <c r="LCN654" s="310"/>
      <c r="LCO654" s="310"/>
      <c r="LCP654" s="310"/>
      <c r="LCQ654" s="310"/>
      <c r="LCR654" s="310"/>
      <c r="LCS654" s="310"/>
      <c r="LCT654" s="310"/>
      <c r="LCU654" s="310"/>
      <c r="LCV654" s="310"/>
      <c r="LCW654" s="310"/>
      <c r="LCX654" s="310"/>
      <c r="LCY654" s="310"/>
      <c r="LCZ654" s="310"/>
      <c r="LDA654" s="310"/>
      <c r="LDB654" s="310"/>
      <c r="LDC654" s="310"/>
      <c r="LDD654" s="310"/>
      <c r="LDE654" s="310"/>
      <c r="LDF654" s="310"/>
      <c r="LDG654" s="310"/>
      <c r="LDH654" s="310"/>
      <c r="LDI654" s="310"/>
      <c r="LDJ654" s="310"/>
      <c r="LDK654" s="310"/>
      <c r="LDL654" s="310"/>
      <c r="LDM654" s="310"/>
      <c r="LDN654" s="310"/>
      <c r="LDO654" s="310"/>
      <c r="LDP654" s="310"/>
      <c r="LDQ654" s="310"/>
      <c r="LDR654" s="310"/>
      <c r="LDS654" s="310"/>
      <c r="LDT654" s="310"/>
      <c r="LDU654" s="310"/>
      <c r="LDV654" s="310"/>
      <c r="LDW654" s="310"/>
      <c r="LDX654" s="310"/>
      <c r="LDY654" s="310"/>
      <c r="LDZ654" s="310"/>
      <c r="LEA654" s="310"/>
      <c r="LEB654" s="310"/>
      <c r="LEC654" s="310"/>
      <c r="LED654" s="310"/>
      <c r="LEE654" s="310"/>
      <c r="LEF654" s="310"/>
      <c r="LEG654" s="310"/>
      <c r="LEH654" s="310"/>
      <c r="LEI654" s="310"/>
      <c r="LEJ654" s="310"/>
      <c r="LEK654" s="310"/>
      <c r="LEL654" s="310"/>
      <c r="LEM654" s="310"/>
      <c r="LEN654" s="310"/>
      <c r="LEO654" s="310"/>
      <c r="LEP654" s="310"/>
      <c r="LEQ654" s="310"/>
      <c r="LER654" s="310"/>
      <c r="LES654" s="310"/>
      <c r="LET654" s="310"/>
      <c r="LEU654" s="310"/>
      <c r="LEV654" s="310"/>
      <c r="LEW654" s="310"/>
      <c r="LEX654" s="310"/>
      <c r="LEY654" s="310"/>
      <c r="LEZ654" s="310"/>
      <c r="LFA654" s="310"/>
      <c r="LFB654" s="310"/>
      <c r="LFC654" s="310"/>
      <c r="LFD654" s="310"/>
      <c r="LFE654" s="310"/>
      <c r="LFF654" s="310"/>
      <c r="LFG654" s="310"/>
      <c r="LFH654" s="310"/>
      <c r="LFI654" s="310"/>
      <c r="LFJ654" s="310"/>
      <c r="LFK654" s="310"/>
      <c r="LFL654" s="310"/>
      <c r="LFM654" s="310"/>
      <c r="LFN654" s="310"/>
      <c r="LFO654" s="310"/>
      <c r="LFP654" s="310"/>
      <c r="LFQ654" s="310"/>
      <c r="LFR654" s="310"/>
      <c r="LFS654" s="310"/>
      <c r="LFT654" s="310"/>
      <c r="LFU654" s="310"/>
      <c r="LFV654" s="310"/>
      <c r="LFW654" s="310"/>
      <c r="LFX654" s="310"/>
      <c r="LFY654" s="310"/>
      <c r="LFZ654" s="310"/>
      <c r="LGA654" s="310"/>
      <c r="LGB654" s="310"/>
      <c r="LGC654" s="310"/>
      <c r="LGD654" s="310"/>
      <c r="LGE654" s="310"/>
      <c r="LGF654" s="310"/>
      <c r="LGG654" s="310"/>
      <c r="LGH654" s="310"/>
      <c r="LGI654" s="310"/>
      <c r="LGJ654" s="310"/>
      <c r="LGK654" s="310"/>
      <c r="LGL654" s="310"/>
      <c r="LGM654" s="310"/>
      <c r="LGN654" s="310"/>
      <c r="LGO654" s="310"/>
      <c r="LGP654" s="310"/>
      <c r="LGQ654" s="310"/>
      <c r="LGR654" s="310"/>
      <c r="LGS654" s="310"/>
      <c r="LGT654" s="310"/>
      <c r="LGU654" s="310"/>
      <c r="LGV654" s="310"/>
      <c r="LGW654" s="310"/>
      <c r="LGX654" s="310"/>
      <c r="LGY654" s="310"/>
      <c r="LGZ654" s="310"/>
      <c r="LHA654" s="310"/>
      <c r="LHB654" s="310"/>
      <c r="LHC654" s="310"/>
      <c r="LHD654" s="310"/>
      <c r="LHE654" s="310"/>
      <c r="LHF654" s="310"/>
      <c r="LHG654" s="310"/>
      <c r="LHH654" s="310"/>
      <c r="LHI654" s="310"/>
      <c r="LHJ654" s="310"/>
      <c r="LHK654" s="310"/>
      <c r="LHL654" s="310"/>
      <c r="LHM654" s="310"/>
      <c r="LHN654" s="310"/>
      <c r="LHO654" s="310"/>
      <c r="LHP654" s="310"/>
      <c r="LHQ654" s="310"/>
      <c r="LHR654" s="310"/>
      <c r="LHS654" s="310"/>
      <c r="LHT654" s="310"/>
      <c r="LHU654" s="310"/>
      <c r="LHV654" s="310"/>
      <c r="LHW654" s="310"/>
      <c r="LHX654" s="310"/>
      <c r="LHY654" s="310"/>
      <c r="LHZ654" s="310"/>
      <c r="LIA654" s="310"/>
      <c r="LIB654" s="310"/>
      <c r="LIC654" s="310"/>
      <c r="LID654" s="310"/>
      <c r="LIE654" s="310"/>
      <c r="LIF654" s="310"/>
      <c r="LIG654" s="310"/>
      <c r="LIH654" s="310"/>
      <c r="LII654" s="310"/>
      <c r="LIJ654" s="310"/>
      <c r="LIK654" s="310"/>
      <c r="LIL654" s="310"/>
      <c r="LIM654" s="310"/>
      <c r="LIN654" s="310"/>
      <c r="LIO654" s="310"/>
      <c r="LIP654" s="310"/>
      <c r="LIQ654" s="310"/>
      <c r="LIR654" s="310"/>
      <c r="LIS654" s="310"/>
      <c r="LIT654" s="310"/>
      <c r="LIU654" s="310"/>
      <c r="LIV654" s="310"/>
      <c r="LIW654" s="310"/>
      <c r="LIX654" s="310"/>
      <c r="LIY654" s="310"/>
      <c r="LIZ654" s="310"/>
      <c r="LJA654" s="310"/>
      <c r="LJB654" s="310"/>
      <c r="LJC654" s="310"/>
      <c r="LJD654" s="310"/>
      <c r="LJE654" s="310"/>
      <c r="LJF654" s="310"/>
      <c r="LJG654" s="310"/>
      <c r="LJH654" s="310"/>
      <c r="LJI654" s="310"/>
      <c r="LJJ654" s="310"/>
      <c r="LJK654" s="310"/>
      <c r="LJL654" s="310"/>
      <c r="LJM654" s="310"/>
      <c r="LJN654" s="310"/>
      <c r="LJO654" s="310"/>
      <c r="LJP654" s="310"/>
      <c r="LJQ654" s="310"/>
      <c r="LJR654" s="310"/>
      <c r="LJS654" s="310"/>
      <c r="LJT654" s="310"/>
      <c r="LJU654" s="310"/>
      <c r="LJV654" s="310"/>
      <c r="LJW654" s="310"/>
      <c r="LJX654" s="310"/>
      <c r="LJY654" s="310"/>
      <c r="LJZ654" s="310"/>
      <c r="LKA654" s="310"/>
      <c r="LKB654" s="310"/>
      <c r="LKC654" s="310"/>
      <c r="LKD654" s="310"/>
      <c r="LKE654" s="310"/>
      <c r="LKF654" s="310"/>
      <c r="LKG654" s="310"/>
      <c r="LKH654" s="310"/>
      <c r="LKI654" s="310"/>
      <c r="LKJ654" s="310"/>
      <c r="LKK654" s="310"/>
      <c r="LKL654" s="310"/>
      <c r="LKM654" s="310"/>
      <c r="LKN654" s="310"/>
      <c r="LKO654" s="310"/>
      <c r="LKP654" s="310"/>
      <c r="LKQ654" s="310"/>
      <c r="LKR654" s="310"/>
      <c r="LKS654" s="310"/>
      <c r="LKT654" s="310"/>
      <c r="LKU654" s="310"/>
      <c r="LKV654" s="310"/>
      <c r="LKW654" s="310"/>
      <c r="LKX654" s="310"/>
      <c r="LKY654" s="310"/>
      <c r="LKZ654" s="310"/>
      <c r="LLA654" s="310"/>
      <c r="LLB654" s="310"/>
      <c r="LLC654" s="310"/>
      <c r="LLD654" s="310"/>
      <c r="LLE654" s="310"/>
      <c r="LLF654" s="310"/>
      <c r="LLG654" s="310"/>
      <c r="LLH654" s="310"/>
      <c r="LLI654" s="310"/>
      <c r="LLJ654" s="310"/>
      <c r="LLK654" s="310"/>
      <c r="LLL654" s="310"/>
      <c r="LLM654" s="310"/>
      <c r="LLN654" s="310"/>
      <c r="LLO654" s="310"/>
      <c r="LLP654" s="310"/>
      <c r="LLQ654" s="310"/>
      <c r="LLR654" s="310"/>
      <c r="LLS654" s="310"/>
      <c r="LLT654" s="310"/>
      <c r="LLU654" s="310"/>
      <c r="LLV654" s="310"/>
      <c r="LLW654" s="310"/>
      <c r="LLX654" s="310"/>
      <c r="LLY654" s="310"/>
      <c r="LLZ654" s="310"/>
      <c r="LMA654" s="310"/>
      <c r="LMB654" s="310"/>
      <c r="LMC654" s="310"/>
      <c r="LMD654" s="310"/>
      <c r="LME654" s="310"/>
      <c r="LMF654" s="310"/>
      <c r="LMG654" s="310"/>
      <c r="LMH654" s="310"/>
      <c r="LMI654" s="310"/>
      <c r="LMJ654" s="310"/>
      <c r="LMK654" s="310"/>
      <c r="LML654" s="310"/>
      <c r="LMM654" s="310"/>
      <c r="LMN654" s="310"/>
      <c r="LMO654" s="310"/>
      <c r="LMP654" s="310"/>
      <c r="LMQ654" s="310"/>
      <c r="LMR654" s="310"/>
      <c r="LMS654" s="310"/>
      <c r="LMT654" s="310"/>
      <c r="LMU654" s="310"/>
      <c r="LMV654" s="310"/>
      <c r="LMW654" s="310"/>
      <c r="LMX654" s="310"/>
      <c r="LMY654" s="310"/>
      <c r="LMZ654" s="310"/>
      <c r="LNA654" s="310"/>
      <c r="LNB654" s="310"/>
      <c r="LNC654" s="310"/>
      <c r="LND654" s="310"/>
      <c r="LNE654" s="310"/>
      <c r="LNF654" s="310"/>
      <c r="LNG654" s="310"/>
      <c r="LNH654" s="310"/>
      <c r="LNI654" s="310"/>
      <c r="LNJ654" s="310"/>
      <c r="LNK654" s="310"/>
      <c r="LNL654" s="310"/>
      <c r="LNM654" s="310"/>
      <c r="LNN654" s="310"/>
      <c r="LNO654" s="310"/>
      <c r="LNP654" s="310"/>
      <c r="LNQ654" s="310"/>
      <c r="LNR654" s="310"/>
      <c r="LNS654" s="310"/>
      <c r="LNT654" s="310"/>
      <c r="LNU654" s="310"/>
      <c r="LNV654" s="310"/>
      <c r="LNW654" s="310"/>
      <c r="LNX654" s="310"/>
      <c r="LNY654" s="310"/>
      <c r="LNZ654" s="310"/>
      <c r="LOA654" s="310"/>
      <c r="LOB654" s="310"/>
      <c r="LOC654" s="310"/>
      <c r="LOD654" s="310"/>
      <c r="LOE654" s="310"/>
      <c r="LOF654" s="310"/>
      <c r="LOG654" s="310"/>
      <c r="LOH654" s="310"/>
      <c r="LOI654" s="310"/>
      <c r="LOJ654" s="310"/>
      <c r="LOK654" s="310"/>
      <c r="LOL654" s="310"/>
      <c r="LOM654" s="310"/>
      <c r="LON654" s="310"/>
      <c r="LOO654" s="310"/>
      <c r="LOP654" s="310"/>
      <c r="LOQ654" s="310"/>
      <c r="LOR654" s="310"/>
      <c r="LOS654" s="310"/>
      <c r="LOT654" s="310"/>
      <c r="LOU654" s="310"/>
      <c r="LOV654" s="310"/>
      <c r="LOW654" s="310"/>
      <c r="LOX654" s="310"/>
      <c r="LOY654" s="310"/>
      <c r="LOZ654" s="310"/>
      <c r="LPA654" s="310"/>
      <c r="LPB654" s="310"/>
      <c r="LPC654" s="310"/>
      <c r="LPD654" s="310"/>
      <c r="LPE654" s="310"/>
      <c r="LPF654" s="310"/>
      <c r="LPG654" s="310"/>
      <c r="LPH654" s="310"/>
      <c r="LPI654" s="310"/>
      <c r="LPJ654" s="310"/>
      <c r="LPK654" s="310"/>
      <c r="LPL654" s="310"/>
      <c r="LPM654" s="310"/>
      <c r="LPN654" s="310"/>
      <c r="LPO654" s="310"/>
      <c r="LPP654" s="310"/>
      <c r="LPQ654" s="310"/>
      <c r="LPR654" s="310"/>
      <c r="LPS654" s="310"/>
      <c r="LPT654" s="310"/>
      <c r="LPU654" s="310"/>
      <c r="LPV654" s="310"/>
      <c r="LPW654" s="310"/>
      <c r="LPX654" s="310"/>
      <c r="LPY654" s="310"/>
      <c r="LPZ654" s="310"/>
      <c r="LQA654" s="310"/>
      <c r="LQB654" s="310"/>
      <c r="LQC654" s="310"/>
      <c r="LQD654" s="310"/>
      <c r="LQE654" s="310"/>
      <c r="LQF654" s="310"/>
      <c r="LQG654" s="310"/>
      <c r="LQH654" s="310"/>
      <c r="LQI654" s="310"/>
      <c r="LQJ654" s="310"/>
      <c r="LQK654" s="310"/>
      <c r="LQL654" s="310"/>
      <c r="LQM654" s="310"/>
      <c r="LQN654" s="310"/>
      <c r="LQO654" s="310"/>
      <c r="LQP654" s="310"/>
      <c r="LQQ654" s="310"/>
      <c r="LQR654" s="310"/>
      <c r="LQS654" s="310"/>
      <c r="LQT654" s="310"/>
      <c r="LQU654" s="310"/>
      <c r="LQV654" s="310"/>
      <c r="LQW654" s="310"/>
      <c r="LQX654" s="310"/>
      <c r="LQY654" s="310"/>
      <c r="LQZ654" s="310"/>
      <c r="LRA654" s="310"/>
      <c r="LRB654" s="310"/>
      <c r="LRC654" s="310"/>
      <c r="LRD654" s="310"/>
      <c r="LRE654" s="310"/>
      <c r="LRF654" s="310"/>
      <c r="LRG654" s="310"/>
      <c r="LRH654" s="310"/>
      <c r="LRI654" s="310"/>
      <c r="LRJ654" s="310"/>
      <c r="LRK654" s="310"/>
      <c r="LRL654" s="310"/>
      <c r="LRM654" s="310"/>
      <c r="LRN654" s="310"/>
      <c r="LRO654" s="310"/>
      <c r="LRP654" s="310"/>
      <c r="LRQ654" s="310"/>
      <c r="LRR654" s="310"/>
      <c r="LRS654" s="310"/>
      <c r="LRT654" s="310"/>
      <c r="LRU654" s="310"/>
      <c r="LRV654" s="310"/>
      <c r="LRW654" s="310"/>
      <c r="LRX654" s="310"/>
      <c r="LRY654" s="310"/>
      <c r="LRZ654" s="310"/>
      <c r="LSA654" s="310"/>
      <c r="LSB654" s="310"/>
      <c r="LSC654" s="310"/>
      <c r="LSD654" s="310"/>
      <c r="LSE654" s="310"/>
      <c r="LSF654" s="310"/>
      <c r="LSG654" s="310"/>
      <c r="LSH654" s="310"/>
      <c r="LSI654" s="310"/>
      <c r="LSJ654" s="310"/>
      <c r="LSK654" s="310"/>
      <c r="LSL654" s="310"/>
      <c r="LSM654" s="310"/>
      <c r="LSN654" s="310"/>
      <c r="LSO654" s="310"/>
      <c r="LSP654" s="310"/>
      <c r="LSQ654" s="310"/>
      <c r="LSR654" s="310"/>
      <c r="LSS654" s="310"/>
      <c r="LST654" s="310"/>
      <c r="LSU654" s="310"/>
      <c r="LSV654" s="310"/>
      <c r="LSW654" s="310"/>
      <c r="LSX654" s="310"/>
      <c r="LSY654" s="310"/>
      <c r="LSZ654" s="310"/>
      <c r="LTA654" s="310"/>
      <c r="LTB654" s="310"/>
      <c r="LTC654" s="310"/>
      <c r="LTD654" s="310"/>
      <c r="LTE654" s="310"/>
      <c r="LTF654" s="310"/>
      <c r="LTG654" s="310"/>
      <c r="LTH654" s="310"/>
      <c r="LTI654" s="310"/>
      <c r="LTJ654" s="310"/>
      <c r="LTK654" s="310"/>
      <c r="LTL654" s="310"/>
      <c r="LTM654" s="310"/>
      <c r="LTN654" s="310"/>
      <c r="LTO654" s="310"/>
      <c r="LTP654" s="310"/>
      <c r="LTQ654" s="310"/>
      <c r="LTR654" s="310"/>
      <c r="LTS654" s="310"/>
      <c r="LTT654" s="310"/>
      <c r="LTU654" s="310"/>
      <c r="LTV654" s="310"/>
      <c r="LTW654" s="310"/>
      <c r="LTX654" s="310"/>
      <c r="LTY654" s="310"/>
      <c r="LTZ654" s="310"/>
      <c r="LUA654" s="310"/>
      <c r="LUB654" s="310"/>
      <c r="LUC654" s="310"/>
      <c r="LUD654" s="310"/>
      <c r="LUE654" s="310"/>
      <c r="LUF654" s="310"/>
      <c r="LUG654" s="310"/>
      <c r="LUH654" s="310"/>
      <c r="LUI654" s="310"/>
      <c r="LUJ654" s="310"/>
      <c r="LUK654" s="310"/>
      <c r="LUL654" s="310"/>
      <c r="LUM654" s="310"/>
      <c r="LUN654" s="310"/>
      <c r="LUO654" s="310"/>
      <c r="LUP654" s="310"/>
      <c r="LUQ654" s="310"/>
      <c r="LUR654" s="310"/>
      <c r="LUS654" s="310"/>
      <c r="LUT654" s="310"/>
      <c r="LUU654" s="310"/>
      <c r="LUV654" s="310"/>
      <c r="LUW654" s="310"/>
      <c r="LUX654" s="310"/>
      <c r="LUY654" s="310"/>
      <c r="LUZ654" s="310"/>
      <c r="LVA654" s="310"/>
      <c r="LVB654" s="310"/>
      <c r="LVC654" s="310"/>
      <c r="LVD654" s="310"/>
      <c r="LVE654" s="310"/>
      <c r="LVF654" s="310"/>
      <c r="LVG654" s="310"/>
      <c r="LVH654" s="310"/>
      <c r="LVI654" s="310"/>
      <c r="LVJ654" s="310"/>
      <c r="LVK654" s="310"/>
      <c r="LVL654" s="310"/>
      <c r="LVM654" s="310"/>
      <c r="LVN654" s="310"/>
      <c r="LVO654" s="310"/>
      <c r="LVP654" s="310"/>
      <c r="LVQ654" s="310"/>
      <c r="LVR654" s="310"/>
      <c r="LVS654" s="310"/>
      <c r="LVT654" s="310"/>
      <c r="LVU654" s="310"/>
      <c r="LVV654" s="310"/>
      <c r="LVW654" s="310"/>
      <c r="LVX654" s="310"/>
      <c r="LVY654" s="310"/>
      <c r="LVZ654" s="310"/>
      <c r="LWA654" s="310"/>
      <c r="LWB654" s="310"/>
      <c r="LWC654" s="310"/>
      <c r="LWD654" s="310"/>
      <c r="LWE654" s="310"/>
      <c r="LWF654" s="310"/>
      <c r="LWG654" s="310"/>
      <c r="LWH654" s="310"/>
      <c r="LWI654" s="310"/>
      <c r="LWJ654" s="310"/>
      <c r="LWK654" s="310"/>
      <c r="LWL654" s="310"/>
      <c r="LWM654" s="310"/>
      <c r="LWN654" s="310"/>
      <c r="LWO654" s="310"/>
      <c r="LWP654" s="310"/>
      <c r="LWQ654" s="310"/>
      <c r="LWR654" s="310"/>
      <c r="LWS654" s="310"/>
      <c r="LWT654" s="310"/>
      <c r="LWU654" s="310"/>
      <c r="LWV654" s="310"/>
      <c r="LWW654" s="310"/>
      <c r="LWX654" s="310"/>
      <c r="LWY654" s="310"/>
      <c r="LWZ654" s="310"/>
      <c r="LXA654" s="310"/>
      <c r="LXB654" s="310"/>
      <c r="LXC654" s="310"/>
      <c r="LXD654" s="310"/>
      <c r="LXE654" s="310"/>
      <c r="LXF654" s="310"/>
      <c r="LXG654" s="310"/>
      <c r="LXH654" s="310"/>
      <c r="LXI654" s="310"/>
      <c r="LXJ654" s="310"/>
      <c r="LXK654" s="310"/>
      <c r="LXL654" s="310"/>
      <c r="LXM654" s="310"/>
      <c r="LXN654" s="310"/>
      <c r="LXO654" s="310"/>
      <c r="LXP654" s="310"/>
      <c r="LXQ654" s="310"/>
      <c r="LXR654" s="310"/>
      <c r="LXS654" s="310"/>
      <c r="LXT654" s="310"/>
      <c r="LXU654" s="310"/>
      <c r="LXV654" s="310"/>
      <c r="LXW654" s="310"/>
      <c r="LXX654" s="310"/>
      <c r="LXY654" s="310"/>
      <c r="LXZ654" s="310"/>
      <c r="LYA654" s="310"/>
      <c r="LYB654" s="310"/>
      <c r="LYC654" s="310"/>
      <c r="LYD654" s="310"/>
      <c r="LYE654" s="310"/>
      <c r="LYF654" s="310"/>
      <c r="LYG654" s="310"/>
      <c r="LYH654" s="310"/>
      <c r="LYI654" s="310"/>
      <c r="LYJ654" s="310"/>
      <c r="LYK654" s="310"/>
      <c r="LYL654" s="310"/>
      <c r="LYM654" s="310"/>
      <c r="LYN654" s="310"/>
      <c r="LYO654" s="310"/>
      <c r="LYP654" s="310"/>
      <c r="LYQ654" s="310"/>
      <c r="LYR654" s="310"/>
      <c r="LYS654" s="310"/>
      <c r="LYT654" s="310"/>
      <c r="LYU654" s="310"/>
      <c r="LYV654" s="310"/>
      <c r="LYW654" s="310"/>
      <c r="LYX654" s="310"/>
      <c r="LYY654" s="310"/>
      <c r="LYZ654" s="310"/>
      <c r="LZA654" s="310"/>
      <c r="LZB654" s="310"/>
      <c r="LZC654" s="310"/>
      <c r="LZD654" s="310"/>
      <c r="LZE654" s="310"/>
      <c r="LZF654" s="310"/>
      <c r="LZG654" s="310"/>
      <c r="LZH654" s="310"/>
      <c r="LZI654" s="310"/>
      <c r="LZJ654" s="310"/>
      <c r="LZK654" s="310"/>
      <c r="LZL654" s="310"/>
      <c r="LZM654" s="310"/>
      <c r="LZN654" s="310"/>
      <c r="LZO654" s="310"/>
      <c r="LZP654" s="310"/>
      <c r="LZQ654" s="310"/>
      <c r="LZR654" s="310"/>
      <c r="LZS654" s="310"/>
      <c r="LZT654" s="310"/>
      <c r="LZU654" s="310"/>
      <c r="LZV654" s="310"/>
      <c r="LZW654" s="310"/>
      <c r="LZX654" s="310"/>
      <c r="LZY654" s="310"/>
      <c r="LZZ654" s="310"/>
      <c r="MAA654" s="310"/>
      <c r="MAB654" s="310"/>
      <c r="MAC654" s="310"/>
      <c r="MAD654" s="310"/>
      <c r="MAE654" s="310"/>
      <c r="MAF654" s="310"/>
      <c r="MAG654" s="310"/>
      <c r="MAH654" s="310"/>
      <c r="MAI654" s="310"/>
      <c r="MAJ654" s="310"/>
      <c r="MAK654" s="310"/>
      <c r="MAL654" s="310"/>
      <c r="MAM654" s="310"/>
      <c r="MAN654" s="310"/>
      <c r="MAO654" s="310"/>
      <c r="MAP654" s="310"/>
      <c r="MAQ654" s="310"/>
      <c r="MAR654" s="310"/>
      <c r="MAS654" s="310"/>
      <c r="MAT654" s="310"/>
      <c r="MAU654" s="310"/>
      <c r="MAV654" s="310"/>
      <c r="MAW654" s="310"/>
      <c r="MAX654" s="310"/>
      <c r="MAY654" s="310"/>
      <c r="MAZ654" s="310"/>
      <c r="MBA654" s="310"/>
      <c r="MBB654" s="310"/>
      <c r="MBC654" s="310"/>
      <c r="MBD654" s="310"/>
      <c r="MBE654" s="310"/>
      <c r="MBF654" s="310"/>
      <c r="MBG654" s="310"/>
      <c r="MBH654" s="310"/>
      <c r="MBI654" s="310"/>
      <c r="MBJ654" s="310"/>
      <c r="MBK654" s="310"/>
      <c r="MBL654" s="310"/>
      <c r="MBM654" s="310"/>
      <c r="MBN654" s="310"/>
      <c r="MBO654" s="310"/>
      <c r="MBP654" s="310"/>
      <c r="MBQ654" s="310"/>
      <c r="MBR654" s="310"/>
      <c r="MBS654" s="310"/>
      <c r="MBT654" s="310"/>
      <c r="MBU654" s="310"/>
      <c r="MBV654" s="310"/>
      <c r="MBW654" s="310"/>
      <c r="MBX654" s="310"/>
      <c r="MBY654" s="310"/>
      <c r="MBZ654" s="310"/>
      <c r="MCA654" s="310"/>
      <c r="MCB654" s="310"/>
      <c r="MCC654" s="310"/>
      <c r="MCD654" s="310"/>
      <c r="MCE654" s="310"/>
      <c r="MCF654" s="310"/>
      <c r="MCG654" s="310"/>
      <c r="MCH654" s="310"/>
      <c r="MCI654" s="310"/>
      <c r="MCJ654" s="310"/>
      <c r="MCK654" s="310"/>
      <c r="MCL654" s="310"/>
      <c r="MCM654" s="310"/>
      <c r="MCN654" s="310"/>
      <c r="MCO654" s="310"/>
      <c r="MCP654" s="310"/>
      <c r="MCQ654" s="310"/>
      <c r="MCR654" s="310"/>
      <c r="MCS654" s="310"/>
      <c r="MCT654" s="310"/>
      <c r="MCU654" s="310"/>
      <c r="MCV654" s="310"/>
      <c r="MCW654" s="310"/>
      <c r="MCX654" s="310"/>
      <c r="MCY654" s="310"/>
      <c r="MCZ654" s="310"/>
      <c r="MDA654" s="310"/>
      <c r="MDB654" s="310"/>
      <c r="MDC654" s="310"/>
      <c r="MDD654" s="310"/>
      <c r="MDE654" s="310"/>
      <c r="MDF654" s="310"/>
      <c r="MDG654" s="310"/>
      <c r="MDH654" s="310"/>
      <c r="MDI654" s="310"/>
      <c r="MDJ654" s="310"/>
      <c r="MDK654" s="310"/>
      <c r="MDL654" s="310"/>
      <c r="MDM654" s="310"/>
      <c r="MDN654" s="310"/>
      <c r="MDO654" s="310"/>
      <c r="MDP654" s="310"/>
      <c r="MDQ654" s="310"/>
      <c r="MDR654" s="310"/>
      <c r="MDS654" s="310"/>
      <c r="MDT654" s="310"/>
      <c r="MDU654" s="310"/>
      <c r="MDV654" s="310"/>
      <c r="MDW654" s="310"/>
      <c r="MDX654" s="310"/>
      <c r="MDY654" s="310"/>
      <c r="MDZ654" s="310"/>
      <c r="MEA654" s="310"/>
      <c r="MEB654" s="310"/>
      <c r="MEC654" s="310"/>
      <c r="MED654" s="310"/>
      <c r="MEE654" s="310"/>
      <c r="MEF654" s="310"/>
      <c r="MEG654" s="310"/>
      <c r="MEH654" s="310"/>
      <c r="MEI654" s="310"/>
      <c r="MEJ654" s="310"/>
      <c r="MEK654" s="310"/>
      <c r="MEL654" s="310"/>
      <c r="MEM654" s="310"/>
      <c r="MEN654" s="310"/>
      <c r="MEO654" s="310"/>
      <c r="MEP654" s="310"/>
      <c r="MEQ654" s="310"/>
      <c r="MER654" s="310"/>
      <c r="MES654" s="310"/>
      <c r="MET654" s="310"/>
      <c r="MEU654" s="310"/>
      <c r="MEV654" s="310"/>
      <c r="MEW654" s="310"/>
      <c r="MEX654" s="310"/>
      <c r="MEY654" s="310"/>
      <c r="MEZ654" s="310"/>
      <c r="MFA654" s="310"/>
      <c r="MFB654" s="310"/>
      <c r="MFC654" s="310"/>
      <c r="MFD654" s="310"/>
      <c r="MFE654" s="310"/>
      <c r="MFF654" s="310"/>
      <c r="MFG654" s="310"/>
      <c r="MFH654" s="310"/>
      <c r="MFI654" s="310"/>
      <c r="MFJ654" s="310"/>
      <c r="MFK654" s="310"/>
      <c r="MFL654" s="310"/>
      <c r="MFM654" s="310"/>
      <c r="MFN654" s="310"/>
      <c r="MFO654" s="310"/>
      <c r="MFP654" s="310"/>
      <c r="MFQ654" s="310"/>
      <c r="MFR654" s="310"/>
      <c r="MFS654" s="310"/>
      <c r="MFT654" s="310"/>
      <c r="MFU654" s="310"/>
      <c r="MFV654" s="310"/>
      <c r="MFW654" s="310"/>
      <c r="MFX654" s="310"/>
      <c r="MFY654" s="310"/>
      <c r="MFZ654" s="310"/>
      <c r="MGA654" s="310"/>
      <c r="MGB654" s="310"/>
      <c r="MGC654" s="310"/>
      <c r="MGD654" s="310"/>
      <c r="MGE654" s="310"/>
      <c r="MGF654" s="310"/>
      <c r="MGG654" s="310"/>
      <c r="MGH654" s="310"/>
      <c r="MGI654" s="310"/>
      <c r="MGJ654" s="310"/>
      <c r="MGK654" s="310"/>
      <c r="MGL654" s="310"/>
      <c r="MGM654" s="310"/>
      <c r="MGN654" s="310"/>
      <c r="MGO654" s="310"/>
      <c r="MGP654" s="310"/>
      <c r="MGQ654" s="310"/>
      <c r="MGR654" s="310"/>
      <c r="MGS654" s="310"/>
      <c r="MGT654" s="310"/>
      <c r="MGU654" s="310"/>
      <c r="MGV654" s="310"/>
      <c r="MGW654" s="310"/>
      <c r="MGX654" s="310"/>
      <c r="MGY654" s="310"/>
      <c r="MGZ654" s="310"/>
      <c r="MHA654" s="310"/>
      <c r="MHB654" s="310"/>
      <c r="MHC654" s="310"/>
      <c r="MHD654" s="310"/>
      <c r="MHE654" s="310"/>
      <c r="MHF654" s="310"/>
      <c r="MHG654" s="310"/>
      <c r="MHH654" s="310"/>
      <c r="MHI654" s="310"/>
      <c r="MHJ654" s="310"/>
      <c r="MHK654" s="310"/>
      <c r="MHL654" s="310"/>
      <c r="MHM654" s="310"/>
      <c r="MHN654" s="310"/>
      <c r="MHO654" s="310"/>
      <c r="MHP654" s="310"/>
      <c r="MHQ654" s="310"/>
      <c r="MHR654" s="310"/>
      <c r="MHS654" s="310"/>
      <c r="MHT654" s="310"/>
      <c r="MHU654" s="310"/>
      <c r="MHV654" s="310"/>
      <c r="MHW654" s="310"/>
      <c r="MHX654" s="310"/>
      <c r="MHY654" s="310"/>
      <c r="MHZ654" s="310"/>
      <c r="MIA654" s="310"/>
      <c r="MIB654" s="310"/>
      <c r="MIC654" s="310"/>
      <c r="MID654" s="310"/>
      <c r="MIE654" s="310"/>
      <c r="MIF654" s="310"/>
      <c r="MIG654" s="310"/>
      <c r="MIH654" s="310"/>
      <c r="MII654" s="310"/>
      <c r="MIJ654" s="310"/>
      <c r="MIK654" s="310"/>
      <c r="MIL654" s="310"/>
      <c r="MIM654" s="310"/>
      <c r="MIN654" s="310"/>
      <c r="MIO654" s="310"/>
      <c r="MIP654" s="310"/>
      <c r="MIQ654" s="310"/>
      <c r="MIR654" s="310"/>
      <c r="MIS654" s="310"/>
      <c r="MIT654" s="310"/>
      <c r="MIU654" s="310"/>
      <c r="MIV654" s="310"/>
      <c r="MIW654" s="310"/>
      <c r="MIX654" s="310"/>
      <c r="MIY654" s="310"/>
      <c r="MIZ654" s="310"/>
      <c r="MJA654" s="310"/>
      <c r="MJB654" s="310"/>
      <c r="MJC654" s="310"/>
      <c r="MJD654" s="310"/>
      <c r="MJE654" s="310"/>
      <c r="MJF654" s="310"/>
      <c r="MJG654" s="310"/>
      <c r="MJH654" s="310"/>
      <c r="MJI654" s="310"/>
      <c r="MJJ654" s="310"/>
      <c r="MJK654" s="310"/>
      <c r="MJL654" s="310"/>
      <c r="MJM654" s="310"/>
      <c r="MJN654" s="310"/>
      <c r="MJO654" s="310"/>
      <c r="MJP654" s="310"/>
      <c r="MJQ654" s="310"/>
      <c r="MJR654" s="310"/>
      <c r="MJS654" s="310"/>
      <c r="MJT654" s="310"/>
      <c r="MJU654" s="310"/>
      <c r="MJV654" s="310"/>
      <c r="MJW654" s="310"/>
      <c r="MJX654" s="310"/>
      <c r="MJY654" s="310"/>
      <c r="MJZ654" s="310"/>
      <c r="MKA654" s="310"/>
      <c r="MKB654" s="310"/>
      <c r="MKC654" s="310"/>
      <c r="MKD654" s="310"/>
      <c r="MKE654" s="310"/>
      <c r="MKF654" s="310"/>
      <c r="MKG654" s="310"/>
      <c r="MKH654" s="310"/>
      <c r="MKI654" s="310"/>
      <c r="MKJ654" s="310"/>
      <c r="MKK654" s="310"/>
      <c r="MKL654" s="310"/>
      <c r="MKM654" s="310"/>
      <c r="MKN654" s="310"/>
      <c r="MKO654" s="310"/>
      <c r="MKP654" s="310"/>
      <c r="MKQ654" s="310"/>
      <c r="MKR654" s="310"/>
      <c r="MKS654" s="310"/>
      <c r="MKT654" s="310"/>
      <c r="MKU654" s="310"/>
      <c r="MKV654" s="310"/>
      <c r="MKW654" s="310"/>
      <c r="MKX654" s="310"/>
      <c r="MKY654" s="310"/>
      <c r="MKZ654" s="310"/>
      <c r="MLA654" s="310"/>
      <c r="MLB654" s="310"/>
      <c r="MLC654" s="310"/>
      <c r="MLD654" s="310"/>
      <c r="MLE654" s="310"/>
      <c r="MLF654" s="310"/>
      <c r="MLG654" s="310"/>
      <c r="MLH654" s="310"/>
      <c r="MLI654" s="310"/>
      <c r="MLJ654" s="310"/>
      <c r="MLK654" s="310"/>
      <c r="MLL654" s="310"/>
      <c r="MLM654" s="310"/>
      <c r="MLN654" s="310"/>
      <c r="MLO654" s="310"/>
      <c r="MLP654" s="310"/>
      <c r="MLQ654" s="310"/>
      <c r="MLR654" s="310"/>
      <c r="MLS654" s="310"/>
      <c r="MLT654" s="310"/>
      <c r="MLU654" s="310"/>
      <c r="MLV654" s="310"/>
      <c r="MLW654" s="310"/>
      <c r="MLX654" s="310"/>
      <c r="MLY654" s="310"/>
      <c r="MLZ654" s="310"/>
      <c r="MMA654" s="310"/>
      <c r="MMB654" s="310"/>
      <c r="MMC654" s="310"/>
      <c r="MMD654" s="310"/>
      <c r="MME654" s="310"/>
      <c r="MMF654" s="310"/>
      <c r="MMG654" s="310"/>
      <c r="MMH654" s="310"/>
      <c r="MMI654" s="310"/>
      <c r="MMJ654" s="310"/>
      <c r="MMK654" s="310"/>
      <c r="MML654" s="310"/>
      <c r="MMM654" s="310"/>
      <c r="MMN654" s="310"/>
      <c r="MMO654" s="310"/>
      <c r="MMP654" s="310"/>
      <c r="MMQ654" s="310"/>
      <c r="MMR654" s="310"/>
      <c r="MMS654" s="310"/>
      <c r="MMT654" s="310"/>
      <c r="MMU654" s="310"/>
      <c r="MMV654" s="310"/>
      <c r="MMW654" s="310"/>
      <c r="MMX654" s="310"/>
      <c r="MMY654" s="310"/>
      <c r="MMZ654" s="310"/>
      <c r="MNA654" s="310"/>
      <c r="MNB654" s="310"/>
      <c r="MNC654" s="310"/>
      <c r="MND654" s="310"/>
      <c r="MNE654" s="310"/>
      <c r="MNF654" s="310"/>
      <c r="MNG654" s="310"/>
      <c r="MNH654" s="310"/>
      <c r="MNI654" s="310"/>
      <c r="MNJ654" s="310"/>
      <c r="MNK654" s="310"/>
      <c r="MNL654" s="310"/>
      <c r="MNM654" s="310"/>
      <c r="MNN654" s="310"/>
      <c r="MNO654" s="310"/>
      <c r="MNP654" s="310"/>
      <c r="MNQ654" s="310"/>
      <c r="MNR654" s="310"/>
      <c r="MNS654" s="310"/>
      <c r="MNT654" s="310"/>
      <c r="MNU654" s="310"/>
      <c r="MNV654" s="310"/>
      <c r="MNW654" s="310"/>
      <c r="MNX654" s="310"/>
      <c r="MNY654" s="310"/>
      <c r="MNZ654" s="310"/>
      <c r="MOA654" s="310"/>
      <c r="MOB654" s="310"/>
      <c r="MOC654" s="310"/>
      <c r="MOD654" s="310"/>
      <c r="MOE654" s="310"/>
      <c r="MOF654" s="310"/>
      <c r="MOG654" s="310"/>
      <c r="MOH654" s="310"/>
      <c r="MOI654" s="310"/>
      <c r="MOJ654" s="310"/>
      <c r="MOK654" s="310"/>
      <c r="MOL654" s="310"/>
      <c r="MOM654" s="310"/>
      <c r="MON654" s="310"/>
      <c r="MOO654" s="310"/>
      <c r="MOP654" s="310"/>
      <c r="MOQ654" s="310"/>
      <c r="MOR654" s="310"/>
      <c r="MOS654" s="310"/>
      <c r="MOT654" s="310"/>
      <c r="MOU654" s="310"/>
      <c r="MOV654" s="310"/>
      <c r="MOW654" s="310"/>
      <c r="MOX654" s="310"/>
      <c r="MOY654" s="310"/>
      <c r="MOZ654" s="310"/>
      <c r="MPA654" s="310"/>
      <c r="MPB654" s="310"/>
      <c r="MPC654" s="310"/>
      <c r="MPD654" s="310"/>
      <c r="MPE654" s="310"/>
      <c r="MPF654" s="310"/>
      <c r="MPG654" s="310"/>
      <c r="MPH654" s="310"/>
      <c r="MPI654" s="310"/>
      <c r="MPJ654" s="310"/>
      <c r="MPK654" s="310"/>
      <c r="MPL654" s="310"/>
      <c r="MPM654" s="310"/>
      <c r="MPN654" s="310"/>
      <c r="MPO654" s="310"/>
      <c r="MPP654" s="310"/>
      <c r="MPQ654" s="310"/>
      <c r="MPR654" s="310"/>
      <c r="MPS654" s="310"/>
      <c r="MPT654" s="310"/>
      <c r="MPU654" s="310"/>
      <c r="MPV654" s="310"/>
      <c r="MPW654" s="310"/>
      <c r="MPX654" s="310"/>
      <c r="MPY654" s="310"/>
      <c r="MPZ654" s="310"/>
      <c r="MQA654" s="310"/>
      <c r="MQB654" s="310"/>
      <c r="MQC654" s="310"/>
      <c r="MQD654" s="310"/>
      <c r="MQE654" s="310"/>
      <c r="MQF654" s="310"/>
      <c r="MQG654" s="310"/>
      <c r="MQH654" s="310"/>
      <c r="MQI654" s="310"/>
      <c r="MQJ654" s="310"/>
      <c r="MQK654" s="310"/>
      <c r="MQL654" s="310"/>
      <c r="MQM654" s="310"/>
      <c r="MQN654" s="310"/>
      <c r="MQO654" s="310"/>
      <c r="MQP654" s="310"/>
      <c r="MQQ654" s="310"/>
      <c r="MQR654" s="310"/>
      <c r="MQS654" s="310"/>
      <c r="MQT654" s="310"/>
      <c r="MQU654" s="310"/>
      <c r="MQV654" s="310"/>
      <c r="MQW654" s="310"/>
      <c r="MQX654" s="310"/>
      <c r="MQY654" s="310"/>
      <c r="MQZ654" s="310"/>
      <c r="MRA654" s="310"/>
      <c r="MRB654" s="310"/>
      <c r="MRC654" s="310"/>
      <c r="MRD654" s="310"/>
      <c r="MRE654" s="310"/>
      <c r="MRF654" s="310"/>
      <c r="MRG654" s="310"/>
      <c r="MRH654" s="310"/>
      <c r="MRI654" s="310"/>
      <c r="MRJ654" s="310"/>
      <c r="MRK654" s="310"/>
      <c r="MRL654" s="310"/>
      <c r="MRM654" s="310"/>
      <c r="MRN654" s="310"/>
      <c r="MRO654" s="310"/>
      <c r="MRP654" s="310"/>
      <c r="MRQ654" s="310"/>
      <c r="MRR654" s="310"/>
      <c r="MRS654" s="310"/>
      <c r="MRT654" s="310"/>
      <c r="MRU654" s="310"/>
      <c r="MRV654" s="310"/>
      <c r="MRW654" s="310"/>
      <c r="MRX654" s="310"/>
      <c r="MRY654" s="310"/>
      <c r="MRZ654" s="310"/>
      <c r="MSA654" s="310"/>
      <c r="MSB654" s="310"/>
      <c r="MSC654" s="310"/>
      <c r="MSD654" s="310"/>
      <c r="MSE654" s="310"/>
      <c r="MSF654" s="310"/>
      <c r="MSG654" s="310"/>
      <c r="MSH654" s="310"/>
      <c r="MSI654" s="310"/>
      <c r="MSJ654" s="310"/>
      <c r="MSK654" s="310"/>
      <c r="MSL654" s="310"/>
      <c r="MSM654" s="310"/>
      <c r="MSN654" s="310"/>
      <c r="MSO654" s="310"/>
      <c r="MSP654" s="310"/>
      <c r="MSQ654" s="310"/>
      <c r="MSR654" s="310"/>
      <c r="MSS654" s="310"/>
      <c r="MST654" s="310"/>
      <c r="MSU654" s="310"/>
      <c r="MSV654" s="310"/>
      <c r="MSW654" s="310"/>
      <c r="MSX654" s="310"/>
      <c r="MSY654" s="310"/>
      <c r="MSZ654" s="310"/>
      <c r="MTA654" s="310"/>
      <c r="MTB654" s="310"/>
      <c r="MTC654" s="310"/>
      <c r="MTD654" s="310"/>
      <c r="MTE654" s="310"/>
      <c r="MTF654" s="310"/>
      <c r="MTG654" s="310"/>
      <c r="MTH654" s="310"/>
      <c r="MTI654" s="310"/>
      <c r="MTJ654" s="310"/>
      <c r="MTK654" s="310"/>
      <c r="MTL654" s="310"/>
      <c r="MTM654" s="310"/>
      <c r="MTN654" s="310"/>
      <c r="MTO654" s="310"/>
      <c r="MTP654" s="310"/>
      <c r="MTQ654" s="310"/>
      <c r="MTR654" s="310"/>
      <c r="MTS654" s="310"/>
      <c r="MTT654" s="310"/>
      <c r="MTU654" s="310"/>
      <c r="MTV654" s="310"/>
      <c r="MTW654" s="310"/>
      <c r="MTX654" s="310"/>
      <c r="MTY654" s="310"/>
      <c r="MTZ654" s="310"/>
      <c r="MUA654" s="310"/>
      <c r="MUB654" s="310"/>
      <c r="MUC654" s="310"/>
      <c r="MUD654" s="310"/>
      <c r="MUE654" s="310"/>
      <c r="MUF654" s="310"/>
      <c r="MUG654" s="310"/>
      <c r="MUH654" s="310"/>
      <c r="MUI654" s="310"/>
      <c r="MUJ654" s="310"/>
      <c r="MUK654" s="310"/>
      <c r="MUL654" s="310"/>
      <c r="MUM654" s="310"/>
      <c r="MUN654" s="310"/>
      <c r="MUO654" s="310"/>
      <c r="MUP654" s="310"/>
      <c r="MUQ654" s="310"/>
      <c r="MUR654" s="310"/>
      <c r="MUS654" s="310"/>
      <c r="MUT654" s="310"/>
      <c r="MUU654" s="310"/>
      <c r="MUV654" s="310"/>
      <c r="MUW654" s="310"/>
      <c r="MUX654" s="310"/>
      <c r="MUY654" s="310"/>
      <c r="MUZ654" s="310"/>
      <c r="MVA654" s="310"/>
      <c r="MVB654" s="310"/>
      <c r="MVC654" s="310"/>
      <c r="MVD654" s="310"/>
      <c r="MVE654" s="310"/>
      <c r="MVF654" s="310"/>
      <c r="MVG654" s="310"/>
      <c r="MVH654" s="310"/>
      <c r="MVI654" s="310"/>
      <c r="MVJ654" s="310"/>
      <c r="MVK654" s="310"/>
      <c r="MVL654" s="310"/>
      <c r="MVM654" s="310"/>
      <c r="MVN654" s="310"/>
      <c r="MVO654" s="310"/>
      <c r="MVP654" s="310"/>
      <c r="MVQ654" s="310"/>
      <c r="MVR654" s="310"/>
      <c r="MVS654" s="310"/>
      <c r="MVT654" s="310"/>
      <c r="MVU654" s="310"/>
      <c r="MVV654" s="310"/>
      <c r="MVW654" s="310"/>
      <c r="MVX654" s="310"/>
      <c r="MVY654" s="310"/>
      <c r="MVZ654" s="310"/>
      <c r="MWA654" s="310"/>
      <c r="MWB654" s="310"/>
      <c r="MWC654" s="310"/>
      <c r="MWD654" s="310"/>
      <c r="MWE654" s="310"/>
      <c r="MWF654" s="310"/>
      <c r="MWG654" s="310"/>
      <c r="MWH654" s="310"/>
      <c r="MWI654" s="310"/>
      <c r="MWJ654" s="310"/>
      <c r="MWK654" s="310"/>
      <c r="MWL654" s="310"/>
      <c r="MWM654" s="310"/>
      <c r="MWN654" s="310"/>
      <c r="MWO654" s="310"/>
      <c r="MWP654" s="310"/>
      <c r="MWQ654" s="310"/>
      <c r="MWR654" s="310"/>
      <c r="MWS654" s="310"/>
      <c r="MWT654" s="310"/>
      <c r="MWU654" s="310"/>
      <c r="MWV654" s="310"/>
      <c r="MWW654" s="310"/>
      <c r="MWX654" s="310"/>
      <c r="MWY654" s="310"/>
      <c r="MWZ654" s="310"/>
      <c r="MXA654" s="310"/>
      <c r="MXB654" s="310"/>
      <c r="MXC654" s="310"/>
      <c r="MXD654" s="310"/>
      <c r="MXE654" s="310"/>
      <c r="MXF654" s="310"/>
      <c r="MXG654" s="310"/>
      <c r="MXH654" s="310"/>
      <c r="MXI654" s="310"/>
      <c r="MXJ654" s="310"/>
      <c r="MXK654" s="310"/>
      <c r="MXL654" s="310"/>
      <c r="MXM654" s="310"/>
      <c r="MXN654" s="310"/>
      <c r="MXO654" s="310"/>
      <c r="MXP654" s="310"/>
      <c r="MXQ654" s="310"/>
      <c r="MXR654" s="310"/>
      <c r="MXS654" s="310"/>
      <c r="MXT654" s="310"/>
      <c r="MXU654" s="310"/>
      <c r="MXV654" s="310"/>
      <c r="MXW654" s="310"/>
      <c r="MXX654" s="310"/>
      <c r="MXY654" s="310"/>
      <c r="MXZ654" s="310"/>
      <c r="MYA654" s="310"/>
      <c r="MYB654" s="310"/>
      <c r="MYC654" s="310"/>
      <c r="MYD654" s="310"/>
      <c r="MYE654" s="310"/>
      <c r="MYF654" s="310"/>
      <c r="MYG654" s="310"/>
      <c r="MYH654" s="310"/>
      <c r="MYI654" s="310"/>
      <c r="MYJ654" s="310"/>
      <c r="MYK654" s="310"/>
      <c r="MYL654" s="310"/>
      <c r="MYM654" s="310"/>
      <c r="MYN654" s="310"/>
      <c r="MYO654" s="310"/>
      <c r="MYP654" s="310"/>
      <c r="MYQ654" s="310"/>
      <c r="MYR654" s="310"/>
      <c r="MYS654" s="310"/>
      <c r="MYT654" s="310"/>
      <c r="MYU654" s="310"/>
      <c r="MYV654" s="310"/>
      <c r="MYW654" s="310"/>
      <c r="MYX654" s="310"/>
      <c r="MYY654" s="310"/>
      <c r="MYZ654" s="310"/>
      <c r="MZA654" s="310"/>
      <c r="MZB654" s="310"/>
      <c r="MZC654" s="310"/>
      <c r="MZD654" s="310"/>
      <c r="MZE654" s="310"/>
      <c r="MZF654" s="310"/>
      <c r="MZG654" s="310"/>
      <c r="MZH654" s="310"/>
      <c r="MZI654" s="310"/>
      <c r="MZJ654" s="310"/>
      <c r="MZK654" s="310"/>
      <c r="MZL654" s="310"/>
      <c r="MZM654" s="310"/>
      <c r="MZN654" s="310"/>
      <c r="MZO654" s="310"/>
      <c r="MZP654" s="310"/>
      <c r="MZQ654" s="310"/>
      <c r="MZR654" s="310"/>
      <c r="MZS654" s="310"/>
      <c r="MZT654" s="310"/>
      <c r="MZU654" s="310"/>
      <c r="MZV654" s="310"/>
      <c r="MZW654" s="310"/>
      <c r="MZX654" s="310"/>
      <c r="MZY654" s="310"/>
      <c r="MZZ654" s="310"/>
      <c r="NAA654" s="310"/>
      <c r="NAB654" s="310"/>
      <c r="NAC654" s="310"/>
      <c r="NAD654" s="310"/>
      <c r="NAE654" s="310"/>
      <c r="NAF654" s="310"/>
      <c r="NAG654" s="310"/>
      <c r="NAH654" s="310"/>
      <c r="NAI654" s="310"/>
      <c r="NAJ654" s="310"/>
      <c r="NAK654" s="310"/>
      <c r="NAL654" s="310"/>
      <c r="NAM654" s="310"/>
      <c r="NAN654" s="310"/>
      <c r="NAO654" s="310"/>
      <c r="NAP654" s="310"/>
      <c r="NAQ654" s="310"/>
      <c r="NAR654" s="310"/>
      <c r="NAS654" s="310"/>
      <c r="NAT654" s="310"/>
      <c r="NAU654" s="310"/>
      <c r="NAV654" s="310"/>
      <c r="NAW654" s="310"/>
      <c r="NAX654" s="310"/>
      <c r="NAY654" s="310"/>
      <c r="NAZ654" s="310"/>
      <c r="NBA654" s="310"/>
      <c r="NBB654" s="310"/>
      <c r="NBC654" s="310"/>
      <c r="NBD654" s="310"/>
      <c r="NBE654" s="310"/>
      <c r="NBF654" s="310"/>
      <c r="NBG654" s="310"/>
      <c r="NBH654" s="310"/>
      <c r="NBI654" s="310"/>
      <c r="NBJ654" s="310"/>
      <c r="NBK654" s="310"/>
      <c r="NBL654" s="310"/>
      <c r="NBM654" s="310"/>
      <c r="NBN654" s="310"/>
      <c r="NBO654" s="310"/>
      <c r="NBP654" s="310"/>
      <c r="NBQ654" s="310"/>
      <c r="NBR654" s="310"/>
      <c r="NBS654" s="310"/>
      <c r="NBT654" s="310"/>
      <c r="NBU654" s="310"/>
      <c r="NBV654" s="310"/>
      <c r="NBW654" s="310"/>
      <c r="NBX654" s="310"/>
      <c r="NBY654" s="310"/>
      <c r="NBZ654" s="310"/>
      <c r="NCA654" s="310"/>
      <c r="NCB654" s="310"/>
      <c r="NCC654" s="310"/>
      <c r="NCD654" s="310"/>
      <c r="NCE654" s="310"/>
      <c r="NCF654" s="310"/>
      <c r="NCG654" s="310"/>
      <c r="NCH654" s="310"/>
      <c r="NCI654" s="310"/>
      <c r="NCJ654" s="310"/>
      <c r="NCK654" s="310"/>
      <c r="NCL654" s="310"/>
      <c r="NCM654" s="310"/>
      <c r="NCN654" s="310"/>
      <c r="NCO654" s="310"/>
      <c r="NCP654" s="310"/>
      <c r="NCQ654" s="310"/>
      <c r="NCR654" s="310"/>
      <c r="NCS654" s="310"/>
      <c r="NCT654" s="310"/>
      <c r="NCU654" s="310"/>
      <c r="NCV654" s="310"/>
      <c r="NCW654" s="310"/>
      <c r="NCX654" s="310"/>
      <c r="NCY654" s="310"/>
      <c r="NCZ654" s="310"/>
      <c r="NDA654" s="310"/>
      <c r="NDB654" s="310"/>
      <c r="NDC654" s="310"/>
      <c r="NDD654" s="310"/>
      <c r="NDE654" s="310"/>
      <c r="NDF654" s="310"/>
      <c r="NDG654" s="310"/>
      <c r="NDH654" s="310"/>
      <c r="NDI654" s="310"/>
      <c r="NDJ654" s="310"/>
      <c r="NDK654" s="310"/>
      <c r="NDL654" s="310"/>
      <c r="NDM654" s="310"/>
      <c r="NDN654" s="310"/>
      <c r="NDO654" s="310"/>
      <c r="NDP654" s="310"/>
      <c r="NDQ654" s="310"/>
      <c r="NDR654" s="310"/>
      <c r="NDS654" s="310"/>
      <c r="NDT654" s="310"/>
      <c r="NDU654" s="310"/>
      <c r="NDV654" s="310"/>
      <c r="NDW654" s="310"/>
      <c r="NDX654" s="310"/>
      <c r="NDY654" s="310"/>
      <c r="NDZ654" s="310"/>
      <c r="NEA654" s="310"/>
      <c r="NEB654" s="310"/>
      <c r="NEC654" s="310"/>
      <c r="NED654" s="310"/>
      <c r="NEE654" s="310"/>
      <c r="NEF654" s="310"/>
      <c r="NEG654" s="310"/>
      <c r="NEH654" s="310"/>
      <c r="NEI654" s="310"/>
      <c r="NEJ654" s="310"/>
      <c r="NEK654" s="310"/>
      <c r="NEL654" s="310"/>
      <c r="NEM654" s="310"/>
      <c r="NEN654" s="310"/>
      <c r="NEO654" s="310"/>
      <c r="NEP654" s="310"/>
      <c r="NEQ654" s="310"/>
      <c r="NER654" s="310"/>
      <c r="NES654" s="310"/>
      <c r="NET654" s="310"/>
      <c r="NEU654" s="310"/>
      <c r="NEV654" s="310"/>
      <c r="NEW654" s="310"/>
      <c r="NEX654" s="310"/>
      <c r="NEY654" s="310"/>
      <c r="NEZ654" s="310"/>
      <c r="NFA654" s="310"/>
      <c r="NFB654" s="310"/>
      <c r="NFC654" s="310"/>
      <c r="NFD654" s="310"/>
      <c r="NFE654" s="310"/>
      <c r="NFF654" s="310"/>
      <c r="NFG654" s="310"/>
      <c r="NFH654" s="310"/>
      <c r="NFI654" s="310"/>
      <c r="NFJ654" s="310"/>
      <c r="NFK654" s="310"/>
      <c r="NFL654" s="310"/>
      <c r="NFM654" s="310"/>
      <c r="NFN654" s="310"/>
      <c r="NFO654" s="310"/>
      <c r="NFP654" s="310"/>
      <c r="NFQ654" s="310"/>
      <c r="NFR654" s="310"/>
      <c r="NFS654" s="310"/>
      <c r="NFT654" s="310"/>
      <c r="NFU654" s="310"/>
      <c r="NFV654" s="310"/>
      <c r="NFW654" s="310"/>
      <c r="NFX654" s="310"/>
      <c r="NFY654" s="310"/>
      <c r="NFZ654" s="310"/>
      <c r="NGA654" s="310"/>
      <c r="NGB654" s="310"/>
      <c r="NGC654" s="310"/>
      <c r="NGD654" s="310"/>
      <c r="NGE654" s="310"/>
      <c r="NGF654" s="310"/>
      <c r="NGG654" s="310"/>
      <c r="NGH654" s="310"/>
      <c r="NGI654" s="310"/>
      <c r="NGJ654" s="310"/>
      <c r="NGK654" s="310"/>
      <c r="NGL654" s="310"/>
      <c r="NGM654" s="310"/>
      <c r="NGN654" s="310"/>
      <c r="NGO654" s="310"/>
      <c r="NGP654" s="310"/>
      <c r="NGQ654" s="310"/>
      <c r="NGR654" s="310"/>
      <c r="NGS654" s="310"/>
      <c r="NGT654" s="310"/>
      <c r="NGU654" s="310"/>
      <c r="NGV654" s="310"/>
      <c r="NGW654" s="310"/>
      <c r="NGX654" s="310"/>
      <c r="NGY654" s="310"/>
      <c r="NGZ654" s="310"/>
      <c r="NHA654" s="310"/>
      <c r="NHB654" s="310"/>
      <c r="NHC654" s="310"/>
      <c r="NHD654" s="310"/>
      <c r="NHE654" s="310"/>
      <c r="NHF654" s="310"/>
      <c r="NHG654" s="310"/>
      <c r="NHH654" s="310"/>
      <c r="NHI654" s="310"/>
      <c r="NHJ654" s="310"/>
      <c r="NHK654" s="310"/>
      <c r="NHL654" s="310"/>
      <c r="NHM654" s="310"/>
      <c r="NHN654" s="310"/>
      <c r="NHO654" s="310"/>
      <c r="NHP654" s="310"/>
      <c r="NHQ654" s="310"/>
      <c r="NHR654" s="310"/>
      <c r="NHS654" s="310"/>
      <c r="NHT654" s="310"/>
      <c r="NHU654" s="310"/>
      <c r="NHV654" s="310"/>
      <c r="NHW654" s="310"/>
      <c r="NHX654" s="310"/>
      <c r="NHY654" s="310"/>
      <c r="NHZ654" s="310"/>
      <c r="NIA654" s="310"/>
      <c r="NIB654" s="310"/>
      <c r="NIC654" s="310"/>
      <c r="NID654" s="310"/>
      <c r="NIE654" s="310"/>
      <c r="NIF654" s="310"/>
      <c r="NIG654" s="310"/>
      <c r="NIH654" s="310"/>
      <c r="NII654" s="310"/>
      <c r="NIJ654" s="310"/>
      <c r="NIK654" s="310"/>
      <c r="NIL654" s="310"/>
      <c r="NIM654" s="310"/>
      <c r="NIN654" s="310"/>
      <c r="NIO654" s="310"/>
      <c r="NIP654" s="310"/>
      <c r="NIQ654" s="310"/>
      <c r="NIR654" s="310"/>
      <c r="NIS654" s="310"/>
      <c r="NIT654" s="310"/>
      <c r="NIU654" s="310"/>
      <c r="NIV654" s="310"/>
      <c r="NIW654" s="310"/>
      <c r="NIX654" s="310"/>
      <c r="NIY654" s="310"/>
      <c r="NIZ654" s="310"/>
      <c r="NJA654" s="310"/>
      <c r="NJB654" s="310"/>
      <c r="NJC654" s="310"/>
      <c r="NJD654" s="310"/>
      <c r="NJE654" s="310"/>
      <c r="NJF654" s="310"/>
      <c r="NJG654" s="310"/>
      <c r="NJH654" s="310"/>
      <c r="NJI654" s="310"/>
      <c r="NJJ654" s="310"/>
      <c r="NJK654" s="310"/>
      <c r="NJL654" s="310"/>
      <c r="NJM654" s="310"/>
      <c r="NJN654" s="310"/>
      <c r="NJO654" s="310"/>
      <c r="NJP654" s="310"/>
      <c r="NJQ654" s="310"/>
      <c r="NJR654" s="310"/>
      <c r="NJS654" s="310"/>
      <c r="NJT654" s="310"/>
      <c r="NJU654" s="310"/>
      <c r="NJV654" s="310"/>
      <c r="NJW654" s="310"/>
      <c r="NJX654" s="310"/>
      <c r="NJY654" s="310"/>
      <c r="NJZ654" s="310"/>
      <c r="NKA654" s="310"/>
      <c r="NKB654" s="310"/>
      <c r="NKC654" s="310"/>
      <c r="NKD654" s="310"/>
      <c r="NKE654" s="310"/>
      <c r="NKF654" s="310"/>
      <c r="NKG654" s="310"/>
      <c r="NKH654" s="310"/>
      <c r="NKI654" s="310"/>
      <c r="NKJ654" s="310"/>
      <c r="NKK654" s="310"/>
      <c r="NKL654" s="310"/>
      <c r="NKM654" s="310"/>
      <c r="NKN654" s="310"/>
      <c r="NKO654" s="310"/>
      <c r="NKP654" s="310"/>
      <c r="NKQ654" s="310"/>
      <c r="NKR654" s="310"/>
      <c r="NKS654" s="310"/>
      <c r="NKT654" s="310"/>
      <c r="NKU654" s="310"/>
      <c r="NKV654" s="310"/>
      <c r="NKW654" s="310"/>
      <c r="NKX654" s="310"/>
      <c r="NKY654" s="310"/>
      <c r="NKZ654" s="310"/>
      <c r="NLA654" s="310"/>
      <c r="NLB654" s="310"/>
      <c r="NLC654" s="310"/>
      <c r="NLD654" s="310"/>
      <c r="NLE654" s="310"/>
      <c r="NLF654" s="310"/>
      <c r="NLG654" s="310"/>
      <c r="NLH654" s="310"/>
      <c r="NLI654" s="310"/>
      <c r="NLJ654" s="310"/>
      <c r="NLK654" s="310"/>
      <c r="NLL654" s="310"/>
      <c r="NLM654" s="310"/>
      <c r="NLN654" s="310"/>
      <c r="NLO654" s="310"/>
      <c r="NLP654" s="310"/>
      <c r="NLQ654" s="310"/>
      <c r="NLR654" s="310"/>
      <c r="NLS654" s="310"/>
      <c r="NLT654" s="310"/>
      <c r="NLU654" s="310"/>
      <c r="NLV654" s="310"/>
      <c r="NLW654" s="310"/>
      <c r="NLX654" s="310"/>
      <c r="NLY654" s="310"/>
      <c r="NLZ654" s="310"/>
      <c r="NMA654" s="310"/>
      <c r="NMB654" s="310"/>
      <c r="NMC654" s="310"/>
      <c r="NMD654" s="310"/>
      <c r="NME654" s="310"/>
      <c r="NMF654" s="310"/>
      <c r="NMG654" s="310"/>
      <c r="NMH654" s="310"/>
      <c r="NMI654" s="310"/>
      <c r="NMJ654" s="310"/>
      <c r="NMK654" s="310"/>
      <c r="NML654" s="310"/>
      <c r="NMM654" s="310"/>
      <c r="NMN654" s="310"/>
      <c r="NMO654" s="310"/>
      <c r="NMP654" s="310"/>
      <c r="NMQ654" s="310"/>
      <c r="NMR654" s="310"/>
      <c r="NMS654" s="310"/>
      <c r="NMT654" s="310"/>
      <c r="NMU654" s="310"/>
      <c r="NMV654" s="310"/>
      <c r="NMW654" s="310"/>
      <c r="NMX654" s="310"/>
      <c r="NMY654" s="310"/>
      <c r="NMZ654" s="310"/>
      <c r="NNA654" s="310"/>
      <c r="NNB654" s="310"/>
      <c r="NNC654" s="310"/>
      <c r="NND654" s="310"/>
      <c r="NNE654" s="310"/>
      <c r="NNF654" s="310"/>
      <c r="NNG654" s="310"/>
      <c r="NNH654" s="310"/>
      <c r="NNI654" s="310"/>
      <c r="NNJ654" s="310"/>
      <c r="NNK654" s="310"/>
      <c r="NNL654" s="310"/>
      <c r="NNM654" s="310"/>
      <c r="NNN654" s="310"/>
      <c r="NNO654" s="310"/>
      <c r="NNP654" s="310"/>
      <c r="NNQ654" s="310"/>
      <c r="NNR654" s="310"/>
      <c r="NNS654" s="310"/>
      <c r="NNT654" s="310"/>
      <c r="NNU654" s="310"/>
      <c r="NNV654" s="310"/>
      <c r="NNW654" s="310"/>
      <c r="NNX654" s="310"/>
      <c r="NNY654" s="310"/>
      <c r="NNZ654" s="310"/>
      <c r="NOA654" s="310"/>
      <c r="NOB654" s="310"/>
      <c r="NOC654" s="310"/>
      <c r="NOD654" s="310"/>
      <c r="NOE654" s="310"/>
      <c r="NOF654" s="310"/>
      <c r="NOG654" s="310"/>
      <c r="NOH654" s="310"/>
      <c r="NOI654" s="310"/>
      <c r="NOJ654" s="310"/>
      <c r="NOK654" s="310"/>
      <c r="NOL654" s="310"/>
      <c r="NOM654" s="310"/>
      <c r="NON654" s="310"/>
      <c r="NOO654" s="310"/>
      <c r="NOP654" s="310"/>
      <c r="NOQ654" s="310"/>
      <c r="NOR654" s="310"/>
      <c r="NOS654" s="310"/>
      <c r="NOT654" s="310"/>
      <c r="NOU654" s="310"/>
      <c r="NOV654" s="310"/>
      <c r="NOW654" s="310"/>
      <c r="NOX654" s="310"/>
      <c r="NOY654" s="310"/>
      <c r="NOZ654" s="310"/>
      <c r="NPA654" s="310"/>
      <c r="NPB654" s="310"/>
      <c r="NPC654" s="310"/>
      <c r="NPD654" s="310"/>
      <c r="NPE654" s="310"/>
      <c r="NPF654" s="310"/>
      <c r="NPG654" s="310"/>
      <c r="NPH654" s="310"/>
      <c r="NPI654" s="310"/>
      <c r="NPJ654" s="310"/>
      <c r="NPK654" s="310"/>
      <c r="NPL654" s="310"/>
      <c r="NPM654" s="310"/>
      <c r="NPN654" s="310"/>
      <c r="NPO654" s="310"/>
      <c r="NPP654" s="310"/>
      <c r="NPQ654" s="310"/>
      <c r="NPR654" s="310"/>
      <c r="NPS654" s="310"/>
      <c r="NPT654" s="310"/>
      <c r="NPU654" s="310"/>
      <c r="NPV654" s="310"/>
      <c r="NPW654" s="310"/>
      <c r="NPX654" s="310"/>
      <c r="NPY654" s="310"/>
      <c r="NPZ654" s="310"/>
      <c r="NQA654" s="310"/>
      <c r="NQB654" s="310"/>
      <c r="NQC654" s="310"/>
      <c r="NQD654" s="310"/>
      <c r="NQE654" s="310"/>
      <c r="NQF654" s="310"/>
      <c r="NQG654" s="310"/>
      <c r="NQH654" s="310"/>
      <c r="NQI654" s="310"/>
      <c r="NQJ654" s="310"/>
      <c r="NQK654" s="310"/>
      <c r="NQL654" s="310"/>
      <c r="NQM654" s="310"/>
      <c r="NQN654" s="310"/>
      <c r="NQO654" s="310"/>
      <c r="NQP654" s="310"/>
      <c r="NQQ654" s="310"/>
      <c r="NQR654" s="310"/>
      <c r="NQS654" s="310"/>
      <c r="NQT654" s="310"/>
      <c r="NQU654" s="310"/>
      <c r="NQV654" s="310"/>
      <c r="NQW654" s="310"/>
      <c r="NQX654" s="310"/>
      <c r="NQY654" s="310"/>
      <c r="NQZ654" s="310"/>
      <c r="NRA654" s="310"/>
      <c r="NRB654" s="310"/>
      <c r="NRC654" s="310"/>
      <c r="NRD654" s="310"/>
      <c r="NRE654" s="310"/>
      <c r="NRF654" s="310"/>
      <c r="NRG654" s="310"/>
      <c r="NRH654" s="310"/>
      <c r="NRI654" s="310"/>
      <c r="NRJ654" s="310"/>
      <c r="NRK654" s="310"/>
      <c r="NRL654" s="310"/>
      <c r="NRM654" s="310"/>
      <c r="NRN654" s="310"/>
      <c r="NRO654" s="310"/>
      <c r="NRP654" s="310"/>
      <c r="NRQ654" s="310"/>
      <c r="NRR654" s="310"/>
      <c r="NRS654" s="310"/>
      <c r="NRT654" s="310"/>
      <c r="NRU654" s="310"/>
      <c r="NRV654" s="310"/>
      <c r="NRW654" s="310"/>
      <c r="NRX654" s="310"/>
      <c r="NRY654" s="310"/>
      <c r="NRZ654" s="310"/>
      <c r="NSA654" s="310"/>
      <c r="NSB654" s="310"/>
      <c r="NSC654" s="310"/>
      <c r="NSD654" s="310"/>
      <c r="NSE654" s="310"/>
      <c r="NSF654" s="310"/>
      <c r="NSG654" s="310"/>
      <c r="NSH654" s="310"/>
      <c r="NSI654" s="310"/>
      <c r="NSJ654" s="310"/>
      <c r="NSK654" s="310"/>
      <c r="NSL654" s="310"/>
      <c r="NSM654" s="310"/>
      <c r="NSN654" s="310"/>
      <c r="NSO654" s="310"/>
      <c r="NSP654" s="310"/>
      <c r="NSQ654" s="310"/>
      <c r="NSR654" s="310"/>
      <c r="NSS654" s="310"/>
      <c r="NST654" s="310"/>
      <c r="NSU654" s="310"/>
      <c r="NSV654" s="310"/>
      <c r="NSW654" s="310"/>
      <c r="NSX654" s="310"/>
      <c r="NSY654" s="310"/>
      <c r="NSZ654" s="310"/>
      <c r="NTA654" s="310"/>
      <c r="NTB654" s="310"/>
      <c r="NTC654" s="310"/>
      <c r="NTD654" s="310"/>
      <c r="NTE654" s="310"/>
      <c r="NTF654" s="310"/>
      <c r="NTG654" s="310"/>
      <c r="NTH654" s="310"/>
      <c r="NTI654" s="310"/>
      <c r="NTJ654" s="310"/>
      <c r="NTK654" s="310"/>
      <c r="NTL654" s="310"/>
      <c r="NTM654" s="310"/>
      <c r="NTN654" s="310"/>
      <c r="NTO654" s="310"/>
      <c r="NTP654" s="310"/>
      <c r="NTQ654" s="310"/>
      <c r="NTR654" s="310"/>
      <c r="NTS654" s="310"/>
      <c r="NTT654" s="310"/>
      <c r="NTU654" s="310"/>
      <c r="NTV654" s="310"/>
      <c r="NTW654" s="310"/>
      <c r="NTX654" s="310"/>
      <c r="NTY654" s="310"/>
      <c r="NTZ654" s="310"/>
      <c r="NUA654" s="310"/>
      <c r="NUB654" s="310"/>
      <c r="NUC654" s="310"/>
      <c r="NUD654" s="310"/>
      <c r="NUE654" s="310"/>
      <c r="NUF654" s="310"/>
      <c r="NUG654" s="310"/>
      <c r="NUH654" s="310"/>
      <c r="NUI654" s="310"/>
      <c r="NUJ654" s="310"/>
      <c r="NUK654" s="310"/>
      <c r="NUL654" s="310"/>
      <c r="NUM654" s="310"/>
      <c r="NUN654" s="310"/>
      <c r="NUO654" s="310"/>
      <c r="NUP654" s="310"/>
      <c r="NUQ654" s="310"/>
      <c r="NUR654" s="310"/>
      <c r="NUS654" s="310"/>
      <c r="NUT654" s="310"/>
      <c r="NUU654" s="310"/>
      <c r="NUV654" s="310"/>
      <c r="NUW654" s="310"/>
      <c r="NUX654" s="310"/>
      <c r="NUY654" s="310"/>
      <c r="NUZ654" s="310"/>
      <c r="NVA654" s="310"/>
      <c r="NVB654" s="310"/>
      <c r="NVC654" s="310"/>
      <c r="NVD654" s="310"/>
      <c r="NVE654" s="310"/>
      <c r="NVF654" s="310"/>
      <c r="NVG654" s="310"/>
      <c r="NVH654" s="310"/>
      <c r="NVI654" s="310"/>
      <c r="NVJ654" s="310"/>
      <c r="NVK654" s="310"/>
      <c r="NVL654" s="310"/>
      <c r="NVM654" s="310"/>
      <c r="NVN654" s="310"/>
      <c r="NVO654" s="310"/>
      <c r="NVP654" s="310"/>
      <c r="NVQ654" s="310"/>
      <c r="NVR654" s="310"/>
      <c r="NVS654" s="310"/>
      <c r="NVT654" s="310"/>
      <c r="NVU654" s="310"/>
      <c r="NVV654" s="310"/>
      <c r="NVW654" s="310"/>
      <c r="NVX654" s="310"/>
      <c r="NVY654" s="310"/>
      <c r="NVZ654" s="310"/>
      <c r="NWA654" s="310"/>
      <c r="NWB654" s="310"/>
      <c r="NWC654" s="310"/>
      <c r="NWD654" s="310"/>
      <c r="NWE654" s="310"/>
      <c r="NWF654" s="310"/>
      <c r="NWG654" s="310"/>
      <c r="NWH654" s="310"/>
      <c r="NWI654" s="310"/>
      <c r="NWJ654" s="310"/>
      <c r="NWK654" s="310"/>
      <c r="NWL654" s="310"/>
      <c r="NWM654" s="310"/>
      <c r="NWN654" s="310"/>
      <c r="NWO654" s="310"/>
      <c r="NWP654" s="310"/>
      <c r="NWQ654" s="310"/>
      <c r="NWR654" s="310"/>
      <c r="NWS654" s="310"/>
      <c r="NWT654" s="310"/>
      <c r="NWU654" s="310"/>
      <c r="NWV654" s="310"/>
      <c r="NWW654" s="310"/>
      <c r="NWX654" s="310"/>
      <c r="NWY654" s="310"/>
      <c r="NWZ654" s="310"/>
      <c r="NXA654" s="310"/>
      <c r="NXB654" s="310"/>
      <c r="NXC654" s="310"/>
      <c r="NXD654" s="310"/>
      <c r="NXE654" s="310"/>
      <c r="NXF654" s="310"/>
      <c r="NXG654" s="310"/>
      <c r="NXH654" s="310"/>
      <c r="NXI654" s="310"/>
      <c r="NXJ654" s="310"/>
      <c r="NXK654" s="310"/>
      <c r="NXL654" s="310"/>
      <c r="NXM654" s="310"/>
      <c r="NXN654" s="310"/>
      <c r="NXO654" s="310"/>
      <c r="NXP654" s="310"/>
      <c r="NXQ654" s="310"/>
      <c r="NXR654" s="310"/>
      <c r="NXS654" s="310"/>
      <c r="NXT654" s="310"/>
      <c r="NXU654" s="310"/>
      <c r="NXV654" s="310"/>
      <c r="NXW654" s="310"/>
      <c r="NXX654" s="310"/>
      <c r="NXY654" s="310"/>
      <c r="NXZ654" s="310"/>
      <c r="NYA654" s="310"/>
      <c r="NYB654" s="310"/>
      <c r="NYC654" s="310"/>
      <c r="NYD654" s="310"/>
      <c r="NYE654" s="310"/>
      <c r="NYF654" s="310"/>
      <c r="NYG654" s="310"/>
      <c r="NYH654" s="310"/>
      <c r="NYI654" s="310"/>
      <c r="NYJ654" s="310"/>
      <c r="NYK654" s="310"/>
      <c r="NYL654" s="310"/>
      <c r="NYM654" s="310"/>
      <c r="NYN654" s="310"/>
      <c r="NYO654" s="310"/>
      <c r="NYP654" s="310"/>
      <c r="NYQ654" s="310"/>
      <c r="NYR654" s="310"/>
      <c r="NYS654" s="310"/>
      <c r="NYT654" s="310"/>
      <c r="NYU654" s="310"/>
      <c r="NYV654" s="310"/>
      <c r="NYW654" s="310"/>
      <c r="NYX654" s="310"/>
      <c r="NYY654" s="310"/>
      <c r="NYZ654" s="310"/>
      <c r="NZA654" s="310"/>
      <c r="NZB654" s="310"/>
      <c r="NZC654" s="310"/>
      <c r="NZD654" s="310"/>
      <c r="NZE654" s="310"/>
      <c r="NZF654" s="310"/>
      <c r="NZG654" s="310"/>
      <c r="NZH654" s="310"/>
      <c r="NZI654" s="310"/>
      <c r="NZJ654" s="310"/>
      <c r="NZK654" s="310"/>
      <c r="NZL654" s="310"/>
      <c r="NZM654" s="310"/>
      <c r="NZN654" s="310"/>
      <c r="NZO654" s="310"/>
      <c r="NZP654" s="310"/>
      <c r="NZQ654" s="310"/>
      <c r="NZR654" s="310"/>
      <c r="NZS654" s="310"/>
      <c r="NZT654" s="310"/>
      <c r="NZU654" s="310"/>
      <c r="NZV654" s="310"/>
      <c r="NZW654" s="310"/>
      <c r="NZX654" s="310"/>
      <c r="NZY654" s="310"/>
      <c r="NZZ654" s="310"/>
      <c r="OAA654" s="310"/>
      <c r="OAB654" s="310"/>
      <c r="OAC654" s="310"/>
      <c r="OAD654" s="310"/>
      <c r="OAE654" s="310"/>
      <c r="OAF654" s="310"/>
      <c r="OAG654" s="310"/>
      <c r="OAH654" s="310"/>
      <c r="OAI654" s="310"/>
      <c r="OAJ654" s="310"/>
      <c r="OAK654" s="310"/>
      <c r="OAL654" s="310"/>
      <c r="OAM654" s="310"/>
      <c r="OAN654" s="310"/>
      <c r="OAO654" s="310"/>
      <c r="OAP654" s="310"/>
      <c r="OAQ654" s="310"/>
      <c r="OAR654" s="310"/>
      <c r="OAS654" s="310"/>
      <c r="OAT654" s="310"/>
      <c r="OAU654" s="310"/>
      <c r="OAV654" s="310"/>
      <c r="OAW654" s="310"/>
      <c r="OAX654" s="310"/>
      <c r="OAY654" s="310"/>
      <c r="OAZ654" s="310"/>
      <c r="OBA654" s="310"/>
      <c r="OBB654" s="310"/>
      <c r="OBC654" s="310"/>
      <c r="OBD654" s="310"/>
      <c r="OBE654" s="310"/>
      <c r="OBF654" s="310"/>
      <c r="OBG654" s="310"/>
      <c r="OBH654" s="310"/>
      <c r="OBI654" s="310"/>
      <c r="OBJ654" s="310"/>
      <c r="OBK654" s="310"/>
      <c r="OBL654" s="310"/>
      <c r="OBM654" s="310"/>
      <c r="OBN654" s="310"/>
      <c r="OBO654" s="310"/>
      <c r="OBP654" s="310"/>
      <c r="OBQ654" s="310"/>
      <c r="OBR654" s="310"/>
      <c r="OBS654" s="310"/>
      <c r="OBT654" s="310"/>
      <c r="OBU654" s="310"/>
      <c r="OBV654" s="310"/>
      <c r="OBW654" s="310"/>
      <c r="OBX654" s="310"/>
      <c r="OBY654" s="310"/>
      <c r="OBZ654" s="310"/>
      <c r="OCA654" s="310"/>
      <c r="OCB654" s="310"/>
      <c r="OCC654" s="310"/>
      <c r="OCD654" s="310"/>
      <c r="OCE654" s="310"/>
      <c r="OCF654" s="310"/>
      <c r="OCG654" s="310"/>
      <c r="OCH654" s="310"/>
      <c r="OCI654" s="310"/>
      <c r="OCJ654" s="310"/>
      <c r="OCK654" s="310"/>
      <c r="OCL654" s="310"/>
      <c r="OCM654" s="310"/>
      <c r="OCN654" s="310"/>
      <c r="OCO654" s="310"/>
      <c r="OCP654" s="310"/>
      <c r="OCQ654" s="310"/>
      <c r="OCR654" s="310"/>
      <c r="OCS654" s="310"/>
      <c r="OCT654" s="310"/>
      <c r="OCU654" s="310"/>
      <c r="OCV654" s="310"/>
      <c r="OCW654" s="310"/>
      <c r="OCX654" s="310"/>
      <c r="OCY654" s="310"/>
      <c r="OCZ654" s="310"/>
      <c r="ODA654" s="310"/>
      <c r="ODB654" s="310"/>
      <c r="ODC654" s="310"/>
      <c r="ODD654" s="310"/>
      <c r="ODE654" s="310"/>
      <c r="ODF654" s="310"/>
      <c r="ODG654" s="310"/>
      <c r="ODH654" s="310"/>
      <c r="ODI654" s="310"/>
      <c r="ODJ654" s="310"/>
      <c r="ODK654" s="310"/>
      <c r="ODL654" s="310"/>
      <c r="ODM654" s="310"/>
      <c r="ODN654" s="310"/>
      <c r="ODO654" s="310"/>
      <c r="ODP654" s="310"/>
      <c r="ODQ654" s="310"/>
      <c r="ODR654" s="310"/>
      <c r="ODS654" s="310"/>
      <c r="ODT654" s="310"/>
      <c r="ODU654" s="310"/>
      <c r="ODV654" s="310"/>
      <c r="ODW654" s="310"/>
      <c r="ODX654" s="310"/>
      <c r="ODY654" s="310"/>
      <c r="ODZ654" s="310"/>
      <c r="OEA654" s="310"/>
      <c r="OEB654" s="310"/>
      <c r="OEC654" s="310"/>
      <c r="OED654" s="310"/>
      <c r="OEE654" s="310"/>
      <c r="OEF654" s="310"/>
      <c r="OEG654" s="310"/>
      <c r="OEH654" s="310"/>
      <c r="OEI654" s="310"/>
      <c r="OEJ654" s="310"/>
      <c r="OEK654" s="310"/>
      <c r="OEL654" s="310"/>
      <c r="OEM654" s="310"/>
      <c r="OEN654" s="310"/>
      <c r="OEO654" s="310"/>
      <c r="OEP654" s="310"/>
      <c r="OEQ654" s="310"/>
      <c r="OER654" s="310"/>
      <c r="OES654" s="310"/>
      <c r="OET654" s="310"/>
      <c r="OEU654" s="310"/>
      <c r="OEV654" s="310"/>
      <c r="OEW654" s="310"/>
      <c r="OEX654" s="310"/>
      <c r="OEY654" s="310"/>
      <c r="OEZ654" s="310"/>
      <c r="OFA654" s="310"/>
      <c r="OFB654" s="310"/>
      <c r="OFC654" s="310"/>
      <c r="OFD654" s="310"/>
      <c r="OFE654" s="310"/>
      <c r="OFF654" s="310"/>
      <c r="OFG654" s="310"/>
      <c r="OFH654" s="310"/>
      <c r="OFI654" s="310"/>
      <c r="OFJ654" s="310"/>
      <c r="OFK654" s="310"/>
      <c r="OFL654" s="310"/>
      <c r="OFM654" s="310"/>
      <c r="OFN654" s="310"/>
      <c r="OFO654" s="310"/>
      <c r="OFP654" s="310"/>
      <c r="OFQ654" s="310"/>
      <c r="OFR654" s="310"/>
      <c r="OFS654" s="310"/>
      <c r="OFT654" s="310"/>
      <c r="OFU654" s="310"/>
      <c r="OFV654" s="310"/>
      <c r="OFW654" s="310"/>
      <c r="OFX654" s="310"/>
      <c r="OFY654" s="310"/>
      <c r="OFZ654" s="310"/>
      <c r="OGA654" s="310"/>
      <c r="OGB654" s="310"/>
      <c r="OGC654" s="310"/>
      <c r="OGD654" s="310"/>
      <c r="OGE654" s="310"/>
      <c r="OGF654" s="310"/>
      <c r="OGG654" s="310"/>
      <c r="OGH654" s="310"/>
      <c r="OGI654" s="310"/>
      <c r="OGJ654" s="310"/>
      <c r="OGK654" s="310"/>
      <c r="OGL654" s="310"/>
      <c r="OGM654" s="310"/>
      <c r="OGN654" s="310"/>
      <c r="OGO654" s="310"/>
      <c r="OGP654" s="310"/>
      <c r="OGQ654" s="310"/>
      <c r="OGR654" s="310"/>
      <c r="OGS654" s="310"/>
      <c r="OGT654" s="310"/>
      <c r="OGU654" s="310"/>
      <c r="OGV654" s="310"/>
      <c r="OGW654" s="310"/>
      <c r="OGX654" s="310"/>
      <c r="OGY654" s="310"/>
      <c r="OGZ654" s="310"/>
      <c r="OHA654" s="310"/>
      <c r="OHB654" s="310"/>
      <c r="OHC654" s="310"/>
      <c r="OHD654" s="310"/>
      <c r="OHE654" s="310"/>
      <c r="OHF654" s="310"/>
      <c r="OHG654" s="310"/>
      <c r="OHH654" s="310"/>
      <c r="OHI654" s="310"/>
      <c r="OHJ654" s="310"/>
      <c r="OHK654" s="310"/>
      <c r="OHL654" s="310"/>
      <c r="OHM654" s="310"/>
      <c r="OHN654" s="310"/>
      <c r="OHO654" s="310"/>
      <c r="OHP654" s="310"/>
      <c r="OHQ654" s="310"/>
      <c r="OHR654" s="310"/>
      <c r="OHS654" s="310"/>
      <c r="OHT654" s="310"/>
      <c r="OHU654" s="310"/>
      <c r="OHV654" s="310"/>
      <c r="OHW654" s="310"/>
      <c r="OHX654" s="310"/>
      <c r="OHY654" s="310"/>
      <c r="OHZ654" s="310"/>
      <c r="OIA654" s="310"/>
      <c r="OIB654" s="310"/>
      <c r="OIC654" s="310"/>
      <c r="OID654" s="310"/>
      <c r="OIE654" s="310"/>
      <c r="OIF654" s="310"/>
      <c r="OIG654" s="310"/>
      <c r="OIH654" s="310"/>
      <c r="OII654" s="310"/>
      <c r="OIJ654" s="310"/>
      <c r="OIK654" s="310"/>
      <c r="OIL654" s="310"/>
      <c r="OIM654" s="310"/>
      <c r="OIN654" s="310"/>
      <c r="OIO654" s="310"/>
      <c r="OIP654" s="310"/>
      <c r="OIQ654" s="310"/>
      <c r="OIR654" s="310"/>
      <c r="OIS654" s="310"/>
      <c r="OIT654" s="310"/>
      <c r="OIU654" s="310"/>
      <c r="OIV654" s="310"/>
      <c r="OIW654" s="310"/>
      <c r="OIX654" s="310"/>
      <c r="OIY654" s="310"/>
      <c r="OIZ654" s="310"/>
      <c r="OJA654" s="310"/>
      <c r="OJB654" s="310"/>
      <c r="OJC654" s="310"/>
      <c r="OJD654" s="310"/>
      <c r="OJE654" s="310"/>
      <c r="OJF654" s="310"/>
      <c r="OJG654" s="310"/>
      <c r="OJH654" s="310"/>
      <c r="OJI654" s="310"/>
      <c r="OJJ654" s="310"/>
      <c r="OJK654" s="310"/>
      <c r="OJL654" s="310"/>
      <c r="OJM654" s="310"/>
      <c r="OJN654" s="310"/>
      <c r="OJO654" s="310"/>
      <c r="OJP654" s="310"/>
      <c r="OJQ654" s="310"/>
      <c r="OJR654" s="310"/>
      <c r="OJS654" s="310"/>
      <c r="OJT654" s="310"/>
      <c r="OJU654" s="310"/>
      <c r="OJV654" s="310"/>
      <c r="OJW654" s="310"/>
      <c r="OJX654" s="310"/>
      <c r="OJY654" s="310"/>
      <c r="OJZ654" s="310"/>
      <c r="OKA654" s="310"/>
      <c r="OKB654" s="310"/>
      <c r="OKC654" s="310"/>
      <c r="OKD654" s="310"/>
      <c r="OKE654" s="310"/>
      <c r="OKF654" s="310"/>
      <c r="OKG654" s="310"/>
      <c r="OKH654" s="310"/>
      <c r="OKI654" s="310"/>
      <c r="OKJ654" s="310"/>
      <c r="OKK654" s="310"/>
      <c r="OKL654" s="310"/>
      <c r="OKM654" s="310"/>
      <c r="OKN654" s="310"/>
      <c r="OKO654" s="310"/>
      <c r="OKP654" s="310"/>
      <c r="OKQ654" s="310"/>
      <c r="OKR654" s="310"/>
      <c r="OKS654" s="310"/>
      <c r="OKT654" s="310"/>
      <c r="OKU654" s="310"/>
      <c r="OKV654" s="310"/>
      <c r="OKW654" s="310"/>
      <c r="OKX654" s="310"/>
      <c r="OKY654" s="310"/>
      <c r="OKZ654" s="310"/>
      <c r="OLA654" s="310"/>
      <c r="OLB654" s="310"/>
      <c r="OLC654" s="310"/>
      <c r="OLD654" s="310"/>
      <c r="OLE654" s="310"/>
      <c r="OLF654" s="310"/>
      <c r="OLG654" s="310"/>
      <c r="OLH654" s="310"/>
      <c r="OLI654" s="310"/>
      <c r="OLJ654" s="310"/>
      <c r="OLK654" s="310"/>
      <c r="OLL654" s="310"/>
      <c r="OLM654" s="310"/>
      <c r="OLN654" s="310"/>
      <c r="OLO654" s="310"/>
      <c r="OLP654" s="310"/>
      <c r="OLQ654" s="310"/>
      <c r="OLR654" s="310"/>
      <c r="OLS654" s="310"/>
      <c r="OLT654" s="310"/>
      <c r="OLU654" s="310"/>
      <c r="OLV654" s="310"/>
      <c r="OLW654" s="310"/>
      <c r="OLX654" s="310"/>
      <c r="OLY654" s="310"/>
      <c r="OLZ654" s="310"/>
      <c r="OMA654" s="310"/>
      <c r="OMB654" s="310"/>
      <c r="OMC654" s="310"/>
      <c r="OMD654" s="310"/>
      <c r="OME654" s="310"/>
      <c r="OMF654" s="310"/>
      <c r="OMG654" s="310"/>
      <c r="OMH654" s="310"/>
      <c r="OMI654" s="310"/>
      <c r="OMJ654" s="310"/>
      <c r="OMK654" s="310"/>
      <c r="OML654" s="310"/>
      <c r="OMM654" s="310"/>
      <c r="OMN654" s="310"/>
      <c r="OMO654" s="310"/>
      <c r="OMP654" s="310"/>
      <c r="OMQ654" s="310"/>
      <c r="OMR654" s="310"/>
      <c r="OMS654" s="310"/>
      <c r="OMT654" s="310"/>
      <c r="OMU654" s="310"/>
      <c r="OMV654" s="310"/>
      <c r="OMW654" s="310"/>
      <c r="OMX654" s="310"/>
      <c r="OMY654" s="310"/>
      <c r="OMZ654" s="310"/>
      <c r="ONA654" s="310"/>
      <c r="ONB654" s="310"/>
      <c r="ONC654" s="310"/>
      <c r="OND654" s="310"/>
      <c r="ONE654" s="310"/>
      <c r="ONF654" s="310"/>
      <c r="ONG654" s="310"/>
      <c r="ONH654" s="310"/>
      <c r="ONI654" s="310"/>
      <c r="ONJ654" s="310"/>
      <c r="ONK654" s="310"/>
      <c r="ONL654" s="310"/>
      <c r="ONM654" s="310"/>
      <c r="ONN654" s="310"/>
      <c r="ONO654" s="310"/>
      <c r="ONP654" s="310"/>
      <c r="ONQ654" s="310"/>
      <c r="ONR654" s="310"/>
      <c r="ONS654" s="310"/>
      <c r="ONT654" s="310"/>
      <c r="ONU654" s="310"/>
      <c r="ONV654" s="310"/>
      <c r="ONW654" s="310"/>
      <c r="ONX654" s="310"/>
      <c r="ONY654" s="310"/>
      <c r="ONZ654" s="310"/>
      <c r="OOA654" s="310"/>
      <c r="OOB654" s="310"/>
      <c r="OOC654" s="310"/>
      <c r="OOD654" s="310"/>
      <c r="OOE654" s="310"/>
      <c r="OOF654" s="310"/>
      <c r="OOG654" s="310"/>
      <c r="OOH654" s="310"/>
      <c r="OOI654" s="310"/>
      <c r="OOJ654" s="310"/>
      <c r="OOK654" s="310"/>
      <c r="OOL654" s="310"/>
      <c r="OOM654" s="310"/>
      <c r="OON654" s="310"/>
      <c r="OOO654" s="310"/>
      <c r="OOP654" s="310"/>
      <c r="OOQ654" s="310"/>
      <c r="OOR654" s="310"/>
      <c r="OOS654" s="310"/>
      <c r="OOT654" s="310"/>
      <c r="OOU654" s="310"/>
      <c r="OOV654" s="310"/>
      <c r="OOW654" s="310"/>
      <c r="OOX654" s="310"/>
      <c r="OOY654" s="310"/>
      <c r="OOZ654" s="310"/>
      <c r="OPA654" s="310"/>
      <c r="OPB654" s="310"/>
      <c r="OPC654" s="310"/>
      <c r="OPD654" s="310"/>
      <c r="OPE654" s="310"/>
      <c r="OPF654" s="310"/>
      <c r="OPG654" s="310"/>
      <c r="OPH654" s="310"/>
      <c r="OPI654" s="310"/>
      <c r="OPJ654" s="310"/>
      <c r="OPK654" s="310"/>
      <c r="OPL654" s="310"/>
      <c r="OPM654" s="310"/>
      <c r="OPN654" s="310"/>
      <c r="OPO654" s="310"/>
      <c r="OPP654" s="310"/>
      <c r="OPQ654" s="310"/>
      <c r="OPR654" s="310"/>
      <c r="OPS654" s="310"/>
      <c r="OPT654" s="310"/>
      <c r="OPU654" s="310"/>
      <c r="OPV654" s="310"/>
      <c r="OPW654" s="310"/>
      <c r="OPX654" s="310"/>
      <c r="OPY654" s="310"/>
      <c r="OPZ654" s="310"/>
      <c r="OQA654" s="310"/>
      <c r="OQB654" s="310"/>
      <c r="OQC654" s="310"/>
      <c r="OQD654" s="310"/>
      <c r="OQE654" s="310"/>
      <c r="OQF654" s="310"/>
      <c r="OQG654" s="310"/>
      <c r="OQH654" s="310"/>
      <c r="OQI654" s="310"/>
      <c r="OQJ654" s="310"/>
      <c r="OQK654" s="310"/>
      <c r="OQL654" s="310"/>
      <c r="OQM654" s="310"/>
      <c r="OQN654" s="310"/>
      <c r="OQO654" s="310"/>
      <c r="OQP654" s="310"/>
      <c r="OQQ654" s="310"/>
      <c r="OQR654" s="310"/>
      <c r="OQS654" s="310"/>
      <c r="OQT654" s="310"/>
      <c r="OQU654" s="310"/>
      <c r="OQV654" s="310"/>
      <c r="OQW654" s="310"/>
      <c r="OQX654" s="310"/>
      <c r="OQY654" s="310"/>
      <c r="OQZ654" s="310"/>
      <c r="ORA654" s="310"/>
      <c r="ORB654" s="310"/>
      <c r="ORC654" s="310"/>
      <c r="ORD654" s="310"/>
      <c r="ORE654" s="310"/>
      <c r="ORF654" s="310"/>
      <c r="ORG654" s="310"/>
      <c r="ORH654" s="310"/>
      <c r="ORI654" s="310"/>
      <c r="ORJ654" s="310"/>
      <c r="ORK654" s="310"/>
      <c r="ORL654" s="310"/>
      <c r="ORM654" s="310"/>
      <c r="ORN654" s="310"/>
      <c r="ORO654" s="310"/>
      <c r="ORP654" s="310"/>
      <c r="ORQ654" s="310"/>
      <c r="ORR654" s="310"/>
      <c r="ORS654" s="310"/>
      <c r="ORT654" s="310"/>
      <c r="ORU654" s="310"/>
      <c r="ORV654" s="310"/>
      <c r="ORW654" s="310"/>
      <c r="ORX654" s="310"/>
      <c r="ORY654" s="310"/>
      <c r="ORZ654" s="310"/>
      <c r="OSA654" s="310"/>
      <c r="OSB654" s="310"/>
      <c r="OSC654" s="310"/>
      <c r="OSD654" s="310"/>
      <c r="OSE654" s="310"/>
      <c r="OSF654" s="310"/>
      <c r="OSG654" s="310"/>
      <c r="OSH654" s="310"/>
      <c r="OSI654" s="310"/>
      <c r="OSJ654" s="310"/>
      <c r="OSK654" s="310"/>
      <c r="OSL654" s="310"/>
      <c r="OSM654" s="310"/>
      <c r="OSN654" s="310"/>
      <c r="OSO654" s="310"/>
      <c r="OSP654" s="310"/>
      <c r="OSQ654" s="310"/>
      <c r="OSR654" s="310"/>
      <c r="OSS654" s="310"/>
      <c r="OST654" s="310"/>
      <c r="OSU654" s="310"/>
      <c r="OSV654" s="310"/>
      <c r="OSW654" s="310"/>
      <c r="OSX654" s="310"/>
      <c r="OSY654" s="310"/>
      <c r="OSZ654" s="310"/>
      <c r="OTA654" s="310"/>
      <c r="OTB654" s="310"/>
      <c r="OTC654" s="310"/>
      <c r="OTD654" s="310"/>
      <c r="OTE654" s="310"/>
      <c r="OTF654" s="310"/>
      <c r="OTG654" s="310"/>
      <c r="OTH654" s="310"/>
      <c r="OTI654" s="310"/>
      <c r="OTJ654" s="310"/>
      <c r="OTK654" s="310"/>
      <c r="OTL654" s="310"/>
      <c r="OTM654" s="310"/>
      <c r="OTN654" s="310"/>
      <c r="OTO654" s="310"/>
      <c r="OTP654" s="310"/>
      <c r="OTQ654" s="310"/>
      <c r="OTR654" s="310"/>
      <c r="OTS654" s="310"/>
      <c r="OTT654" s="310"/>
      <c r="OTU654" s="310"/>
      <c r="OTV654" s="310"/>
      <c r="OTW654" s="310"/>
      <c r="OTX654" s="310"/>
      <c r="OTY654" s="310"/>
      <c r="OTZ654" s="310"/>
      <c r="OUA654" s="310"/>
      <c r="OUB654" s="310"/>
      <c r="OUC654" s="310"/>
      <c r="OUD654" s="310"/>
      <c r="OUE654" s="310"/>
      <c r="OUF654" s="310"/>
      <c r="OUG654" s="310"/>
      <c r="OUH654" s="310"/>
      <c r="OUI654" s="310"/>
      <c r="OUJ654" s="310"/>
      <c r="OUK654" s="310"/>
      <c r="OUL654" s="310"/>
      <c r="OUM654" s="310"/>
      <c r="OUN654" s="310"/>
      <c r="OUO654" s="310"/>
      <c r="OUP654" s="310"/>
      <c r="OUQ654" s="310"/>
      <c r="OUR654" s="310"/>
      <c r="OUS654" s="310"/>
      <c r="OUT654" s="310"/>
      <c r="OUU654" s="310"/>
      <c r="OUV654" s="310"/>
      <c r="OUW654" s="310"/>
      <c r="OUX654" s="310"/>
      <c r="OUY654" s="310"/>
      <c r="OUZ654" s="310"/>
      <c r="OVA654" s="310"/>
      <c r="OVB654" s="310"/>
      <c r="OVC654" s="310"/>
      <c r="OVD654" s="310"/>
      <c r="OVE654" s="310"/>
      <c r="OVF654" s="310"/>
      <c r="OVG654" s="310"/>
      <c r="OVH654" s="310"/>
      <c r="OVI654" s="310"/>
      <c r="OVJ654" s="310"/>
      <c r="OVK654" s="310"/>
      <c r="OVL654" s="310"/>
      <c r="OVM654" s="310"/>
      <c r="OVN654" s="310"/>
      <c r="OVO654" s="310"/>
      <c r="OVP654" s="310"/>
      <c r="OVQ654" s="310"/>
      <c r="OVR654" s="310"/>
      <c r="OVS654" s="310"/>
      <c r="OVT654" s="310"/>
      <c r="OVU654" s="310"/>
      <c r="OVV654" s="310"/>
      <c r="OVW654" s="310"/>
      <c r="OVX654" s="310"/>
      <c r="OVY654" s="310"/>
      <c r="OVZ654" s="310"/>
      <c r="OWA654" s="310"/>
      <c r="OWB654" s="310"/>
      <c r="OWC654" s="310"/>
      <c r="OWD654" s="310"/>
      <c r="OWE654" s="310"/>
      <c r="OWF654" s="310"/>
      <c r="OWG654" s="310"/>
      <c r="OWH654" s="310"/>
      <c r="OWI654" s="310"/>
      <c r="OWJ654" s="310"/>
      <c r="OWK654" s="310"/>
      <c r="OWL654" s="310"/>
      <c r="OWM654" s="310"/>
      <c r="OWN654" s="310"/>
      <c r="OWO654" s="310"/>
      <c r="OWP654" s="310"/>
      <c r="OWQ654" s="310"/>
      <c r="OWR654" s="310"/>
      <c r="OWS654" s="310"/>
      <c r="OWT654" s="310"/>
      <c r="OWU654" s="310"/>
      <c r="OWV654" s="310"/>
      <c r="OWW654" s="310"/>
      <c r="OWX654" s="310"/>
      <c r="OWY654" s="310"/>
      <c r="OWZ654" s="310"/>
      <c r="OXA654" s="310"/>
      <c r="OXB654" s="310"/>
      <c r="OXC654" s="310"/>
      <c r="OXD654" s="310"/>
      <c r="OXE654" s="310"/>
      <c r="OXF654" s="310"/>
      <c r="OXG654" s="310"/>
      <c r="OXH654" s="310"/>
      <c r="OXI654" s="310"/>
      <c r="OXJ654" s="310"/>
      <c r="OXK654" s="310"/>
      <c r="OXL654" s="310"/>
      <c r="OXM654" s="310"/>
      <c r="OXN654" s="310"/>
      <c r="OXO654" s="310"/>
      <c r="OXP654" s="310"/>
      <c r="OXQ654" s="310"/>
      <c r="OXR654" s="310"/>
      <c r="OXS654" s="310"/>
      <c r="OXT654" s="310"/>
      <c r="OXU654" s="310"/>
      <c r="OXV654" s="310"/>
      <c r="OXW654" s="310"/>
      <c r="OXX654" s="310"/>
      <c r="OXY654" s="310"/>
      <c r="OXZ654" s="310"/>
      <c r="OYA654" s="310"/>
      <c r="OYB654" s="310"/>
      <c r="OYC654" s="310"/>
      <c r="OYD654" s="310"/>
      <c r="OYE654" s="310"/>
      <c r="OYF654" s="310"/>
      <c r="OYG654" s="310"/>
      <c r="OYH654" s="310"/>
      <c r="OYI654" s="310"/>
      <c r="OYJ654" s="310"/>
      <c r="OYK654" s="310"/>
      <c r="OYL654" s="310"/>
      <c r="OYM654" s="310"/>
      <c r="OYN654" s="310"/>
      <c r="OYO654" s="310"/>
      <c r="OYP654" s="310"/>
      <c r="OYQ654" s="310"/>
      <c r="OYR654" s="310"/>
      <c r="OYS654" s="310"/>
      <c r="OYT654" s="310"/>
      <c r="OYU654" s="310"/>
      <c r="OYV654" s="310"/>
      <c r="OYW654" s="310"/>
      <c r="OYX654" s="310"/>
      <c r="OYY654" s="310"/>
      <c r="OYZ654" s="310"/>
      <c r="OZA654" s="310"/>
      <c r="OZB654" s="310"/>
      <c r="OZC654" s="310"/>
      <c r="OZD654" s="310"/>
      <c r="OZE654" s="310"/>
      <c r="OZF654" s="310"/>
      <c r="OZG654" s="310"/>
      <c r="OZH654" s="310"/>
      <c r="OZI654" s="310"/>
      <c r="OZJ654" s="310"/>
      <c r="OZK654" s="310"/>
      <c r="OZL654" s="310"/>
      <c r="OZM654" s="310"/>
      <c r="OZN654" s="310"/>
      <c r="OZO654" s="310"/>
      <c r="OZP654" s="310"/>
      <c r="OZQ654" s="310"/>
      <c r="OZR654" s="310"/>
      <c r="OZS654" s="310"/>
      <c r="OZT654" s="310"/>
      <c r="OZU654" s="310"/>
      <c r="OZV654" s="310"/>
      <c r="OZW654" s="310"/>
      <c r="OZX654" s="310"/>
      <c r="OZY654" s="310"/>
      <c r="OZZ654" s="310"/>
      <c r="PAA654" s="310"/>
      <c r="PAB654" s="310"/>
      <c r="PAC654" s="310"/>
      <c r="PAD654" s="310"/>
      <c r="PAE654" s="310"/>
      <c r="PAF654" s="310"/>
      <c r="PAG654" s="310"/>
      <c r="PAH654" s="310"/>
      <c r="PAI654" s="310"/>
      <c r="PAJ654" s="310"/>
      <c r="PAK654" s="310"/>
      <c r="PAL654" s="310"/>
      <c r="PAM654" s="310"/>
      <c r="PAN654" s="310"/>
      <c r="PAO654" s="310"/>
      <c r="PAP654" s="310"/>
      <c r="PAQ654" s="310"/>
      <c r="PAR654" s="310"/>
      <c r="PAS654" s="310"/>
      <c r="PAT654" s="310"/>
      <c r="PAU654" s="310"/>
      <c r="PAV654" s="310"/>
      <c r="PAW654" s="310"/>
      <c r="PAX654" s="310"/>
      <c r="PAY654" s="310"/>
      <c r="PAZ654" s="310"/>
      <c r="PBA654" s="310"/>
      <c r="PBB654" s="310"/>
      <c r="PBC654" s="310"/>
      <c r="PBD654" s="310"/>
      <c r="PBE654" s="310"/>
      <c r="PBF654" s="310"/>
      <c r="PBG654" s="310"/>
      <c r="PBH654" s="310"/>
      <c r="PBI654" s="310"/>
      <c r="PBJ654" s="310"/>
      <c r="PBK654" s="310"/>
      <c r="PBL654" s="310"/>
      <c r="PBM654" s="310"/>
      <c r="PBN654" s="310"/>
      <c r="PBO654" s="310"/>
      <c r="PBP654" s="310"/>
      <c r="PBQ654" s="310"/>
      <c r="PBR654" s="310"/>
      <c r="PBS654" s="310"/>
      <c r="PBT654" s="310"/>
      <c r="PBU654" s="310"/>
      <c r="PBV654" s="310"/>
      <c r="PBW654" s="310"/>
      <c r="PBX654" s="310"/>
      <c r="PBY654" s="310"/>
      <c r="PBZ654" s="310"/>
      <c r="PCA654" s="310"/>
      <c r="PCB654" s="310"/>
      <c r="PCC654" s="310"/>
      <c r="PCD654" s="310"/>
      <c r="PCE654" s="310"/>
      <c r="PCF654" s="310"/>
      <c r="PCG654" s="310"/>
      <c r="PCH654" s="310"/>
      <c r="PCI654" s="310"/>
      <c r="PCJ654" s="310"/>
      <c r="PCK654" s="310"/>
      <c r="PCL654" s="310"/>
      <c r="PCM654" s="310"/>
      <c r="PCN654" s="310"/>
      <c r="PCO654" s="310"/>
      <c r="PCP654" s="310"/>
      <c r="PCQ654" s="310"/>
      <c r="PCR654" s="310"/>
      <c r="PCS654" s="310"/>
      <c r="PCT654" s="310"/>
      <c r="PCU654" s="310"/>
      <c r="PCV654" s="310"/>
      <c r="PCW654" s="310"/>
      <c r="PCX654" s="310"/>
      <c r="PCY654" s="310"/>
      <c r="PCZ654" s="310"/>
      <c r="PDA654" s="310"/>
      <c r="PDB654" s="310"/>
      <c r="PDC654" s="310"/>
      <c r="PDD654" s="310"/>
      <c r="PDE654" s="310"/>
      <c r="PDF654" s="310"/>
      <c r="PDG654" s="310"/>
      <c r="PDH654" s="310"/>
      <c r="PDI654" s="310"/>
      <c r="PDJ654" s="310"/>
      <c r="PDK654" s="310"/>
      <c r="PDL654" s="310"/>
      <c r="PDM654" s="310"/>
      <c r="PDN654" s="310"/>
      <c r="PDO654" s="310"/>
      <c r="PDP654" s="310"/>
      <c r="PDQ654" s="310"/>
      <c r="PDR654" s="310"/>
      <c r="PDS654" s="310"/>
      <c r="PDT654" s="310"/>
      <c r="PDU654" s="310"/>
      <c r="PDV654" s="310"/>
      <c r="PDW654" s="310"/>
      <c r="PDX654" s="310"/>
      <c r="PDY654" s="310"/>
      <c r="PDZ654" s="310"/>
      <c r="PEA654" s="310"/>
      <c r="PEB654" s="310"/>
      <c r="PEC654" s="310"/>
      <c r="PED654" s="310"/>
      <c r="PEE654" s="310"/>
      <c r="PEF654" s="310"/>
      <c r="PEG654" s="310"/>
      <c r="PEH654" s="310"/>
      <c r="PEI654" s="310"/>
      <c r="PEJ654" s="310"/>
      <c r="PEK654" s="310"/>
      <c r="PEL654" s="310"/>
      <c r="PEM654" s="310"/>
      <c r="PEN654" s="310"/>
      <c r="PEO654" s="310"/>
      <c r="PEP654" s="310"/>
      <c r="PEQ654" s="310"/>
      <c r="PER654" s="310"/>
      <c r="PES654" s="310"/>
      <c r="PET654" s="310"/>
      <c r="PEU654" s="310"/>
      <c r="PEV654" s="310"/>
      <c r="PEW654" s="310"/>
      <c r="PEX654" s="310"/>
      <c r="PEY654" s="310"/>
      <c r="PEZ654" s="310"/>
      <c r="PFA654" s="310"/>
      <c r="PFB654" s="310"/>
      <c r="PFC654" s="310"/>
      <c r="PFD654" s="310"/>
      <c r="PFE654" s="310"/>
      <c r="PFF654" s="310"/>
      <c r="PFG654" s="310"/>
      <c r="PFH654" s="310"/>
      <c r="PFI654" s="310"/>
      <c r="PFJ654" s="310"/>
      <c r="PFK654" s="310"/>
      <c r="PFL654" s="310"/>
      <c r="PFM654" s="310"/>
      <c r="PFN654" s="310"/>
      <c r="PFO654" s="310"/>
      <c r="PFP654" s="310"/>
      <c r="PFQ654" s="310"/>
      <c r="PFR654" s="310"/>
      <c r="PFS654" s="310"/>
      <c r="PFT654" s="310"/>
      <c r="PFU654" s="310"/>
      <c r="PFV654" s="310"/>
      <c r="PFW654" s="310"/>
      <c r="PFX654" s="310"/>
      <c r="PFY654" s="310"/>
      <c r="PFZ654" s="310"/>
      <c r="PGA654" s="310"/>
      <c r="PGB654" s="310"/>
      <c r="PGC654" s="310"/>
      <c r="PGD654" s="310"/>
      <c r="PGE654" s="310"/>
      <c r="PGF654" s="310"/>
      <c r="PGG654" s="310"/>
      <c r="PGH654" s="310"/>
      <c r="PGI654" s="310"/>
      <c r="PGJ654" s="310"/>
      <c r="PGK654" s="310"/>
      <c r="PGL654" s="310"/>
      <c r="PGM654" s="310"/>
      <c r="PGN654" s="310"/>
      <c r="PGO654" s="310"/>
      <c r="PGP654" s="310"/>
      <c r="PGQ654" s="310"/>
      <c r="PGR654" s="310"/>
      <c r="PGS654" s="310"/>
      <c r="PGT654" s="310"/>
      <c r="PGU654" s="310"/>
      <c r="PGV654" s="310"/>
      <c r="PGW654" s="310"/>
      <c r="PGX654" s="310"/>
      <c r="PGY654" s="310"/>
      <c r="PGZ654" s="310"/>
      <c r="PHA654" s="310"/>
      <c r="PHB654" s="310"/>
      <c r="PHC654" s="310"/>
      <c r="PHD654" s="310"/>
      <c r="PHE654" s="310"/>
      <c r="PHF654" s="310"/>
      <c r="PHG654" s="310"/>
      <c r="PHH654" s="310"/>
      <c r="PHI654" s="310"/>
      <c r="PHJ654" s="310"/>
      <c r="PHK654" s="310"/>
      <c r="PHL654" s="310"/>
      <c r="PHM654" s="310"/>
      <c r="PHN654" s="310"/>
      <c r="PHO654" s="310"/>
      <c r="PHP654" s="310"/>
      <c r="PHQ654" s="310"/>
      <c r="PHR654" s="310"/>
      <c r="PHS654" s="310"/>
      <c r="PHT654" s="310"/>
      <c r="PHU654" s="310"/>
      <c r="PHV654" s="310"/>
      <c r="PHW654" s="310"/>
      <c r="PHX654" s="310"/>
      <c r="PHY654" s="310"/>
      <c r="PHZ654" s="310"/>
      <c r="PIA654" s="310"/>
      <c r="PIB654" s="310"/>
      <c r="PIC654" s="310"/>
      <c r="PID654" s="310"/>
      <c r="PIE654" s="310"/>
      <c r="PIF654" s="310"/>
      <c r="PIG654" s="310"/>
      <c r="PIH654" s="310"/>
      <c r="PII654" s="310"/>
      <c r="PIJ654" s="310"/>
      <c r="PIK654" s="310"/>
      <c r="PIL654" s="310"/>
      <c r="PIM654" s="310"/>
      <c r="PIN654" s="310"/>
      <c r="PIO654" s="310"/>
      <c r="PIP654" s="310"/>
      <c r="PIQ654" s="310"/>
      <c r="PIR654" s="310"/>
      <c r="PIS654" s="310"/>
      <c r="PIT654" s="310"/>
      <c r="PIU654" s="310"/>
      <c r="PIV654" s="310"/>
      <c r="PIW654" s="310"/>
      <c r="PIX654" s="310"/>
      <c r="PIY654" s="310"/>
      <c r="PIZ654" s="310"/>
      <c r="PJA654" s="310"/>
      <c r="PJB654" s="310"/>
      <c r="PJC654" s="310"/>
      <c r="PJD654" s="310"/>
      <c r="PJE654" s="310"/>
      <c r="PJF654" s="310"/>
      <c r="PJG654" s="310"/>
      <c r="PJH654" s="310"/>
      <c r="PJI654" s="310"/>
      <c r="PJJ654" s="310"/>
      <c r="PJK654" s="310"/>
      <c r="PJL654" s="310"/>
      <c r="PJM654" s="310"/>
      <c r="PJN654" s="310"/>
      <c r="PJO654" s="310"/>
      <c r="PJP654" s="310"/>
      <c r="PJQ654" s="310"/>
      <c r="PJR654" s="310"/>
      <c r="PJS654" s="310"/>
      <c r="PJT654" s="310"/>
      <c r="PJU654" s="310"/>
      <c r="PJV654" s="310"/>
      <c r="PJW654" s="310"/>
      <c r="PJX654" s="310"/>
      <c r="PJY654" s="310"/>
      <c r="PJZ654" s="310"/>
      <c r="PKA654" s="310"/>
      <c r="PKB654" s="310"/>
      <c r="PKC654" s="310"/>
      <c r="PKD654" s="310"/>
      <c r="PKE654" s="310"/>
      <c r="PKF654" s="310"/>
      <c r="PKG654" s="310"/>
      <c r="PKH654" s="310"/>
      <c r="PKI654" s="310"/>
      <c r="PKJ654" s="310"/>
      <c r="PKK654" s="310"/>
      <c r="PKL654" s="310"/>
      <c r="PKM654" s="310"/>
      <c r="PKN654" s="310"/>
      <c r="PKO654" s="310"/>
      <c r="PKP654" s="310"/>
      <c r="PKQ654" s="310"/>
      <c r="PKR654" s="310"/>
      <c r="PKS654" s="310"/>
      <c r="PKT654" s="310"/>
      <c r="PKU654" s="310"/>
      <c r="PKV654" s="310"/>
      <c r="PKW654" s="310"/>
      <c r="PKX654" s="310"/>
      <c r="PKY654" s="310"/>
      <c r="PKZ654" s="310"/>
      <c r="PLA654" s="310"/>
      <c r="PLB654" s="310"/>
      <c r="PLC654" s="310"/>
      <c r="PLD654" s="310"/>
      <c r="PLE654" s="310"/>
      <c r="PLF654" s="310"/>
      <c r="PLG654" s="310"/>
      <c r="PLH654" s="310"/>
      <c r="PLI654" s="310"/>
      <c r="PLJ654" s="310"/>
      <c r="PLK654" s="310"/>
      <c r="PLL654" s="310"/>
      <c r="PLM654" s="310"/>
      <c r="PLN654" s="310"/>
      <c r="PLO654" s="310"/>
      <c r="PLP654" s="310"/>
      <c r="PLQ654" s="310"/>
      <c r="PLR654" s="310"/>
      <c r="PLS654" s="310"/>
      <c r="PLT654" s="310"/>
      <c r="PLU654" s="310"/>
      <c r="PLV654" s="310"/>
      <c r="PLW654" s="310"/>
      <c r="PLX654" s="310"/>
      <c r="PLY654" s="310"/>
      <c r="PLZ654" s="310"/>
      <c r="PMA654" s="310"/>
      <c r="PMB654" s="310"/>
      <c r="PMC654" s="310"/>
      <c r="PMD654" s="310"/>
      <c r="PME654" s="310"/>
      <c r="PMF654" s="310"/>
      <c r="PMG654" s="310"/>
      <c r="PMH654" s="310"/>
      <c r="PMI654" s="310"/>
      <c r="PMJ654" s="310"/>
      <c r="PMK654" s="310"/>
      <c r="PML654" s="310"/>
      <c r="PMM654" s="310"/>
      <c r="PMN654" s="310"/>
      <c r="PMO654" s="310"/>
      <c r="PMP654" s="310"/>
      <c r="PMQ654" s="310"/>
      <c r="PMR654" s="310"/>
      <c r="PMS654" s="310"/>
      <c r="PMT654" s="310"/>
      <c r="PMU654" s="310"/>
      <c r="PMV654" s="310"/>
      <c r="PMW654" s="310"/>
      <c r="PMX654" s="310"/>
      <c r="PMY654" s="310"/>
      <c r="PMZ654" s="310"/>
      <c r="PNA654" s="310"/>
      <c r="PNB654" s="310"/>
      <c r="PNC654" s="310"/>
      <c r="PND654" s="310"/>
      <c r="PNE654" s="310"/>
      <c r="PNF654" s="310"/>
      <c r="PNG654" s="310"/>
      <c r="PNH654" s="310"/>
      <c r="PNI654" s="310"/>
      <c r="PNJ654" s="310"/>
      <c r="PNK654" s="310"/>
      <c r="PNL654" s="310"/>
      <c r="PNM654" s="310"/>
      <c r="PNN654" s="310"/>
      <c r="PNO654" s="310"/>
      <c r="PNP654" s="310"/>
      <c r="PNQ654" s="310"/>
      <c r="PNR654" s="310"/>
      <c r="PNS654" s="310"/>
      <c r="PNT654" s="310"/>
      <c r="PNU654" s="310"/>
      <c r="PNV654" s="310"/>
      <c r="PNW654" s="310"/>
      <c r="PNX654" s="310"/>
      <c r="PNY654" s="310"/>
      <c r="PNZ654" s="310"/>
      <c r="POA654" s="310"/>
      <c r="POB654" s="310"/>
      <c r="POC654" s="310"/>
      <c r="POD654" s="310"/>
      <c r="POE654" s="310"/>
      <c r="POF654" s="310"/>
      <c r="POG654" s="310"/>
      <c r="POH654" s="310"/>
      <c r="POI654" s="310"/>
      <c r="POJ654" s="310"/>
      <c r="POK654" s="310"/>
      <c r="POL654" s="310"/>
      <c r="POM654" s="310"/>
      <c r="PON654" s="310"/>
      <c r="POO654" s="310"/>
      <c r="POP654" s="310"/>
      <c r="POQ654" s="310"/>
      <c r="POR654" s="310"/>
      <c r="POS654" s="310"/>
      <c r="POT654" s="310"/>
      <c r="POU654" s="310"/>
      <c r="POV654" s="310"/>
      <c r="POW654" s="310"/>
      <c r="POX654" s="310"/>
      <c r="POY654" s="310"/>
      <c r="POZ654" s="310"/>
      <c r="PPA654" s="310"/>
      <c r="PPB654" s="310"/>
      <c r="PPC654" s="310"/>
      <c r="PPD654" s="310"/>
      <c r="PPE654" s="310"/>
      <c r="PPF654" s="310"/>
      <c r="PPG654" s="310"/>
      <c r="PPH654" s="310"/>
      <c r="PPI654" s="310"/>
      <c r="PPJ654" s="310"/>
      <c r="PPK654" s="310"/>
      <c r="PPL654" s="310"/>
      <c r="PPM654" s="310"/>
      <c r="PPN654" s="310"/>
      <c r="PPO654" s="310"/>
      <c r="PPP654" s="310"/>
      <c r="PPQ654" s="310"/>
      <c r="PPR654" s="310"/>
      <c r="PPS654" s="310"/>
      <c r="PPT654" s="310"/>
      <c r="PPU654" s="310"/>
      <c r="PPV654" s="310"/>
      <c r="PPW654" s="310"/>
      <c r="PPX654" s="310"/>
      <c r="PPY654" s="310"/>
      <c r="PPZ654" s="310"/>
      <c r="PQA654" s="310"/>
      <c r="PQB654" s="310"/>
      <c r="PQC654" s="310"/>
      <c r="PQD654" s="310"/>
      <c r="PQE654" s="310"/>
      <c r="PQF654" s="310"/>
      <c r="PQG654" s="310"/>
      <c r="PQH654" s="310"/>
      <c r="PQI654" s="310"/>
      <c r="PQJ654" s="310"/>
      <c r="PQK654" s="310"/>
      <c r="PQL654" s="310"/>
      <c r="PQM654" s="310"/>
      <c r="PQN654" s="310"/>
      <c r="PQO654" s="310"/>
      <c r="PQP654" s="310"/>
      <c r="PQQ654" s="310"/>
      <c r="PQR654" s="310"/>
      <c r="PQS654" s="310"/>
      <c r="PQT654" s="310"/>
      <c r="PQU654" s="310"/>
      <c r="PQV654" s="310"/>
      <c r="PQW654" s="310"/>
      <c r="PQX654" s="310"/>
      <c r="PQY654" s="310"/>
      <c r="PQZ654" s="310"/>
      <c r="PRA654" s="310"/>
      <c r="PRB654" s="310"/>
      <c r="PRC654" s="310"/>
      <c r="PRD654" s="310"/>
      <c r="PRE654" s="310"/>
      <c r="PRF654" s="310"/>
      <c r="PRG654" s="310"/>
      <c r="PRH654" s="310"/>
      <c r="PRI654" s="310"/>
      <c r="PRJ654" s="310"/>
      <c r="PRK654" s="310"/>
      <c r="PRL654" s="310"/>
      <c r="PRM654" s="310"/>
      <c r="PRN654" s="310"/>
      <c r="PRO654" s="310"/>
      <c r="PRP654" s="310"/>
      <c r="PRQ654" s="310"/>
      <c r="PRR654" s="310"/>
      <c r="PRS654" s="310"/>
      <c r="PRT654" s="310"/>
      <c r="PRU654" s="310"/>
      <c r="PRV654" s="310"/>
      <c r="PRW654" s="310"/>
      <c r="PRX654" s="310"/>
      <c r="PRY654" s="310"/>
      <c r="PRZ654" s="310"/>
      <c r="PSA654" s="310"/>
      <c r="PSB654" s="310"/>
      <c r="PSC654" s="310"/>
      <c r="PSD654" s="310"/>
      <c r="PSE654" s="310"/>
      <c r="PSF654" s="310"/>
      <c r="PSG654" s="310"/>
      <c r="PSH654" s="310"/>
      <c r="PSI654" s="310"/>
      <c r="PSJ654" s="310"/>
      <c r="PSK654" s="310"/>
      <c r="PSL654" s="310"/>
      <c r="PSM654" s="310"/>
      <c r="PSN654" s="310"/>
      <c r="PSO654" s="310"/>
      <c r="PSP654" s="310"/>
      <c r="PSQ654" s="310"/>
      <c r="PSR654" s="310"/>
      <c r="PSS654" s="310"/>
      <c r="PST654" s="310"/>
      <c r="PSU654" s="310"/>
      <c r="PSV654" s="310"/>
      <c r="PSW654" s="310"/>
      <c r="PSX654" s="310"/>
      <c r="PSY654" s="310"/>
      <c r="PSZ654" s="310"/>
      <c r="PTA654" s="310"/>
      <c r="PTB654" s="310"/>
      <c r="PTC654" s="310"/>
      <c r="PTD654" s="310"/>
      <c r="PTE654" s="310"/>
      <c r="PTF654" s="310"/>
      <c r="PTG654" s="310"/>
      <c r="PTH654" s="310"/>
      <c r="PTI654" s="310"/>
      <c r="PTJ654" s="310"/>
      <c r="PTK654" s="310"/>
      <c r="PTL654" s="310"/>
      <c r="PTM654" s="310"/>
      <c r="PTN654" s="310"/>
      <c r="PTO654" s="310"/>
      <c r="PTP654" s="310"/>
      <c r="PTQ654" s="310"/>
      <c r="PTR654" s="310"/>
      <c r="PTS654" s="310"/>
      <c r="PTT654" s="310"/>
      <c r="PTU654" s="310"/>
      <c r="PTV654" s="310"/>
      <c r="PTW654" s="310"/>
      <c r="PTX654" s="310"/>
      <c r="PTY654" s="310"/>
      <c r="PTZ654" s="310"/>
      <c r="PUA654" s="310"/>
      <c r="PUB654" s="310"/>
      <c r="PUC654" s="310"/>
      <c r="PUD654" s="310"/>
      <c r="PUE654" s="310"/>
      <c r="PUF654" s="310"/>
      <c r="PUG654" s="310"/>
      <c r="PUH654" s="310"/>
      <c r="PUI654" s="310"/>
      <c r="PUJ654" s="310"/>
      <c r="PUK654" s="310"/>
      <c r="PUL654" s="310"/>
      <c r="PUM654" s="310"/>
      <c r="PUN654" s="310"/>
      <c r="PUO654" s="310"/>
      <c r="PUP654" s="310"/>
      <c r="PUQ654" s="310"/>
      <c r="PUR654" s="310"/>
      <c r="PUS654" s="310"/>
      <c r="PUT654" s="310"/>
      <c r="PUU654" s="310"/>
      <c r="PUV654" s="310"/>
      <c r="PUW654" s="310"/>
      <c r="PUX654" s="310"/>
      <c r="PUY654" s="310"/>
      <c r="PUZ654" s="310"/>
      <c r="PVA654" s="310"/>
      <c r="PVB654" s="310"/>
      <c r="PVC654" s="310"/>
      <c r="PVD654" s="310"/>
      <c r="PVE654" s="310"/>
      <c r="PVF654" s="310"/>
      <c r="PVG654" s="310"/>
      <c r="PVH654" s="310"/>
      <c r="PVI654" s="310"/>
      <c r="PVJ654" s="310"/>
      <c r="PVK654" s="310"/>
      <c r="PVL654" s="310"/>
      <c r="PVM654" s="310"/>
      <c r="PVN654" s="310"/>
      <c r="PVO654" s="310"/>
      <c r="PVP654" s="310"/>
      <c r="PVQ654" s="310"/>
      <c r="PVR654" s="310"/>
      <c r="PVS654" s="310"/>
      <c r="PVT654" s="310"/>
      <c r="PVU654" s="310"/>
      <c r="PVV654" s="310"/>
      <c r="PVW654" s="310"/>
      <c r="PVX654" s="310"/>
      <c r="PVY654" s="310"/>
      <c r="PVZ654" s="310"/>
      <c r="PWA654" s="310"/>
      <c r="PWB654" s="310"/>
      <c r="PWC654" s="310"/>
      <c r="PWD654" s="310"/>
      <c r="PWE654" s="310"/>
      <c r="PWF654" s="310"/>
      <c r="PWG654" s="310"/>
      <c r="PWH654" s="310"/>
      <c r="PWI654" s="310"/>
      <c r="PWJ654" s="310"/>
      <c r="PWK654" s="310"/>
      <c r="PWL654" s="310"/>
      <c r="PWM654" s="310"/>
      <c r="PWN654" s="310"/>
      <c r="PWO654" s="310"/>
      <c r="PWP654" s="310"/>
      <c r="PWQ654" s="310"/>
      <c r="PWR654" s="310"/>
      <c r="PWS654" s="310"/>
      <c r="PWT654" s="310"/>
      <c r="PWU654" s="310"/>
      <c r="PWV654" s="310"/>
      <c r="PWW654" s="310"/>
      <c r="PWX654" s="310"/>
      <c r="PWY654" s="310"/>
      <c r="PWZ654" s="310"/>
      <c r="PXA654" s="310"/>
      <c r="PXB654" s="310"/>
      <c r="PXC654" s="310"/>
      <c r="PXD654" s="310"/>
      <c r="PXE654" s="310"/>
      <c r="PXF654" s="310"/>
      <c r="PXG654" s="310"/>
      <c r="PXH654" s="310"/>
      <c r="PXI654" s="310"/>
      <c r="PXJ654" s="310"/>
      <c r="PXK654" s="310"/>
      <c r="PXL654" s="310"/>
      <c r="PXM654" s="310"/>
      <c r="PXN654" s="310"/>
      <c r="PXO654" s="310"/>
      <c r="PXP654" s="310"/>
      <c r="PXQ654" s="310"/>
      <c r="PXR654" s="310"/>
      <c r="PXS654" s="310"/>
      <c r="PXT654" s="310"/>
      <c r="PXU654" s="310"/>
      <c r="PXV654" s="310"/>
      <c r="PXW654" s="310"/>
      <c r="PXX654" s="310"/>
      <c r="PXY654" s="310"/>
      <c r="PXZ654" s="310"/>
      <c r="PYA654" s="310"/>
      <c r="PYB654" s="310"/>
      <c r="PYC654" s="310"/>
      <c r="PYD654" s="310"/>
      <c r="PYE654" s="310"/>
      <c r="PYF654" s="310"/>
      <c r="PYG654" s="310"/>
      <c r="PYH654" s="310"/>
      <c r="PYI654" s="310"/>
      <c r="PYJ654" s="310"/>
      <c r="PYK654" s="310"/>
      <c r="PYL654" s="310"/>
      <c r="PYM654" s="310"/>
      <c r="PYN654" s="310"/>
      <c r="PYO654" s="310"/>
      <c r="PYP654" s="310"/>
      <c r="PYQ654" s="310"/>
      <c r="PYR654" s="310"/>
      <c r="PYS654" s="310"/>
      <c r="PYT654" s="310"/>
      <c r="PYU654" s="310"/>
      <c r="PYV654" s="310"/>
      <c r="PYW654" s="310"/>
      <c r="PYX654" s="310"/>
      <c r="PYY654" s="310"/>
      <c r="PYZ654" s="310"/>
      <c r="PZA654" s="310"/>
      <c r="PZB654" s="310"/>
      <c r="PZC654" s="310"/>
      <c r="PZD654" s="310"/>
      <c r="PZE654" s="310"/>
      <c r="PZF654" s="310"/>
      <c r="PZG654" s="310"/>
      <c r="PZH654" s="310"/>
      <c r="PZI654" s="310"/>
      <c r="PZJ654" s="310"/>
      <c r="PZK654" s="310"/>
      <c r="PZL654" s="310"/>
      <c r="PZM654" s="310"/>
      <c r="PZN654" s="310"/>
      <c r="PZO654" s="310"/>
      <c r="PZP654" s="310"/>
      <c r="PZQ654" s="310"/>
      <c r="PZR654" s="310"/>
      <c r="PZS654" s="310"/>
      <c r="PZT654" s="310"/>
      <c r="PZU654" s="310"/>
      <c r="PZV654" s="310"/>
      <c r="PZW654" s="310"/>
      <c r="PZX654" s="310"/>
      <c r="PZY654" s="310"/>
      <c r="PZZ654" s="310"/>
      <c r="QAA654" s="310"/>
      <c r="QAB654" s="310"/>
      <c r="QAC654" s="310"/>
      <c r="QAD654" s="310"/>
      <c r="QAE654" s="310"/>
      <c r="QAF654" s="310"/>
      <c r="QAG654" s="310"/>
      <c r="QAH654" s="310"/>
      <c r="QAI654" s="310"/>
      <c r="QAJ654" s="310"/>
      <c r="QAK654" s="310"/>
      <c r="QAL654" s="310"/>
      <c r="QAM654" s="310"/>
      <c r="QAN654" s="310"/>
      <c r="QAO654" s="310"/>
      <c r="QAP654" s="310"/>
      <c r="QAQ654" s="310"/>
      <c r="QAR654" s="310"/>
      <c r="QAS654" s="310"/>
      <c r="QAT654" s="310"/>
      <c r="QAU654" s="310"/>
      <c r="QAV654" s="310"/>
      <c r="QAW654" s="310"/>
      <c r="QAX654" s="310"/>
      <c r="QAY654" s="310"/>
      <c r="QAZ654" s="310"/>
      <c r="QBA654" s="310"/>
      <c r="QBB654" s="310"/>
      <c r="QBC654" s="310"/>
      <c r="QBD654" s="310"/>
      <c r="QBE654" s="310"/>
      <c r="QBF654" s="310"/>
      <c r="QBG654" s="310"/>
      <c r="QBH654" s="310"/>
      <c r="QBI654" s="310"/>
      <c r="QBJ654" s="310"/>
      <c r="QBK654" s="310"/>
      <c r="QBL654" s="310"/>
      <c r="QBM654" s="310"/>
      <c r="QBN654" s="310"/>
      <c r="QBO654" s="310"/>
      <c r="QBP654" s="310"/>
      <c r="QBQ654" s="310"/>
      <c r="QBR654" s="310"/>
      <c r="QBS654" s="310"/>
      <c r="QBT654" s="310"/>
      <c r="QBU654" s="310"/>
      <c r="QBV654" s="310"/>
      <c r="QBW654" s="310"/>
      <c r="QBX654" s="310"/>
      <c r="QBY654" s="310"/>
      <c r="QBZ654" s="310"/>
      <c r="QCA654" s="310"/>
      <c r="QCB654" s="310"/>
      <c r="QCC654" s="310"/>
      <c r="QCD654" s="310"/>
      <c r="QCE654" s="310"/>
      <c r="QCF654" s="310"/>
      <c r="QCG654" s="310"/>
      <c r="QCH654" s="310"/>
      <c r="QCI654" s="310"/>
      <c r="QCJ654" s="310"/>
      <c r="QCK654" s="310"/>
      <c r="QCL654" s="310"/>
      <c r="QCM654" s="310"/>
      <c r="QCN654" s="310"/>
      <c r="QCO654" s="310"/>
      <c r="QCP654" s="310"/>
      <c r="QCQ654" s="310"/>
      <c r="QCR654" s="310"/>
      <c r="QCS654" s="310"/>
      <c r="QCT654" s="310"/>
      <c r="QCU654" s="310"/>
      <c r="QCV654" s="310"/>
      <c r="QCW654" s="310"/>
      <c r="QCX654" s="310"/>
      <c r="QCY654" s="310"/>
      <c r="QCZ654" s="310"/>
      <c r="QDA654" s="310"/>
      <c r="QDB654" s="310"/>
      <c r="QDC654" s="310"/>
      <c r="QDD654" s="310"/>
      <c r="QDE654" s="310"/>
      <c r="QDF654" s="310"/>
      <c r="QDG654" s="310"/>
      <c r="QDH654" s="310"/>
      <c r="QDI654" s="310"/>
      <c r="QDJ654" s="310"/>
      <c r="QDK654" s="310"/>
      <c r="QDL654" s="310"/>
      <c r="QDM654" s="310"/>
      <c r="QDN654" s="310"/>
      <c r="QDO654" s="310"/>
      <c r="QDP654" s="310"/>
      <c r="QDQ654" s="310"/>
      <c r="QDR654" s="310"/>
      <c r="QDS654" s="310"/>
      <c r="QDT654" s="310"/>
      <c r="QDU654" s="310"/>
      <c r="QDV654" s="310"/>
      <c r="QDW654" s="310"/>
      <c r="QDX654" s="310"/>
      <c r="QDY654" s="310"/>
      <c r="QDZ654" s="310"/>
      <c r="QEA654" s="310"/>
      <c r="QEB654" s="310"/>
      <c r="QEC654" s="310"/>
      <c r="QED654" s="310"/>
      <c r="QEE654" s="310"/>
      <c r="QEF654" s="310"/>
      <c r="QEG654" s="310"/>
      <c r="QEH654" s="310"/>
      <c r="QEI654" s="310"/>
      <c r="QEJ654" s="310"/>
      <c r="QEK654" s="310"/>
      <c r="QEL654" s="310"/>
      <c r="QEM654" s="310"/>
      <c r="QEN654" s="310"/>
      <c r="QEO654" s="310"/>
      <c r="QEP654" s="310"/>
      <c r="QEQ654" s="310"/>
      <c r="QER654" s="310"/>
      <c r="QES654" s="310"/>
      <c r="QET654" s="310"/>
      <c r="QEU654" s="310"/>
      <c r="QEV654" s="310"/>
      <c r="QEW654" s="310"/>
      <c r="QEX654" s="310"/>
      <c r="QEY654" s="310"/>
      <c r="QEZ654" s="310"/>
      <c r="QFA654" s="310"/>
      <c r="QFB654" s="310"/>
      <c r="QFC654" s="310"/>
      <c r="QFD654" s="310"/>
      <c r="QFE654" s="310"/>
      <c r="QFF654" s="310"/>
      <c r="QFG654" s="310"/>
      <c r="QFH654" s="310"/>
      <c r="QFI654" s="310"/>
      <c r="QFJ654" s="310"/>
      <c r="QFK654" s="310"/>
      <c r="QFL654" s="310"/>
      <c r="QFM654" s="310"/>
      <c r="QFN654" s="310"/>
      <c r="QFO654" s="310"/>
      <c r="QFP654" s="310"/>
      <c r="QFQ654" s="310"/>
      <c r="QFR654" s="310"/>
      <c r="QFS654" s="310"/>
      <c r="QFT654" s="310"/>
      <c r="QFU654" s="310"/>
      <c r="QFV654" s="310"/>
      <c r="QFW654" s="310"/>
      <c r="QFX654" s="310"/>
      <c r="QFY654" s="310"/>
      <c r="QFZ654" s="310"/>
      <c r="QGA654" s="310"/>
      <c r="QGB654" s="310"/>
      <c r="QGC654" s="310"/>
      <c r="QGD654" s="310"/>
      <c r="QGE654" s="310"/>
      <c r="QGF654" s="310"/>
      <c r="QGG654" s="310"/>
      <c r="QGH654" s="310"/>
      <c r="QGI654" s="310"/>
      <c r="QGJ654" s="310"/>
      <c r="QGK654" s="310"/>
      <c r="QGL654" s="310"/>
      <c r="QGM654" s="310"/>
      <c r="QGN654" s="310"/>
      <c r="QGO654" s="310"/>
      <c r="QGP654" s="310"/>
      <c r="QGQ654" s="310"/>
      <c r="QGR654" s="310"/>
      <c r="QGS654" s="310"/>
      <c r="QGT654" s="310"/>
      <c r="QGU654" s="310"/>
      <c r="QGV654" s="310"/>
      <c r="QGW654" s="310"/>
      <c r="QGX654" s="310"/>
      <c r="QGY654" s="310"/>
      <c r="QGZ654" s="310"/>
      <c r="QHA654" s="310"/>
      <c r="QHB654" s="310"/>
      <c r="QHC654" s="310"/>
      <c r="QHD654" s="310"/>
      <c r="QHE654" s="310"/>
      <c r="QHF654" s="310"/>
      <c r="QHG654" s="310"/>
      <c r="QHH654" s="310"/>
      <c r="QHI654" s="310"/>
      <c r="QHJ654" s="310"/>
      <c r="QHK654" s="310"/>
      <c r="QHL654" s="310"/>
      <c r="QHM654" s="310"/>
      <c r="QHN654" s="310"/>
      <c r="QHO654" s="310"/>
      <c r="QHP654" s="310"/>
      <c r="QHQ654" s="310"/>
      <c r="QHR654" s="310"/>
      <c r="QHS654" s="310"/>
      <c r="QHT654" s="310"/>
      <c r="QHU654" s="310"/>
      <c r="QHV654" s="310"/>
      <c r="QHW654" s="310"/>
      <c r="QHX654" s="310"/>
      <c r="QHY654" s="310"/>
      <c r="QHZ654" s="310"/>
      <c r="QIA654" s="310"/>
      <c r="QIB654" s="310"/>
      <c r="QIC654" s="310"/>
      <c r="QID654" s="310"/>
      <c r="QIE654" s="310"/>
      <c r="QIF654" s="310"/>
      <c r="QIG654" s="310"/>
      <c r="QIH654" s="310"/>
      <c r="QII654" s="310"/>
      <c r="QIJ654" s="310"/>
      <c r="QIK654" s="310"/>
      <c r="QIL654" s="310"/>
      <c r="QIM654" s="310"/>
      <c r="QIN654" s="310"/>
      <c r="QIO654" s="310"/>
      <c r="QIP654" s="310"/>
      <c r="QIQ654" s="310"/>
      <c r="QIR654" s="310"/>
      <c r="QIS654" s="310"/>
      <c r="QIT654" s="310"/>
      <c r="QIU654" s="310"/>
      <c r="QIV654" s="310"/>
      <c r="QIW654" s="310"/>
      <c r="QIX654" s="310"/>
      <c r="QIY654" s="310"/>
      <c r="QIZ654" s="310"/>
      <c r="QJA654" s="310"/>
      <c r="QJB654" s="310"/>
      <c r="QJC654" s="310"/>
      <c r="QJD654" s="310"/>
      <c r="QJE654" s="310"/>
      <c r="QJF654" s="310"/>
      <c r="QJG654" s="310"/>
      <c r="QJH654" s="310"/>
      <c r="QJI654" s="310"/>
      <c r="QJJ654" s="310"/>
      <c r="QJK654" s="310"/>
      <c r="QJL654" s="310"/>
      <c r="QJM654" s="310"/>
      <c r="QJN654" s="310"/>
      <c r="QJO654" s="310"/>
      <c r="QJP654" s="310"/>
      <c r="QJQ654" s="310"/>
      <c r="QJR654" s="310"/>
      <c r="QJS654" s="310"/>
      <c r="QJT654" s="310"/>
      <c r="QJU654" s="310"/>
      <c r="QJV654" s="310"/>
      <c r="QJW654" s="310"/>
      <c r="QJX654" s="310"/>
      <c r="QJY654" s="310"/>
      <c r="QJZ654" s="310"/>
      <c r="QKA654" s="310"/>
      <c r="QKB654" s="310"/>
      <c r="QKC654" s="310"/>
      <c r="QKD654" s="310"/>
      <c r="QKE654" s="310"/>
      <c r="QKF654" s="310"/>
      <c r="QKG654" s="310"/>
      <c r="QKH654" s="310"/>
      <c r="QKI654" s="310"/>
      <c r="QKJ654" s="310"/>
      <c r="QKK654" s="310"/>
      <c r="QKL654" s="310"/>
      <c r="QKM654" s="310"/>
      <c r="QKN654" s="310"/>
      <c r="QKO654" s="310"/>
      <c r="QKP654" s="310"/>
      <c r="QKQ654" s="310"/>
      <c r="QKR654" s="310"/>
      <c r="QKS654" s="310"/>
      <c r="QKT654" s="310"/>
      <c r="QKU654" s="310"/>
      <c r="QKV654" s="310"/>
      <c r="QKW654" s="310"/>
      <c r="QKX654" s="310"/>
      <c r="QKY654" s="310"/>
      <c r="QKZ654" s="310"/>
      <c r="QLA654" s="310"/>
      <c r="QLB654" s="310"/>
      <c r="QLC654" s="310"/>
      <c r="QLD654" s="310"/>
      <c r="QLE654" s="310"/>
      <c r="QLF654" s="310"/>
      <c r="QLG654" s="310"/>
      <c r="QLH654" s="310"/>
      <c r="QLI654" s="310"/>
      <c r="QLJ654" s="310"/>
      <c r="QLK654" s="310"/>
      <c r="QLL654" s="310"/>
      <c r="QLM654" s="310"/>
      <c r="QLN654" s="310"/>
      <c r="QLO654" s="310"/>
      <c r="QLP654" s="310"/>
      <c r="QLQ654" s="310"/>
      <c r="QLR654" s="310"/>
      <c r="QLS654" s="310"/>
      <c r="QLT654" s="310"/>
      <c r="QLU654" s="310"/>
      <c r="QLV654" s="310"/>
      <c r="QLW654" s="310"/>
      <c r="QLX654" s="310"/>
      <c r="QLY654" s="310"/>
      <c r="QLZ654" s="310"/>
      <c r="QMA654" s="310"/>
      <c r="QMB654" s="310"/>
      <c r="QMC654" s="310"/>
      <c r="QMD654" s="310"/>
      <c r="QME654" s="310"/>
      <c r="QMF654" s="310"/>
      <c r="QMG654" s="310"/>
      <c r="QMH654" s="310"/>
      <c r="QMI654" s="310"/>
      <c r="QMJ654" s="310"/>
      <c r="QMK654" s="310"/>
      <c r="QML654" s="310"/>
      <c r="QMM654" s="310"/>
      <c r="QMN654" s="310"/>
      <c r="QMO654" s="310"/>
      <c r="QMP654" s="310"/>
      <c r="QMQ654" s="310"/>
      <c r="QMR654" s="310"/>
      <c r="QMS654" s="310"/>
      <c r="QMT654" s="310"/>
      <c r="QMU654" s="310"/>
      <c r="QMV654" s="310"/>
      <c r="QMW654" s="310"/>
      <c r="QMX654" s="310"/>
      <c r="QMY654" s="310"/>
      <c r="QMZ654" s="310"/>
      <c r="QNA654" s="310"/>
      <c r="QNB654" s="310"/>
      <c r="QNC654" s="310"/>
      <c r="QND654" s="310"/>
      <c r="QNE654" s="310"/>
      <c r="QNF654" s="310"/>
      <c r="QNG654" s="310"/>
      <c r="QNH654" s="310"/>
      <c r="QNI654" s="310"/>
      <c r="QNJ654" s="310"/>
      <c r="QNK654" s="310"/>
      <c r="QNL654" s="310"/>
      <c r="QNM654" s="310"/>
      <c r="QNN654" s="310"/>
      <c r="QNO654" s="310"/>
      <c r="QNP654" s="310"/>
      <c r="QNQ654" s="310"/>
      <c r="QNR654" s="310"/>
      <c r="QNS654" s="310"/>
      <c r="QNT654" s="310"/>
      <c r="QNU654" s="310"/>
      <c r="QNV654" s="310"/>
      <c r="QNW654" s="310"/>
      <c r="QNX654" s="310"/>
      <c r="QNY654" s="310"/>
      <c r="QNZ654" s="310"/>
      <c r="QOA654" s="310"/>
      <c r="QOB654" s="310"/>
      <c r="QOC654" s="310"/>
      <c r="QOD654" s="310"/>
      <c r="QOE654" s="310"/>
      <c r="QOF654" s="310"/>
      <c r="QOG654" s="310"/>
      <c r="QOH654" s="310"/>
      <c r="QOI654" s="310"/>
      <c r="QOJ654" s="310"/>
      <c r="QOK654" s="310"/>
      <c r="QOL654" s="310"/>
      <c r="QOM654" s="310"/>
      <c r="QON654" s="310"/>
      <c r="QOO654" s="310"/>
      <c r="QOP654" s="310"/>
      <c r="QOQ654" s="310"/>
      <c r="QOR654" s="310"/>
      <c r="QOS654" s="310"/>
      <c r="QOT654" s="310"/>
      <c r="QOU654" s="310"/>
      <c r="QOV654" s="310"/>
      <c r="QOW654" s="310"/>
      <c r="QOX654" s="310"/>
      <c r="QOY654" s="310"/>
      <c r="QOZ654" s="310"/>
      <c r="QPA654" s="310"/>
      <c r="QPB654" s="310"/>
      <c r="QPC654" s="310"/>
      <c r="QPD654" s="310"/>
      <c r="QPE654" s="310"/>
      <c r="QPF654" s="310"/>
      <c r="QPG654" s="310"/>
      <c r="QPH654" s="310"/>
      <c r="QPI654" s="310"/>
      <c r="QPJ654" s="310"/>
      <c r="QPK654" s="310"/>
      <c r="QPL654" s="310"/>
      <c r="QPM654" s="310"/>
      <c r="QPN654" s="310"/>
      <c r="QPO654" s="310"/>
      <c r="QPP654" s="310"/>
      <c r="QPQ654" s="310"/>
      <c r="QPR654" s="310"/>
      <c r="QPS654" s="310"/>
      <c r="QPT654" s="310"/>
      <c r="QPU654" s="310"/>
      <c r="QPV654" s="310"/>
      <c r="QPW654" s="310"/>
      <c r="QPX654" s="310"/>
      <c r="QPY654" s="310"/>
      <c r="QPZ654" s="310"/>
      <c r="QQA654" s="310"/>
      <c r="QQB654" s="310"/>
      <c r="QQC654" s="310"/>
      <c r="QQD654" s="310"/>
      <c r="QQE654" s="310"/>
      <c r="QQF654" s="310"/>
      <c r="QQG654" s="310"/>
      <c r="QQH654" s="310"/>
      <c r="QQI654" s="310"/>
      <c r="QQJ654" s="310"/>
      <c r="QQK654" s="310"/>
      <c r="QQL654" s="310"/>
      <c r="QQM654" s="310"/>
      <c r="QQN654" s="310"/>
      <c r="QQO654" s="310"/>
      <c r="QQP654" s="310"/>
      <c r="QQQ654" s="310"/>
      <c r="QQR654" s="310"/>
      <c r="QQS654" s="310"/>
      <c r="QQT654" s="310"/>
      <c r="QQU654" s="310"/>
      <c r="QQV654" s="310"/>
      <c r="QQW654" s="310"/>
      <c r="QQX654" s="310"/>
      <c r="QQY654" s="310"/>
      <c r="QQZ654" s="310"/>
      <c r="QRA654" s="310"/>
      <c r="QRB654" s="310"/>
      <c r="QRC654" s="310"/>
      <c r="QRD654" s="310"/>
      <c r="QRE654" s="310"/>
      <c r="QRF654" s="310"/>
      <c r="QRG654" s="310"/>
      <c r="QRH654" s="310"/>
      <c r="QRI654" s="310"/>
      <c r="QRJ654" s="310"/>
      <c r="QRK654" s="310"/>
      <c r="QRL654" s="310"/>
      <c r="QRM654" s="310"/>
      <c r="QRN654" s="310"/>
      <c r="QRO654" s="310"/>
      <c r="QRP654" s="310"/>
      <c r="QRQ654" s="310"/>
      <c r="QRR654" s="310"/>
      <c r="QRS654" s="310"/>
      <c r="QRT654" s="310"/>
      <c r="QRU654" s="310"/>
      <c r="QRV654" s="310"/>
      <c r="QRW654" s="310"/>
      <c r="QRX654" s="310"/>
      <c r="QRY654" s="310"/>
      <c r="QRZ654" s="310"/>
      <c r="QSA654" s="310"/>
      <c r="QSB654" s="310"/>
      <c r="QSC654" s="310"/>
      <c r="QSD654" s="310"/>
      <c r="QSE654" s="310"/>
      <c r="QSF654" s="310"/>
      <c r="QSG654" s="310"/>
      <c r="QSH654" s="310"/>
      <c r="QSI654" s="310"/>
      <c r="QSJ654" s="310"/>
      <c r="QSK654" s="310"/>
      <c r="QSL654" s="310"/>
      <c r="QSM654" s="310"/>
      <c r="QSN654" s="310"/>
      <c r="QSO654" s="310"/>
      <c r="QSP654" s="310"/>
      <c r="QSQ654" s="310"/>
      <c r="QSR654" s="310"/>
      <c r="QSS654" s="310"/>
      <c r="QST654" s="310"/>
      <c r="QSU654" s="310"/>
      <c r="QSV654" s="310"/>
      <c r="QSW654" s="310"/>
      <c r="QSX654" s="310"/>
      <c r="QSY654" s="310"/>
      <c r="QSZ654" s="310"/>
      <c r="QTA654" s="310"/>
      <c r="QTB654" s="310"/>
      <c r="QTC654" s="310"/>
      <c r="QTD654" s="310"/>
      <c r="QTE654" s="310"/>
      <c r="QTF654" s="310"/>
      <c r="QTG654" s="310"/>
      <c r="QTH654" s="310"/>
      <c r="QTI654" s="310"/>
      <c r="QTJ654" s="310"/>
      <c r="QTK654" s="310"/>
      <c r="QTL654" s="310"/>
      <c r="QTM654" s="310"/>
      <c r="QTN654" s="310"/>
      <c r="QTO654" s="310"/>
      <c r="QTP654" s="310"/>
      <c r="QTQ654" s="310"/>
      <c r="QTR654" s="310"/>
      <c r="QTS654" s="310"/>
      <c r="QTT654" s="310"/>
      <c r="QTU654" s="310"/>
      <c r="QTV654" s="310"/>
      <c r="QTW654" s="310"/>
      <c r="QTX654" s="310"/>
      <c r="QTY654" s="310"/>
      <c r="QTZ654" s="310"/>
      <c r="QUA654" s="310"/>
      <c r="QUB654" s="310"/>
      <c r="QUC654" s="310"/>
      <c r="QUD654" s="310"/>
      <c r="QUE654" s="310"/>
      <c r="QUF654" s="310"/>
      <c r="QUG654" s="310"/>
      <c r="QUH654" s="310"/>
      <c r="QUI654" s="310"/>
      <c r="QUJ654" s="310"/>
      <c r="QUK654" s="310"/>
      <c r="QUL654" s="310"/>
      <c r="QUM654" s="310"/>
      <c r="QUN654" s="310"/>
      <c r="QUO654" s="310"/>
      <c r="QUP654" s="310"/>
      <c r="QUQ654" s="310"/>
      <c r="QUR654" s="310"/>
      <c r="QUS654" s="310"/>
      <c r="QUT654" s="310"/>
      <c r="QUU654" s="310"/>
      <c r="QUV654" s="310"/>
      <c r="QUW654" s="310"/>
      <c r="QUX654" s="310"/>
      <c r="QUY654" s="310"/>
      <c r="QUZ654" s="310"/>
      <c r="QVA654" s="310"/>
      <c r="QVB654" s="310"/>
      <c r="QVC654" s="310"/>
      <c r="QVD654" s="310"/>
      <c r="QVE654" s="310"/>
      <c r="QVF654" s="310"/>
      <c r="QVG654" s="310"/>
      <c r="QVH654" s="310"/>
      <c r="QVI654" s="310"/>
      <c r="QVJ654" s="310"/>
      <c r="QVK654" s="310"/>
      <c r="QVL654" s="310"/>
      <c r="QVM654" s="310"/>
      <c r="QVN654" s="310"/>
      <c r="QVO654" s="310"/>
      <c r="QVP654" s="310"/>
      <c r="QVQ654" s="310"/>
      <c r="QVR654" s="310"/>
      <c r="QVS654" s="310"/>
      <c r="QVT654" s="310"/>
      <c r="QVU654" s="310"/>
      <c r="QVV654" s="310"/>
      <c r="QVW654" s="310"/>
      <c r="QVX654" s="310"/>
      <c r="QVY654" s="310"/>
      <c r="QVZ654" s="310"/>
      <c r="QWA654" s="310"/>
      <c r="QWB654" s="310"/>
      <c r="QWC654" s="310"/>
      <c r="QWD654" s="310"/>
      <c r="QWE654" s="310"/>
      <c r="QWF654" s="310"/>
      <c r="QWG654" s="310"/>
      <c r="QWH654" s="310"/>
      <c r="QWI654" s="310"/>
      <c r="QWJ654" s="310"/>
      <c r="QWK654" s="310"/>
      <c r="QWL654" s="310"/>
      <c r="QWM654" s="310"/>
      <c r="QWN654" s="310"/>
      <c r="QWO654" s="310"/>
      <c r="QWP654" s="310"/>
      <c r="QWQ654" s="310"/>
      <c r="QWR654" s="310"/>
      <c r="QWS654" s="310"/>
      <c r="QWT654" s="310"/>
      <c r="QWU654" s="310"/>
      <c r="QWV654" s="310"/>
      <c r="QWW654" s="310"/>
      <c r="QWX654" s="310"/>
      <c r="QWY654" s="310"/>
      <c r="QWZ654" s="310"/>
      <c r="QXA654" s="310"/>
      <c r="QXB654" s="310"/>
      <c r="QXC654" s="310"/>
      <c r="QXD654" s="310"/>
      <c r="QXE654" s="310"/>
      <c r="QXF654" s="310"/>
      <c r="QXG654" s="310"/>
      <c r="QXH654" s="310"/>
      <c r="QXI654" s="310"/>
      <c r="QXJ654" s="310"/>
      <c r="QXK654" s="310"/>
      <c r="QXL654" s="310"/>
      <c r="QXM654" s="310"/>
      <c r="QXN654" s="310"/>
      <c r="QXO654" s="310"/>
      <c r="QXP654" s="310"/>
      <c r="QXQ654" s="310"/>
      <c r="QXR654" s="310"/>
      <c r="QXS654" s="310"/>
      <c r="QXT654" s="310"/>
      <c r="QXU654" s="310"/>
      <c r="QXV654" s="310"/>
      <c r="QXW654" s="310"/>
      <c r="QXX654" s="310"/>
      <c r="QXY654" s="310"/>
      <c r="QXZ654" s="310"/>
      <c r="QYA654" s="310"/>
      <c r="QYB654" s="310"/>
      <c r="QYC654" s="310"/>
      <c r="QYD654" s="310"/>
      <c r="QYE654" s="310"/>
      <c r="QYF654" s="310"/>
      <c r="QYG654" s="310"/>
      <c r="QYH654" s="310"/>
      <c r="QYI654" s="310"/>
      <c r="QYJ654" s="310"/>
      <c r="QYK654" s="310"/>
      <c r="QYL654" s="310"/>
      <c r="QYM654" s="310"/>
      <c r="QYN654" s="310"/>
      <c r="QYO654" s="310"/>
      <c r="QYP654" s="310"/>
      <c r="QYQ654" s="310"/>
      <c r="QYR654" s="310"/>
      <c r="QYS654" s="310"/>
      <c r="QYT654" s="310"/>
      <c r="QYU654" s="310"/>
      <c r="QYV654" s="310"/>
      <c r="QYW654" s="310"/>
      <c r="QYX654" s="310"/>
      <c r="QYY654" s="310"/>
      <c r="QYZ654" s="310"/>
      <c r="QZA654" s="310"/>
      <c r="QZB654" s="310"/>
      <c r="QZC654" s="310"/>
      <c r="QZD654" s="310"/>
      <c r="QZE654" s="310"/>
      <c r="QZF654" s="310"/>
      <c r="QZG654" s="310"/>
      <c r="QZH654" s="310"/>
      <c r="QZI654" s="310"/>
      <c r="QZJ654" s="310"/>
      <c r="QZK654" s="310"/>
      <c r="QZL654" s="310"/>
      <c r="QZM654" s="310"/>
      <c r="QZN654" s="310"/>
      <c r="QZO654" s="310"/>
      <c r="QZP654" s="310"/>
      <c r="QZQ654" s="310"/>
      <c r="QZR654" s="310"/>
      <c r="QZS654" s="310"/>
      <c r="QZT654" s="310"/>
      <c r="QZU654" s="310"/>
      <c r="QZV654" s="310"/>
      <c r="QZW654" s="310"/>
      <c r="QZX654" s="310"/>
      <c r="QZY654" s="310"/>
      <c r="QZZ654" s="310"/>
      <c r="RAA654" s="310"/>
      <c r="RAB654" s="310"/>
      <c r="RAC654" s="310"/>
      <c r="RAD654" s="310"/>
      <c r="RAE654" s="310"/>
      <c r="RAF654" s="310"/>
      <c r="RAG654" s="310"/>
      <c r="RAH654" s="310"/>
      <c r="RAI654" s="310"/>
      <c r="RAJ654" s="310"/>
      <c r="RAK654" s="310"/>
      <c r="RAL654" s="310"/>
      <c r="RAM654" s="310"/>
      <c r="RAN654" s="310"/>
      <c r="RAO654" s="310"/>
      <c r="RAP654" s="310"/>
      <c r="RAQ654" s="310"/>
      <c r="RAR654" s="310"/>
      <c r="RAS654" s="310"/>
      <c r="RAT654" s="310"/>
      <c r="RAU654" s="310"/>
      <c r="RAV654" s="310"/>
      <c r="RAW654" s="310"/>
      <c r="RAX654" s="310"/>
      <c r="RAY654" s="310"/>
      <c r="RAZ654" s="310"/>
      <c r="RBA654" s="310"/>
      <c r="RBB654" s="310"/>
      <c r="RBC654" s="310"/>
      <c r="RBD654" s="310"/>
      <c r="RBE654" s="310"/>
      <c r="RBF654" s="310"/>
      <c r="RBG654" s="310"/>
      <c r="RBH654" s="310"/>
      <c r="RBI654" s="310"/>
      <c r="RBJ654" s="310"/>
      <c r="RBK654" s="310"/>
      <c r="RBL654" s="310"/>
      <c r="RBM654" s="310"/>
      <c r="RBN654" s="310"/>
      <c r="RBO654" s="310"/>
      <c r="RBP654" s="310"/>
      <c r="RBQ654" s="310"/>
      <c r="RBR654" s="310"/>
      <c r="RBS654" s="310"/>
      <c r="RBT654" s="310"/>
      <c r="RBU654" s="310"/>
      <c r="RBV654" s="310"/>
      <c r="RBW654" s="310"/>
      <c r="RBX654" s="310"/>
      <c r="RBY654" s="310"/>
      <c r="RBZ654" s="310"/>
      <c r="RCA654" s="310"/>
      <c r="RCB654" s="310"/>
      <c r="RCC654" s="310"/>
      <c r="RCD654" s="310"/>
      <c r="RCE654" s="310"/>
      <c r="RCF654" s="310"/>
      <c r="RCG654" s="310"/>
      <c r="RCH654" s="310"/>
      <c r="RCI654" s="310"/>
      <c r="RCJ654" s="310"/>
      <c r="RCK654" s="310"/>
      <c r="RCL654" s="310"/>
      <c r="RCM654" s="310"/>
      <c r="RCN654" s="310"/>
      <c r="RCO654" s="310"/>
      <c r="RCP654" s="310"/>
      <c r="RCQ654" s="310"/>
      <c r="RCR654" s="310"/>
      <c r="RCS654" s="310"/>
      <c r="RCT654" s="310"/>
      <c r="RCU654" s="310"/>
      <c r="RCV654" s="310"/>
      <c r="RCW654" s="310"/>
      <c r="RCX654" s="310"/>
      <c r="RCY654" s="310"/>
      <c r="RCZ654" s="310"/>
      <c r="RDA654" s="310"/>
      <c r="RDB654" s="310"/>
      <c r="RDC654" s="310"/>
      <c r="RDD654" s="310"/>
      <c r="RDE654" s="310"/>
      <c r="RDF654" s="310"/>
      <c r="RDG654" s="310"/>
      <c r="RDH654" s="310"/>
      <c r="RDI654" s="310"/>
      <c r="RDJ654" s="310"/>
      <c r="RDK654" s="310"/>
      <c r="RDL654" s="310"/>
      <c r="RDM654" s="310"/>
      <c r="RDN654" s="310"/>
      <c r="RDO654" s="310"/>
      <c r="RDP654" s="310"/>
      <c r="RDQ654" s="310"/>
      <c r="RDR654" s="310"/>
      <c r="RDS654" s="310"/>
      <c r="RDT654" s="310"/>
      <c r="RDU654" s="310"/>
      <c r="RDV654" s="310"/>
      <c r="RDW654" s="310"/>
      <c r="RDX654" s="310"/>
      <c r="RDY654" s="310"/>
      <c r="RDZ654" s="310"/>
      <c r="REA654" s="310"/>
      <c r="REB654" s="310"/>
      <c r="REC654" s="310"/>
      <c r="RED654" s="310"/>
      <c r="REE654" s="310"/>
      <c r="REF654" s="310"/>
      <c r="REG654" s="310"/>
      <c r="REH654" s="310"/>
      <c r="REI654" s="310"/>
      <c r="REJ654" s="310"/>
      <c r="REK654" s="310"/>
      <c r="REL654" s="310"/>
      <c r="REM654" s="310"/>
      <c r="REN654" s="310"/>
      <c r="REO654" s="310"/>
      <c r="REP654" s="310"/>
      <c r="REQ654" s="310"/>
      <c r="RER654" s="310"/>
      <c r="RES654" s="310"/>
      <c r="RET654" s="310"/>
      <c r="REU654" s="310"/>
      <c r="REV654" s="310"/>
      <c r="REW654" s="310"/>
      <c r="REX654" s="310"/>
      <c r="REY654" s="310"/>
      <c r="REZ654" s="310"/>
      <c r="RFA654" s="310"/>
      <c r="RFB654" s="310"/>
      <c r="RFC654" s="310"/>
      <c r="RFD654" s="310"/>
      <c r="RFE654" s="310"/>
      <c r="RFF654" s="310"/>
      <c r="RFG654" s="310"/>
      <c r="RFH654" s="310"/>
      <c r="RFI654" s="310"/>
      <c r="RFJ654" s="310"/>
      <c r="RFK654" s="310"/>
      <c r="RFL654" s="310"/>
      <c r="RFM654" s="310"/>
      <c r="RFN654" s="310"/>
      <c r="RFO654" s="310"/>
      <c r="RFP654" s="310"/>
      <c r="RFQ654" s="310"/>
      <c r="RFR654" s="310"/>
      <c r="RFS654" s="310"/>
      <c r="RFT654" s="310"/>
      <c r="RFU654" s="310"/>
      <c r="RFV654" s="310"/>
      <c r="RFW654" s="310"/>
      <c r="RFX654" s="310"/>
      <c r="RFY654" s="310"/>
      <c r="RFZ654" s="310"/>
      <c r="RGA654" s="310"/>
      <c r="RGB654" s="310"/>
      <c r="RGC654" s="310"/>
      <c r="RGD654" s="310"/>
      <c r="RGE654" s="310"/>
      <c r="RGF654" s="310"/>
      <c r="RGG654" s="310"/>
      <c r="RGH654" s="310"/>
      <c r="RGI654" s="310"/>
      <c r="RGJ654" s="310"/>
      <c r="RGK654" s="310"/>
      <c r="RGL654" s="310"/>
      <c r="RGM654" s="310"/>
      <c r="RGN654" s="310"/>
      <c r="RGO654" s="310"/>
      <c r="RGP654" s="310"/>
      <c r="RGQ654" s="310"/>
      <c r="RGR654" s="310"/>
      <c r="RGS654" s="310"/>
      <c r="RGT654" s="310"/>
      <c r="RGU654" s="310"/>
      <c r="RGV654" s="310"/>
      <c r="RGW654" s="310"/>
      <c r="RGX654" s="310"/>
      <c r="RGY654" s="310"/>
      <c r="RGZ654" s="310"/>
      <c r="RHA654" s="310"/>
      <c r="RHB654" s="310"/>
      <c r="RHC654" s="310"/>
      <c r="RHD654" s="310"/>
      <c r="RHE654" s="310"/>
      <c r="RHF654" s="310"/>
      <c r="RHG654" s="310"/>
      <c r="RHH654" s="310"/>
      <c r="RHI654" s="310"/>
      <c r="RHJ654" s="310"/>
      <c r="RHK654" s="310"/>
      <c r="RHL654" s="310"/>
      <c r="RHM654" s="310"/>
      <c r="RHN654" s="310"/>
      <c r="RHO654" s="310"/>
      <c r="RHP654" s="310"/>
      <c r="RHQ654" s="310"/>
      <c r="RHR654" s="310"/>
      <c r="RHS654" s="310"/>
      <c r="RHT654" s="310"/>
      <c r="RHU654" s="310"/>
      <c r="RHV654" s="310"/>
      <c r="RHW654" s="310"/>
      <c r="RHX654" s="310"/>
      <c r="RHY654" s="310"/>
      <c r="RHZ654" s="310"/>
      <c r="RIA654" s="310"/>
      <c r="RIB654" s="310"/>
      <c r="RIC654" s="310"/>
      <c r="RID654" s="310"/>
      <c r="RIE654" s="310"/>
      <c r="RIF654" s="310"/>
      <c r="RIG654" s="310"/>
      <c r="RIH654" s="310"/>
      <c r="RII654" s="310"/>
      <c r="RIJ654" s="310"/>
      <c r="RIK654" s="310"/>
      <c r="RIL654" s="310"/>
      <c r="RIM654" s="310"/>
      <c r="RIN654" s="310"/>
      <c r="RIO654" s="310"/>
      <c r="RIP654" s="310"/>
      <c r="RIQ654" s="310"/>
      <c r="RIR654" s="310"/>
      <c r="RIS654" s="310"/>
      <c r="RIT654" s="310"/>
      <c r="RIU654" s="310"/>
      <c r="RIV654" s="310"/>
      <c r="RIW654" s="310"/>
      <c r="RIX654" s="310"/>
      <c r="RIY654" s="310"/>
      <c r="RIZ654" s="310"/>
      <c r="RJA654" s="310"/>
      <c r="RJB654" s="310"/>
      <c r="RJC654" s="310"/>
      <c r="RJD654" s="310"/>
      <c r="RJE654" s="310"/>
      <c r="RJF654" s="310"/>
      <c r="RJG654" s="310"/>
      <c r="RJH654" s="310"/>
      <c r="RJI654" s="310"/>
      <c r="RJJ654" s="310"/>
      <c r="RJK654" s="310"/>
      <c r="RJL654" s="310"/>
      <c r="RJM654" s="310"/>
      <c r="RJN654" s="310"/>
      <c r="RJO654" s="310"/>
      <c r="RJP654" s="310"/>
      <c r="RJQ654" s="310"/>
      <c r="RJR654" s="310"/>
      <c r="RJS654" s="310"/>
      <c r="RJT654" s="310"/>
      <c r="RJU654" s="310"/>
      <c r="RJV654" s="310"/>
      <c r="RJW654" s="310"/>
      <c r="RJX654" s="310"/>
      <c r="RJY654" s="310"/>
      <c r="RJZ654" s="310"/>
      <c r="RKA654" s="310"/>
      <c r="RKB654" s="310"/>
      <c r="RKC654" s="310"/>
      <c r="RKD654" s="310"/>
      <c r="RKE654" s="310"/>
      <c r="RKF654" s="310"/>
      <c r="RKG654" s="310"/>
      <c r="RKH654" s="310"/>
      <c r="RKI654" s="310"/>
      <c r="RKJ654" s="310"/>
      <c r="RKK654" s="310"/>
      <c r="RKL654" s="310"/>
      <c r="RKM654" s="310"/>
      <c r="RKN654" s="310"/>
      <c r="RKO654" s="310"/>
      <c r="RKP654" s="310"/>
      <c r="RKQ654" s="310"/>
      <c r="RKR654" s="310"/>
      <c r="RKS654" s="310"/>
      <c r="RKT654" s="310"/>
      <c r="RKU654" s="310"/>
      <c r="RKV654" s="310"/>
      <c r="RKW654" s="310"/>
      <c r="RKX654" s="310"/>
      <c r="RKY654" s="310"/>
      <c r="RKZ654" s="310"/>
      <c r="RLA654" s="310"/>
      <c r="RLB654" s="310"/>
      <c r="RLC654" s="310"/>
      <c r="RLD654" s="310"/>
      <c r="RLE654" s="310"/>
      <c r="RLF654" s="310"/>
      <c r="RLG654" s="310"/>
      <c r="RLH654" s="310"/>
      <c r="RLI654" s="310"/>
      <c r="RLJ654" s="310"/>
      <c r="RLK654" s="310"/>
      <c r="RLL654" s="310"/>
      <c r="RLM654" s="310"/>
      <c r="RLN654" s="310"/>
      <c r="RLO654" s="310"/>
      <c r="RLP654" s="310"/>
      <c r="RLQ654" s="310"/>
      <c r="RLR654" s="310"/>
      <c r="RLS654" s="310"/>
      <c r="RLT654" s="310"/>
      <c r="RLU654" s="310"/>
      <c r="RLV654" s="310"/>
      <c r="RLW654" s="310"/>
      <c r="RLX654" s="310"/>
      <c r="RLY654" s="310"/>
      <c r="RLZ654" s="310"/>
      <c r="RMA654" s="310"/>
      <c r="RMB654" s="310"/>
      <c r="RMC654" s="310"/>
      <c r="RMD654" s="310"/>
      <c r="RME654" s="310"/>
      <c r="RMF654" s="310"/>
      <c r="RMG654" s="310"/>
      <c r="RMH654" s="310"/>
      <c r="RMI654" s="310"/>
      <c r="RMJ654" s="310"/>
      <c r="RMK654" s="310"/>
      <c r="RML654" s="310"/>
      <c r="RMM654" s="310"/>
      <c r="RMN654" s="310"/>
      <c r="RMO654" s="310"/>
      <c r="RMP654" s="310"/>
      <c r="RMQ654" s="310"/>
      <c r="RMR654" s="310"/>
      <c r="RMS654" s="310"/>
      <c r="RMT654" s="310"/>
      <c r="RMU654" s="310"/>
      <c r="RMV654" s="310"/>
      <c r="RMW654" s="310"/>
      <c r="RMX654" s="310"/>
      <c r="RMY654" s="310"/>
      <c r="RMZ654" s="310"/>
      <c r="RNA654" s="310"/>
      <c r="RNB654" s="310"/>
      <c r="RNC654" s="310"/>
      <c r="RND654" s="310"/>
      <c r="RNE654" s="310"/>
      <c r="RNF654" s="310"/>
      <c r="RNG654" s="310"/>
      <c r="RNH654" s="310"/>
      <c r="RNI654" s="310"/>
      <c r="RNJ654" s="310"/>
      <c r="RNK654" s="310"/>
      <c r="RNL654" s="310"/>
      <c r="RNM654" s="310"/>
      <c r="RNN654" s="310"/>
      <c r="RNO654" s="310"/>
      <c r="RNP654" s="310"/>
      <c r="RNQ654" s="310"/>
      <c r="RNR654" s="310"/>
      <c r="RNS654" s="310"/>
      <c r="RNT654" s="310"/>
      <c r="RNU654" s="310"/>
      <c r="RNV654" s="310"/>
      <c r="RNW654" s="310"/>
      <c r="RNX654" s="310"/>
      <c r="RNY654" s="310"/>
      <c r="RNZ654" s="310"/>
      <c r="ROA654" s="310"/>
      <c r="ROB654" s="310"/>
      <c r="ROC654" s="310"/>
      <c r="ROD654" s="310"/>
      <c r="ROE654" s="310"/>
      <c r="ROF654" s="310"/>
      <c r="ROG654" s="310"/>
      <c r="ROH654" s="310"/>
      <c r="ROI654" s="310"/>
      <c r="ROJ654" s="310"/>
      <c r="ROK654" s="310"/>
      <c r="ROL654" s="310"/>
      <c r="ROM654" s="310"/>
      <c r="RON654" s="310"/>
      <c r="ROO654" s="310"/>
      <c r="ROP654" s="310"/>
      <c r="ROQ654" s="310"/>
      <c r="ROR654" s="310"/>
      <c r="ROS654" s="310"/>
      <c r="ROT654" s="310"/>
      <c r="ROU654" s="310"/>
      <c r="ROV654" s="310"/>
      <c r="ROW654" s="310"/>
      <c r="ROX654" s="310"/>
      <c r="ROY654" s="310"/>
      <c r="ROZ654" s="310"/>
      <c r="RPA654" s="310"/>
      <c r="RPB654" s="310"/>
      <c r="RPC654" s="310"/>
      <c r="RPD654" s="310"/>
      <c r="RPE654" s="310"/>
      <c r="RPF654" s="310"/>
      <c r="RPG654" s="310"/>
      <c r="RPH654" s="310"/>
      <c r="RPI654" s="310"/>
      <c r="RPJ654" s="310"/>
      <c r="RPK654" s="310"/>
      <c r="RPL654" s="310"/>
      <c r="RPM654" s="310"/>
      <c r="RPN654" s="310"/>
      <c r="RPO654" s="310"/>
      <c r="RPP654" s="310"/>
      <c r="RPQ654" s="310"/>
      <c r="RPR654" s="310"/>
      <c r="RPS654" s="310"/>
      <c r="RPT654" s="310"/>
      <c r="RPU654" s="310"/>
      <c r="RPV654" s="310"/>
      <c r="RPW654" s="310"/>
      <c r="RPX654" s="310"/>
      <c r="RPY654" s="310"/>
      <c r="RPZ654" s="310"/>
      <c r="RQA654" s="310"/>
      <c r="RQB654" s="310"/>
      <c r="RQC654" s="310"/>
      <c r="RQD654" s="310"/>
      <c r="RQE654" s="310"/>
      <c r="RQF654" s="310"/>
      <c r="RQG654" s="310"/>
      <c r="RQH654" s="310"/>
      <c r="RQI654" s="310"/>
      <c r="RQJ654" s="310"/>
      <c r="RQK654" s="310"/>
      <c r="RQL654" s="310"/>
      <c r="RQM654" s="310"/>
      <c r="RQN654" s="310"/>
      <c r="RQO654" s="310"/>
      <c r="RQP654" s="310"/>
      <c r="RQQ654" s="310"/>
      <c r="RQR654" s="310"/>
      <c r="RQS654" s="310"/>
      <c r="RQT654" s="310"/>
      <c r="RQU654" s="310"/>
      <c r="RQV654" s="310"/>
      <c r="RQW654" s="310"/>
      <c r="RQX654" s="310"/>
      <c r="RQY654" s="310"/>
      <c r="RQZ654" s="310"/>
      <c r="RRA654" s="310"/>
      <c r="RRB654" s="310"/>
      <c r="RRC654" s="310"/>
      <c r="RRD654" s="310"/>
      <c r="RRE654" s="310"/>
      <c r="RRF654" s="310"/>
      <c r="RRG654" s="310"/>
      <c r="RRH654" s="310"/>
      <c r="RRI654" s="310"/>
      <c r="RRJ654" s="310"/>
      <c r="RRK654" s="310"/>
      <c r="RRL654" s="310"/>
      <c r="RRM654" s="310"/>
      <c r="RRN654" s="310"/>
      <c r="RRO654" s="310"/>
      <c r="RRP654" s="310"/>
      <c r="RRQ654" s="310"/>
      <c r="RRR654" s="310"/>
      <c r="RRS654" s="310"/>
      <c r="RRT654" s="310"/>
      <c r="RRU654" s="310"/>
      <c r="RRV654" s="310"/>
      <c r="RRW654" s="310"/>
      <c r="RRX654" s="310"/>
      <c r="RRY654" s="310"/>
      <c r="RRZ654" s="310"/>
      <c r="RSA654" s="310"/>
      <c r="RSB654" s="310"/>
      <c r="RSC654" s="310"/>
      <c r="RSD654" s="310"/>
      <c r="RSE654" s="310"/>
      <c r="RSF654" s="310"/>
      <c r="RSG654" s="310"/>
      <c r="RSH654" s="310"/>
      <c r="RSI654" s="310"/>
      <c r="RSJ654" s="310"/>
      <c r="RSK654" s="310"/>
      <c r="RSL654" s="310"/>
      <c r="RSM654" s="310"/>
      <c r="RSN654" s="310"/>
      <c r="RSO654" s="310"/>
      <c r="RSP654" s="310"/>
      <c r="RSQ654" s="310"/>
      <c r="RSR654" s="310"/>
      <c r="RSS654" s="310"/>
      <c r="RST654" s="310"/>
      <c r="RSU654" s="310"/>
      <c r="RSV654" s="310"/>
      <c r="RSW654" s="310"/>
      <c r="RSX654" s="310"/>
      <c r="RSY654" s="310"/>
      <c r="RSZ654" s="310"/>
      <c r="RTA654" s="310"/>
      <c r="RTB654" s="310"/>
      <c r="RTC654" s="310"/>
      <c r="RTD654" s="310"/>
      <c r="RTE654" s="310"/>
      <c r="RTF654" s="310"/>
      <c r="RTG654" s="310"/>
      <c r="RTH654" s="310"/>
      <c r="RTI654" s="310"/>
      <c r="RTJ654" s="310"/>
      <c r="RTK654" s="310"/>
      <c r="RTL654" s="310"/>
      <c r="RTM654" s="310"/>
      <c r="RTN654" s="310"/>
      <c r="RTO654" s="310"/>
      <c r="RTP654" s="310"/>
      <c r="RTQ654" s="310"/>
      <c r="RTR654" s="310"/>
      <c r="RTS654" s="310"/>
      <c r="RTT654" s="310"/>
      <c r="RTU654" s="310"/>
      <c r="RTV654" s="310"/>
      <c r="RTW654" s="310"/>
      <c r="RTX654" s="310"/>
      <c r="RTY654" s="310"/>
      <c r="RTZ654" s="310"/>
      <c r="RUA654" s="310"/>
      <c r="RUB654" s="310"/>
      <c r="RUC654" s="310"/>
      <c r="RUD654" s="310"/>
      <c r="RUE654" s="310"/>
      <c r="RUF654" s="310"/>
      <c r="RUG654" s="310"/>
      <c r="RUH654" s="310"/>
      <c r="RUI654" s="310"/>
      <c r="RUJ654" s="310"/>
      <c r="RUK654" s="310"/>
      <c r="RUL654" s="310"/>
      <c r="RUM654" s="310"/>
      <c r="RUN654" s="310"/>
      <c r="RUO654" s="310"/>
      <c r="RUP654" s="310"/>
      <c r="RUQ654" s="310"/>
      <c r="RUR654" s="310"/>
      <c r="RUS654" s="310"/>
      <c r="RUT654" s="310"/>
      <c r="RUU654" s="310"/>
      <c r="RUV654" s="310"/>
      <c r="RUW654" s="310"/>
      <c r="RUX654" s="310"/>
      <c r="RUY654" s="310"/>
      <c r="RUZ654" s="310"/>
      <c r="RVA654" s="310"/>
      <c r="RVB654" s="310"/>
      <c r="RVC654" s="310"/>
      <c r="RVD654" s="310"/>
      <c r="RVE654" s="310"/>
      <c r="RVF654" s="310"/>
      <c r="RVG654" s="310"/>
      <c r="RVH654" s="310"/>
      <c r="RVI654" s="310"/>
      <c r="RVJ654" s="310"/>
      <c r="RVK654" s="310"/>
      <c r="RVL654" s="310"/>
      <c r="RVM654" s="310"/>
      <c r="RVN654" s="310"/>
      <c r="RVO654" s="310"/>
      <c r="RVP654" s="310"/>
      <c r="RVQ654" s="310"/>
      <c r="RVR654" s="310"/>
      <c r="RVS654" s="310"/>
      <c r="RVT654" s="310"/>
      <c r="RVU654" s="310"/>
      <c r="RVV654" s="310"/>
      <c r="RVW654" s="310"/>
      <c r="RVX654" s="310"/>
      <c r="RVY654" s="310"/>
      <c r="RVZ654" s="310"/>
      <c r="RWA654" s="310"/>
      <c r="RWB654" s="310"/>
      <c r="RWC654" s="310"/>
      <c r="RWD654" s="310"/>
      <c r="RWE654" s="310"/>
      <c r="RWF654" s="310"/>
      <c r="RWG654" s="310"/>
      <c r="RWH654" s="310"/>
      <c r="RWI654" s="310"/>
      <c r="RWJ654" s="310"/>
      <c r="RWK654" s="310"/>
      <c r="RWL654" s="310"/>
      <c r="RWM654" s="310"/>
      <c r="RWN654" s="310"/>
      <c r="RWO654" s="310"/>
      <c r="RWP654" s="310"/>
      <c r="RWQ654" s="310"/>
      <c r="RWR654" s="310"/>
      <c r="RWS654" s="310"/>
      <c r="RWT654" s="310"/>
      <c r="RWU654" s="310"/>
      <c r="RWV654" s="310"/>
      <c r="RWW654" s="310"/>
      <c r="RWX654" s="310"/>
      <c r="RWY654" s="310"/>
      <c r="RWZ654" s="310"/>
      <c r="RXA654" s="310"/>
      <c r="RXB654" s="310"/>
      <c r="RXC654" s="310"/>
      <c r="RXD654" s="310"/>
      <c r="RXE654" s="310"/>
      <c r="RXF654" s="310"/>
      <c r="RXG654" s="310"/>
      <c r="RXH654" s="310"/>
      <c r="RXI654" s="310"/>
      <c r="RXJ654" s="310"/>
      <c r="RXK654" s="310"/>
      <c r="RXL654" s="310"/>
      <c r="RXM654" s="310"/>
      <c r="RXN654" s="310"/>
      <c r="RXO654" s="310"/>
      <c r="RXP654" s="310"/>
      <c r="RXQ654" s="310"/>
      <c r="RXR654" s="310"/>
      <c r="RXS654" s="310"/>
      <c r="RXT654" s="310"/>
      <c r="RXU654" s="310"/>
      <c r="RXV654" s="310"/>
      <c r="RXW654" s="310"/>
      <c r="RXX654" s="310"/>
      <c r="RXY654" s="310"/>
      <c r="RXZ654" s="310"/>
      <c r="RYA654" s="310"/>
      <c r="RYB654" s="310"/>
      <c r="RYC654" s="310"/>
      <c r="RYD654" s="310"/>
      <c r="RYE654" s="310"/>
      <c r="RYF654" s="310"/>
      <c r="RYG654" s="310"/>
      <c r="RYH654" s="310"/>
      <c r="RYI654" s="310"/>
      <c r="RYJ654" s="310"/>
      <c r="RYK654" s="310"/>
      <c r="RYL654" s="310"/>
      <c r="RYM654" s="310"/>
      <c r="RYN654" s="310"/>
      <c r="RYO654" s="310"/>
      <c r="RYP654" s="310"/>
      <c r="RYQ654" s="310"/>
      <c r="RYR654" s="310"/>
      <c r="RYS654" s="310"/>
      <c r="RYT654" s="310"/>
      <c r="RYU654" s="310"/>
      <c r="RYV654" s="310"/>
      <c r="RYW654" s="310"/>
      <c r="RYX654" s="310"/>
      <c r="RYY654" s="310"/>
      <c r="RYZ654" s="310"/>
      <c r="RZA654" s="310"/>
      <c r="RZB654" s="310"/>
      <c r="RZC654" s="310"/>
      <c r="RZD654" s="310"/>
      <c r="RZE654" s="310"/>
      <c r="RZF654" s="310"/>
      <c r="RZG654" s="310"/>
      <c r="RZH654" s="310"/>
      <c r="RZI654" s="310"/>
      <c r="RZJ654" s="310"/>
      <c r="RZK654" s="310"/>
      <c r="RZL654" s="310"/>
      <c r="RZM654" s="310"/>
      <c r="RZN654" s="310"/>
      <c r="RZO654" s="310"/>
      <c r="RZP654" s="310"/>
      <c r="RZQ654" s="310"/>
      <c r="RZR654" s="310"/>
      <c r="RZS654" s="310"/>
      <c r="RZT654" s="310"/>
      <c r="RZU654" s="310"/>
      <c r="RZV654" s="310"/>
      <c r="RZW654" s="310"/>
      <c r="RZX654" s="310"/>
      <c r="RZY654" s="310"/>
      <c r="RZZ654" s="310"/>
      <c r="SAA654" s="310"/>
      <c r="SAB654" s="310"/>
      <c r="SAC654" s="310"/>
      <c r="SAD654" s="310"/>
      <c r="SAE654" s="310"/>
      <c r="SAF654" s="310"/>
      <c r="SAG654" s="310"/>
      <c r="SAH654" s="310"/>
      <c r="SAI654" s="310"/>
      <c r="SAJ654" s="310"/>
      <c r="SAK654" s="310"/>
      <c r="SAL654" s="310"/>
      <c r="SAM654" s="310"/>
      <c r="SAN654" s="310"/>
      <c r="SAO654" s="310"/>
      <c r="SAP654" s="310"/>
      <c r="SAQ654" s="310"/>
      <c r="SAR654" s="310"/>
      <c r="SAS654" s="310"/>
      <c r="SAT654" s="310"/>
      <c r="SAU654" s="310"/>
      <c r="SAV654" s="310"/>
      <c r="SAW654" s="310"/>
      <c r="SAX654" s="310"/>
      <c r="SAY654" s="310"/>
      <c r="SAZ654" s="310"/>
      <c r="SBA654" s="310"/>
      <c r="SBB654" s="310"/>
      <c r="SBC654" s="310"/>
      <c r="SBD654" s="310"/>
      <c r="SBE654" s="310"/>
      <c r="SBF654" s="310"/>
      <c r="SBG654" s="310"/>
      <c r="SBH654" s="310"/>
      <c r="SBI654" s="310"/>
      <c r="SBJ654" s="310"/>
      <c r="SBK654" s="310"/>
      <c r="SBL654" s="310"/>
      <c r="SBM654" s="310"/>
      <c r="SBN654" s="310"/>
      <c r="SBO654" s="310"/>
      <c r="SBP654" s="310"/>
      <c r="SBQ654" s="310"/>
      <c r="SBR654" s="310"/>
      <c r="SBS654" s="310"/>
      <c r="SBT654" s="310"/>
      <c r="SBU654" s="310"/>
      <c r="SBV654" s="310"/>
      <c r="SBW654" s="310"/>
      <c r="SBX654" s="310"/>
      <c r="SBY654" s="310"/>
      <c r="SBZ654" s="310"/>
      <c r="SCA654" s="310"/>
      <c r="SCB654" s="310"/>
      <c r="SCC654" s="310"/>
      <c r="SCD654" s="310"/>
      <c r="SCE654" s="310"/>
      <c r="SCF654" s="310"/>
      <c r="SCG654" s="310"/>
      <c r="SCH654" s="310"/>
      <c r="SCI654" s="310"/>
      <c r="SCJ654" s="310"/>
      <c r="SCK654" s="310"/>
      <c r="SCL654" s="310"/>
      <c r="SCM654" s="310"/>
      <c r="SCN654" s="310"/>
      <c r="SCO654" s="310"/>
      <c r="SCP654" s="310"/>
      <c r="SCQ654" s="310"/>
      <c r="SCR654" s="310"/>
      <c r="SCS654" s="310"/>
      <c r="SCT654" s="310"/>
      <c r="SCU654" s="310"/>
      <c r="SCV654" s="310"/>
      <c r="SCW654" s="310"/>
      <c r="SCX654" s="310"/>
      <c r="SCY654" s="310"/>
      <c r="SCZ654" s="310"/>
      <c r="SDA654" s="310"/>
      <c r="SDB654" s="310"/>
      <c r="SDC654" s="310"/>
      <c r="SDD654" s="310"/>
      <c r="SDE654" s="310"/>
      <c r="SDF654" s="310"/>
      <c r="SDG654" s="310"/>
      <c r="SDH654" s="310"/>
      <c r="SDI654" s="310"/>
      <c r="SDJ654" s="310"/>
      <c r="SDK654" s="310"/>
      <c r="SDL654" s="310"/>
      <c r="SDM654" s="310"/>
      <c r="SDN654" s="310"/>
      <c r="SDO654" s="310"/>
      <c r="SDP654" s="310"/>
      <c r="SDQ654" s="310"/>
      <c r="SDR654" s="310"/>
      <c r="SDS654" s="310"/>
      <c r="SDT654" s="310"/>
      <c r="SDU654" s="310"/>
      <c r="SDV654" s="310"/>
      <c r="SDW654" s="310"/>
      <c r="SDX654" s="310"/>
      <c r="SDY654" s="310"/>
      <c r="SDZ654" s="310"/>
      <c r="SEA654" s="310"/>
      <c r="SEB654" s="310"/>
      <c r="SEC654" s="310"/>
      <c r="SED654" s="310"/>
      <c r="SEE654" s="310"/>
      <c r="SEF654" s="310"/>
      <c r="SEG654" s="310"/>
      <c r="SEH654" s="310"/>
      <c r="SEI654" s="310"/>
      <c r="SEJ654" s="310"/>
      <c r="SEK654" s="310"/>
      <c r="SEL654" s="310"/>
      <c r="SEM654" s="310"/>
      <c r="SEN654" s="310"/>
      <c r="SEO654" s="310"/>
      <c r="SEP654" s="310"/>
      <c r="SEQ654" s="310"/>
      <c r="SER654" s="310"/>
      <c r="SES654" s="310"/>
      <c r="SET654" s="310"/>
      <c r="SEU654" s="310"/>
      <c r="SEV654" s="310"/>
      <c r="SEW654" s="310"/>
      <c r="SEX654" s="310"/>
      <c r="SEY654" s="310"/>
      <c r="SEZ654" s="310"/>
      <c r="SFA654" s="310"/>
      <c r="SFB654" s="310"/>
      <c r="SFC654" s="310"/>
      <c r="SFD654" s="310"/>
      <c r="SFE654" s="310"/>
      <c r="SFF654" s="310"/>
      <c r="SFG654" s="310"/>
      <c r="SFH654" s="310"/>
      <c r="SFI654" s="310"/>
      <c r="SFJ654" s="310"/>
      <c r="SFK654" s="310"/>
      <c r="SFL654" s="310"/>
      <c r="SFM654" s="310"/>
      <c r="SFN654" s="310"/>
      <c r="SFO654" s="310"/>
      <c r="SFP654" s="310"/>
      <c r="SFQ654" s="310"/>
      <c r="SFR654" s="310"/>
      <c r="SFS654" s="310"/>
      <c r="SFT654" s="310"/>
      <c r="SFU654" s="310"/>
      <c r="SFV654" s="310"/>
      <c r="SFW654" s="310"/>
      <c r="SFX654" s="310"/>
      <c r="SFY654" s="310"/>
      <c r="SFZ654" s="310"/>
      <c r="SGA654" s="310"/>
      <c r="SGB654" s="310"/>
      <c r="SGC654" s="310"/>
      <c r="SGD654" s="310"/>
      <c r="SGE654" s="310"/>
      <c r="SGF654" s="310"/>
      <c r="SGG654" s="310"/>
      <c r="SGH654" s="310"/>
      <c r="SGI654" s="310"/>
      <c r="SGJ654" s="310"/>
      <c r="SGK654" s="310"/>
      <c r="SGL654" s="310"/>
      <c r="SGM654" s="310"/>
      <c r="SGN654" s="310"/>
      <c r="SGO654" s="310"/>
      <c r="SGP654" s="310"/>
      <c r="SGQ654" s="310"/>
      <c r="SGR654" s="310"/>
      <c r="SGS654" s="310"/>
      <c r="SGT654" s="310"/>
      <c r="SGU654" s="310"/>
      <c r="SGV654" s="310"/>
      <c r="SGW654" s="310"/>
      <c r="SGX654" s="310"/>
      <c r="SGY654" s="310"/>
      <c r="SGZ654" s="310"/>
      <c r="SHA654" s="310"/>
      <c r="SHB654" s="310"/>
      <c r="SHC654" s="310"/>
      <c r="SHD654" s="310"/>
      <c r="SHE654" s="310"/>
      <c r="SHF654" s="310"/>
      <c r="SHG654" s="310"/>
      <c r="SHH654" s="310"/>
      <c r="SHI654" s="310"/>
      <c r="SHJ654" s="310"/>
      <c r="SHK654" s="310"/>
      <c r="SHL654" s="310"/>
      <c r="SHM654" s="310"/>
      <c r="SHN654" s="310"/>
      <c r="SHO654" s="310"/>
      <c r="SHP654" s="310"/>
      <c r="SHQ654" s="310"/>
      <c r="SHR654" s="310"/>
      <c r="SHS654" s="310"/>
      <c r="SHT654" s="310"/>
      <c r="SHU654" s="310"/>
      <c r="SHV654" s="310"/>
      <c r="SHW654" s="310"/>
      <c r="SHX654" s="310"/>
      <c r="SHY654" s="310"/>
      <c r="SHZ654" s="310"/>
      <c r="SIA654" s="310"/>
      <c r="SIB654" s="310"/>
      <c r="SIC654" s="310"/>
      <c r="SID654" s="310"/>
      <c r="SIE654" s="310"/>
      <c r="SIF654" s="310"/>
      <c r="SIG654" s="310"/>
      <c r="SIH654" s="310"/>
      <c r="SII654" s="310"/>
      <c r="SIJ654" s="310"/>
      <c r="SIK654" s="310"/>
      <c r="SIL654" s="310"/>
      <c r="SIM654" s="310"/>
      <c r="SIN654" s="310"/>
      <c r="SIO654" s="310"/>
      <c r="SIP654" s="310"/>
      <c r="SIQ654" s="310"/>
      <c r="SIR654" s="310"/>
      <c r="SIS654" s="310"/>
      <c r="SIT654" s="310"/>
      <c r="SIU654" s="310"/>
      <c r="SIV654" s="310"/>
      <c r="SIW654" s="310"/>
      <c r="SIX654" s="310"/>
      <c r="SIY654" s="310"/>
      <c r="SIZ654" s="310"/>
      <c r="SJA654" s="310"/>
      <c r="SJB654" s="310"/>
      <c r="SJC654" s="310"/>
      <c r="SJD654" s="310"/>
      <c r="SJE654" s="310"/>
      <c r="SJF654" s="310"/>
      <c r="SJG654" s="310"/>
      <c r="SJH654" s="310"/>
      <c r="SJI654" s="310"/>
      <c r="SJJ654" s="310"/>
      <c r="SJK654" s="310"/>
      <c r="SJL654" s="310"/>
      <c r="SJM654" s="310"/>
      <c r="SJN654" s="310"/>
      <c r="SJO654" s="310"/>
      <c r="SJP654" s="310"/>
      <c r="SJQ654" s="310"/>
      <c r="SJR654" s="310"/>
      <c r="SJS654" s="310"/>
      <c r="SJT654" s="310"/>
      <c r="SJU654" s="310"/>
      <c r="SJV654" s="310"/>
      <c r="SJW654" s="310"/>
      <c r="SJX654" s="310"/>
      <c r="SJY654" s="310"/>
      <c r="SJZ654" s="310"/>
      <c r="SKA654" s="310"/>
      <c r="SKB654" s="310"/>
      <c r="SKC654" s="310"/>
      <c r="SKD654" s="310"/>
      <c r="SKE654" s="310"/>
      <c r="SKF654" s="310"/>
      <c r="SKG654" s="310"/>
      <c r="SKH654" s="310"/>
      <c r="SKI654" s="310"/>
      <c r="SKJ654" s="310"/>
      <c r="SKK654" s="310"/>
      <c r="SKL654" s="310"/>
      <c r="SKM654" s="310"/>
      <c r="SKN654" s="310"/>
      <c r="SKO654" s="310"/>
      <c r="SKP654" s="310"/>
      <c r="SKQ654" s="310"/>
      <c r="SKR654" s="310"/>
      <c r="SKS654" s="310"/>
      <c r="SKT654" s="310"/>
      <c r="SKU654" s="310"/>
      <c r="SKV654" s="310"/>
      <c r="SKW654" s="310"/>
      <c r="SKX654" s="310"/>
      <c r="SKY654" s="310"/>
      <c r="SKZ654" s="310"/>
      <c r="SLA654" s="310"/>
      <c r="SLB654" s="310"/>
      <c r="SLC654" s="310"/>
      <c r="SLD654" s="310"/>
      <c r="SLE654" s="310"/>
      <c r="SLF654" s="310"/>
      <c r="SLG654" s="310"/>
      <c r="SLH654" s="310"/>
      <c r="SLI654" s="310"/>
      <c r="SLJ654" s="310"/>
      <c r="SLK654" s="310"/>
      <c r="SLL654" s="310"/>
      <c r="SLM654" s="310"/>
      <c r="SLN654" s="310"/>
      <c r="SLO654" s="310"/>
      <c r="SLP654" s="310"/>
      <c r="SLQ654" s="310"/>
      <c r="SLR654" s="310"/>
      <c r="SLS654" s="310"/>
      <c r="SLT654" s="310"/>
      <c r="SLU654" s="310"/>
      <c r="SLV654" s="310"/>
      <c r="SLW654" s="310"/>
      <c r="SLX654" s="310"/>
      <c r="SLY654" s="310"/>
      <c r="SLZ654" s="310"/>
      <c r="SMA654" s="310"/>
      <c r="SMB654" s="310"/>
      <c r="SMC654" s="310"/>
      <c r="SMD654" s="310"/>
      <c r="SME654" s="310"/>
      <c r="SMF654" s="310"/>
      <c r="SMG654" s="310"/>
      <c r="SMH654" s="310"/>
      <c r="SMI654" s="310"/>
      <c r="SMJ654" s="310"/>
      <c r="SMK654" s="310"/>
      <c r="SML654" s="310"/>
      <c r="SMM654" s="310"/>
      <c r="SMN654" s="310"/>
      <c r="SMO654" s="310"/>
      <c r="SMP654" s="310"/>
      <c r="SMQ654" s="310"/>
      <c r="SMR654" s="310"/>
      <c r="SMS654" s="310"/>
      <c r="SMT654" s="310"/>
      <c r="SMU654" s="310"/>
      <c r="SMV654" s="310"/>
      <c r="SMW654" s="310"/>
      <c r="SMX654" s="310"/>
      <c r="SMY654" s="310"/>
      <c r="SMZ654" s="310"/>
      <c r="SNA654" s="310"/>
      <c r="SNB654" s="310"/>
      <c r="SNC654" s="310"/>
      <c r="SND654" s="310"/>
      <c r="SNE654" s="310"/>
      <c r="SNF654" s="310"/>
      <c r="SNG654" s="310"/>
      <c r="SNH654" s="310"/>
      <c r="SNI654" s="310"/>
      <c r="SNJ654" s="310"/>
      <c r="SNK654" s="310"/>
      <c r="SNL654" s="310"/>
      <c r="SNM654" s="310"/>
      <c r="SNN654" s="310"/>
      <c r="SNO654" s="310"/>
      <c r="SNP654" s="310"/>
      <c r="SNQ654" s="310"/>
      <c r="SNR654" s="310"/>
      <c r="SNS654" s="310"/>
      <c r="SNT654" s="310"/>
      <c r="SNU654" s="310"/>
      <c r="SNV654" s="310"/>
      <c r="SNW654" s="310"/>
      <c r="SNX654" s="310"/>
      <c r="SNY654" s="310"/>
      <c r="SNZ654" s="310"/>
      <c r="SOA654" s="310"/>
      <c r="SOB654" s="310"/>
      <c r="SOC654" s="310"/>
      <c r="SOD654" s="310"/>
      <c r="SOE654" s="310"/>
      <c r="SOF654" s="310"/>
      <c r="SOG654" s="310"/>
      <c r="SOH654" s="310"/>
      <c r="SOI654" s="310"/>
      <c r="SOJ654" s="310"/>
      <c r="SOK654" s="310"/>
      <c r="SOL654" s="310"/>
      <c r="SOM654" s="310"/>
      <c r="SON654" s="310"/>
      <c r="SOO654" s="310"/>
      <c r="SOP654" s="310"/>
      <c r="SOQ654" s="310"/>
      <c r="SOR654" s="310"/>
      <c r="SOS654" s="310"/>
      <c r="SOT654" s="310"/>
      <c r="SOU654" s="310"/>
      <c r="SOV654" s="310"/>
      <c r="SOW654" s="310"/>
      <c r="SOX654" s="310"/>
      <c r="SOY654" s="310"/>
      <c r="SOZ654" s="310"/>
      <c r="SPA654" s="310"/>
      <c r="SPB654" s="310"/>
      <c r="SPC654" s="310"/>
      <c r="SPD654" s="310"/>
      <c r="SPE654" s="310"/>
      <c r="SPF654" s="310"/>
      <c r="SPG654" s="310"/>
      <c r="SPH654" s="310"/>
      <c r="SPI654" s="310"/>
      <c r="SPJ654" s="310"/>
      <c r="SPK654" s="310"/>
      <c r="SPL654" s="310"/>
      <c r="SPM654" s="310"/>
      <c r="SPN654" s="310"/>
      <c r="SPO654" s="310"/>
      <c r="SPP654" s="310"/>
      <c r="SPQ654" s="310"/>
      <c r="SPR654" s="310"/>
      <c r="SPS654" s="310"/>
      <c r="SPT654" s="310"/>
      <c r="SPU654" s="310"/>
      <c r="SPV654" s="310"/>
      <c r="SPW654" s="310"/>
      <c r="SPX654" s="310"/>
      <c r="SPY654" s="310"/>
      <c r="SPZ654" s="310"/>
      <c r="SQA654" s="310"/>
      <c r="SQB654" s="310"/>
      <c r="SQC654" s="310"/>
      <c r="SQD654" s="310"/>
      <c r="SQE654" s="310"/>
      <c r="SQF654" s="310"/>
      <c r="SQG654" s="310"/>
      <c r="SQH654" s="310"/>
      <c r="SQI654" s="310"/>
      <c r="SQJ654" s="310"/>
      <c r="SQK654" s="310"/>
      <c r="SQL654" s="310"/>
      <c r="SQM654" s="310"/>
      <c r="SQN654" s="310"/>
      <c r="SQO654" s="310"/>
      <c r="SQP654" s="310"/>
      <c r="SQQ654" s="310"/>
      <c r="SQR654" s="310"/>
      <c r="SQS654" s="310"/>
      <c r="SQT654" s="310"/>
      <c r="SQU654" s="310"/>
      <c r="SQV654" s="310"/>
      <c r="SQW654" s="310"/>
      <c r="SQX654" s="310"/>
      <c r="SQY654" s="310"/>
      <c r="SQZ654" s="310"/>
      <c r="SRA654" s="310"/>
      <c r="SRB654" s="310"/>
      <c r="SRC654" s="310"/>
      <c r="SRD654" s="310"/>
      <c r="SRE654" s="310"/>
      <c r="SRF654" s="310"/>
      <c r="SRG654" s="310"/>
      <c r="SRH654" s="310"/>
      <c r="SRI654" s="310"/>
      <c r="SRJ654" s="310"/>
      <c r="SRK654" s="310"/>
      <c r="SRL654" s="310"/>
      <c r="SRM654" s="310"/>
      <c r="SRN654" s="310"/>
      <c r="SRO654" s="310"/>
      <c r="SRP654" s="310"/>
      <c r="SRQ654" s="310"/>
      <c r="SRR654" s="310"/>
      <c r="SRS654" s="310"/>
      <c r="SRT654" s="310"/>
      <c r="SRU654" s="310"/>
      <c r="SRV654" s="310"/>
      <c r="SRW654" s="310"/>
      <c r="SRX654" s="310"/>
      <c r="SRY654" s="310"/>
      <c r="SRZ654" s="310"/>
      <c r="SSA654" s="310"/>
      <c r="SSB654" s="310"/>
      <c r="SSC654" s="310"/>
      <c r="SSD654" s="310"/>
      <c r="SSE654" s="310"/>
      <c r="SSF654" s="310"/>
      <c r="SSG654" s="310"/>
      <c r="SSH654" s="310"/>
      <c r="SSI654" s="310"/>
      <c r="SSJ654" s="310"/>
      <c r="SSK654" s="310"/>
      <c r="SSL654" s="310"/>
      <c r="SSM654" s="310"/>
      <c r="SSN654" s="310"/>
      <c r="SSO654" s="310"/>
      <c r="SSP654" s="310"/>
      <c r="SSQ654" s="310"/>
      <c r="SSR654" s="310"/>
      <c r="SSS654" s="310"/>
      <c r="SST654" s="310"/>
      <c r="SSU654" s="310"/>
      <c r="SSV654" s="310"/>
      <c r="SSW654" s="310"/>
      <c r="SSX654" s="310"/>
      <c r="SSY654" s="310"/>
      <c r="SSZ654" s="310"/>
      <c r="STA654" s="310"/>
      <c r="STB654" s="310"/>
      <c r="STC654" s="310"/>
      <c r="STD654" s="310"/>
      <c r="STE654" s="310"/>
      <c r="STF654" s="310"/>
      <c r="STG654" s="310"/>
      <c r="STH654" s="310"/>
      <c r="STI654" s="310"/>
      <c r="STJ654" s="310"/>
      <c r="STK654" s="310"/>
      <c r="STL654" s="310"/>
      <c r="STM654" s="310"/>
      <c r="STN654" s="310"/>
      <c r="STO654" s="310"/>
      <c r="STP654" s="310"/>
      <c r="STQ654" s="310"/>
      <c r="STR654" s="310"/>
      <c r="STS654" s="310"/>
      <c r="STT654" s="310"/>
      <c r="STU654" s="310"/>
      <c r="STV654" s="310"/>
      <c r="STW654" s="310"/>
      <c r="STX654" s="310"/>
      <c r="STY654" s="310"/>
      <c r="STZ654" s="310"/>
      <c r="SUA654" s="310"/>
      <c r="SUB654" s="310"/>
      <c r="SUC654" s="310"/>
      <c r="SUD654" s="310"/>
      <c r="SUE654" s="310"/>
      <c r="SUF654" s="310"/>
      <c r="SUG654" s="310"/>
      <c r="SUH654" s="310"/>
      <c r="SUI654" s="310"/>
      <c r="SUJ654" s="310"/>
      <c r="SUK654" s="310"/>
      <c r="SUL654" s="310"/>
      <c r="SUM654" s="310"/>
      <c r="SUN654" s="310"/>
      <c r="SUO654" s="310"/>
      <c r="SUP654" s="310"/>
      <c r="SUQ654" s="310"/>
      <c r="SUR654" s="310"/>
      <c r="SUS654" s="310"/>
      <c r="SUT654" s="310"/>
      <c r="SUU654" s="310"/>
      <c r="SUV654" s="310"/>
      <c r="SUW654" s="310"/>
      <c r="SUX654" s="310"/>
      <c r="SUY654" s="310"/>
      <c r="SUZ654" s="310"/>
      <c r="SVA654" s="310"/>
      <c r="SVB654" s="310"/>
      <c r="SVC654" s="310"/>
      <c r="SVD654" s="310"/>
      <c r="SVE654" s="310"/>
      <c r="SVF654" s="310"/>
      <c r="SVG654" s="310"/>
      <c r="SVH654" s="310"/>
      <c r="SVI654" s="310"/>
      <c r="SVJ654" s="310"/>
      <c r="SVK654" s="310"/>
      <c r="SVL654" s="310"/>
      <c r="SVM654" s="310"/>
      <c r="SVN654" s="310"/>
      <c r="SVO654" s="310"/>
      <c r="SVP654" s="310"/>
      <c r="SVQ654" s="310"/>
      <c r="SVR654" s="310"/>
      <c r="SVS654" s="310"/>
      <c r="SVT654" s="310"/>
      <c r="SVU654" s="310"/>
      <c r="SVV654" s="310"/>
      <c r="SVW654" s="310"/>
      <c r="SVX654" s="310"/>
      <c r="SVY654" s="310"/>
      <c r="SVZ654" s="310"/>
      <c r="SWA654" s="310"/>
      <c r="SWB654" s="310"/>
      <c r="SWC654" s="310"/>
      <c r="SWD654" s="310"/>
      <c r="SWE654" s="310"/>
      <c r="SWF654" s="310"/>
      <c r="SWG654" s="310"/>
      <c r="SWH654" s="310"/>
      <c r="SWI654" s="310"/>
      <c r="SWJ654" s="310"/>
      <c r="SWK654" s="310"/>
      <c r="SWL654" s="310"/>
      <c r="SWM654" s="310"/>
      <c r="SWN654" s="310"/>
      <c r="SWO654" s="310"/>
      <c r="SWP654" s="310"/>
      <c r="SWQ654" s="310"/>
      <c r="SWR654" s="310"/>
      <c r="SWS654" s="310"/>
      <c r="SWT654" s="310"/>
      <c r="SWU654" s="310"/>
      <c r="SWV654" s="310"/>
      <c r="SWW654" s="310"/>
      <c r="SWX654" s="310"/>
      <c r="SWY654" s="310"/>
      <c r="SWZ654" s="310"/>
      <c r="SXA654" s="310"/>
      <c r="SXB654" s="310"/>
      <c r="SXC654" s="310"/>
      <c r="SXD654" s="310"/>
      <c r="SXE654" s="310"/>
      <c r="SXF654" s="310"/>
      <c r="SXG654" s="310"/>
      <c r="SXH654" s="310"/>
      <c r="SXI654" s="310"/>
      <c r="SXJ654" s="310"/>
      <c r="SXK654" s="310"/>
      <c r="SXL654" s="310"/>
      <c r="SXM654" s="310"/>
      <c r="SXN654" s="310"/>
      <c r="SXO654" s="310"/>
      <c r="SXP654" s="310"/>
      <c r="SXQ654" s="310"/>
      <c r="SXR654" s="310"/>
      <c r="SXS654" s="310"/>
      <c r="SXT654" s="310"/>
      <c r="SXU654" s="310"/>
      <c r="SXV654" s="310"/>
      <c r="SXW654" s="310"/>
      <c r="SXX654" s="310"/>
      <c r="SXY654" s="310"/>
      <c r="SXZ654" s="310"/>
      <c r="SYA654" s="310"/>
      <c r="SYB654" s="310"/>
      <c r="SYC654" s="310"/>
      <c r="SYD654" s="310"/>
      <c r="SYE654" s="310"/>
      <c r="SYF654" s="310"/>
      <c r="SYG654" s="310"/>
      <c r="SYH654" s="310"/>
      <c r="SYI654" s="310"/>
      <c r="SYJ654" s="310"/>
      <c r="SYK654" s="310"/>
      <c r="SYL654" s="310"/>
      <c r="SYM654" s="310"/>
      <c r="SYN654" s="310"/>
      <c r="SYO654" s="310"/>
      <c r="SYP654" s="310"/>
      <c r="SYQ654" s="310"/>
      <c r="SYR654" s="310"/>
      <c r="SYS654" s="310"/>
      <c r="SYT654" s="310"/>
      <c r="SYU654" s="310"/>
      <c r="SYV654" s="310"/>
      <c r="SYW654" s="310"/>
      <c r="SYX654" s="310"/>
      <c r="SYY654" s="310"/>
      <c r="SYZ654" s="310"/>
      <c r="SZA654" s="310"/>
      <c r="SZB654" s="310"/>
      <c r="SZC654" s="310"/>
      <c r="SZD654" s="310"/>
      <c r="SZE654" s="310"/>
      <c r="SZF654" s="310"/>
      <c r="SZG654" s="310"/>
      <c r="SZH654" s="310"/>
      <c r="SZI654" s="310"/>
      <c r="SZJ654" s="310"/>
      <c r="SZK654" s="310"/>
      <c r="SZL654" s="310"/>
      <c r="SZM654" s="310"/>
      <c r="SZN654" s="310"/>
      <c r="SZO654" s="310"/>
      <c r="SZP654" s="310"/>
      <c r="SZQ654" s="310"/>
      <c r="SZR654" s="310"/>
      <c r="SZS654" s="310"/>
      <c r="SZT654" s="310"/>
      <c r="SZU654" s="310"/>
      <c r="SZV654" s="310"/>
      <c r="SZW654" s="310"/>
      <c r="SZX654" s="310"/>
      <c r="SZY654" s="310"/>
      <c r="SZZ654" s="310"/>
      <c r="TAA654" s="310"/>
      <c r="TAB654" s="310"/>
      <c r="TAC654" s="310"/>
      <c r="TAD654" s="310"/>
      <c r="TAE654" s="310"/>
      <c r="TAF654" s="310"/>
      <c r="TAG654" s="310"/>
      <c r="TAH654" s="310"/>
      <c r="TAI654" s="310"/>
      <c r="TAJ654" s="310"/>
      <c r="TAK654" s="310"/>
      <c r="TAL654" s="310"/>
      <c r="TAM654" s="310"/>
      <c r="TAN654" s="310"/>
      <c r="TAO654" s="310"/>
      <c r="TAP654" s="310"/>
      <c r="TAQ654" s="310"/>
      <c r="TAR654" s="310"/>
      <c r="TAS654" s="310"/>
      <c r="TAT654" s="310"/>
      <c r="TAU654" s="310"/>
      <c r="TAV654" s="310"/>
      <c r="TAW654" s="310"/>
      <c r="TAX654" s="310"/>
      <c r="TAY654" s="310"/>
      <c r="TAZ654" s="310"/>
      <c r="TBA654" s="310"/>
      <c r="TBB654" s="310"/>
      <c r="TBC654" s="310"/>
      <c r="TBD654" s="310"/>
      <c r="TBE654" s="310"/>
      <c r="TBF654" s="310"/>
      <c r="TBG654" s="310"/>
      <c r="TBH654" s="310"/>
      <c r="TBI654" s="310"/>
      <c r="TBJ654" s="310"/>
      <c r="TBK654" s="310"/>
      <c r="TBL654" s="310"/>
      <c r="TBM654" s="310"/>
      <c r="TBN654" s="310"/>
      <c r="TBO654" s="310"/>
      <c r="TBP654" s="310"/>
      <c r="TBQ654" s="310"/>
      <c r="TBR654" s="310"/>
      <c r="TBS654" s="310"/>
      <c r="TBT654" s="310"/>
      <c r="TBU654" s="310"/>
      <c r="TBV654" s="310"/>
      <c r="TBW654" s="310"/>
      <c r="TBX654" s="310"/>
      <c r="TBY654" s="310"/>
      <c r="TBZ654" s="310"/>
      <c r="TCA654" s="310"/>
      <c r="TCB654" s="310"/>
      <c r="TCC654" s="310"/>
      <c r="TCD654" s="310"/>
      <c r="TCE654" s="310"/>
      <c r="TCF654" s="310"/>
      <c r="TCG654" s="310"/>
      <c r="TCH654" s="310"/>
      <c r="TCI654" s="310"/>
      <c r="TCJ654" s="310"/>
      <c r="TCK654" s="310"/>
      <c r="TCL654" s="310"/>
      <c r="TCM654" s="310"/>
      <c r="TCN654" s="310"/>
      <c r="TCO654" s="310"/>
      <c r="TCP654" s="310"/>
      <c r="TCQ654" s="310"/>
      <c r="TCR654" s="310"/>
      <c r="TCS654" s="310"/>
      <c r="TCT654" s="310"/>
      <c r="TCU654" s="310"/>
      <c r="TCV654" s="310"/>
      <c r="TCW654" s="310"/>
      <c r="TCX654" s="310"/>
      <c r="TCY654" s="310"/>
      <c r="TCZ654" s="310"/>
      <c r="TDA654" s="310"/>
      <c r="TDB654" s="310"/>
      <c r="TDC654" s="310"/>
      <c r="TDD654" s="310"/>
      <c r="TDE654" s="310"/>
      <c r="TDF654" s="310"/>
      <c r="TDG654" s="310"/>
      <c r="TDH654" s="310"/>
      <c r="TDI654" s="310"/>
      <c r="TDJ654" s="310"/>
      <c r="TDK654" s="310"/>
      <c r="TDL654" s="310"/>
      <c r="TDM654" s="310"/>
      <c r="TDN654" s="310"/>
      <c r="TDO654" s="310"/>
      <c r="TDP654" s="310"/>
      <c r="TDQ654" s="310"/>
      <c r="TDR654" s="310"/>
      <c r="TDS654" s="310"/>
      <c r="TDT654" s="310"/>
      <c r="TDU654" s="310"/>
      <c r="TDV654" s="310"/>
      <c r="TDW654" s="310"/>
      <c r="TDX654" s="310"/>
      <c r="TDY654" s="310"/>
      <c r="TDZ654" s="310"/>
      <c r="TEA654" s="310"/>
      <c r="TEB654" s="310"/>
      <c r="TEC654" s="310"/>
      <c r="TED654" s="310"/>
      <c r="TEE654" s="310"/>
      <c r="TEF654" s="310"/>
      <c r="TEG654" s="310"/>
      <c r="TEH654" s="310"/>
      <c r="TEI654" s="310"/>
      <c r="TEJ654" s="310"/>
      <c r="TEK654" s="310"/>
      <c r="TEL654" s="310"/>
      <c r="TEM654" s="310"/>
      <c r="TEN654" s="310"/>
      <c r="TEO654" s="310"/>
      <c r="TEP654" s="310"/>
      <c r="TEQ654" s="310"/>
      <c r="TER654" s="310"/>
      <c r="TES654" s="310"/>
      <c r="TET654" s="310"/>
      <c r="TEU654" s="310"/>
      <c r="TEV654" s="310"/>
      <c r="TEW654" s="310"/>
      <c r="TEX654" s="310"/>
      <c r="TEY654" s="310"/>
      <c r="TEZ654" s="310"/>
      <c r="TFA654" s="310"/>
      <c r="TFB654" s="310"/>
      <c r="TFC654" s="310"/>
      <c r="TFD654" s="310"/>
      <c r="TFE654" s="310"/>
      <c r="TFF654" s="310"/>
      <c r="TFG654" s="310"/>
      <c r="TFH654" s="310"/>
      <c r="TFI654" s="310"/>
      <c r="TFJ654" s="310"/>
      <c r="TFK654" s="310"/>
      <c r="TFL654" s="310"/>
      <c r="TFM654" s="310"/>
      <c r="TFN654" s="310"/>
      <c r="TFO654" s="310"/>
      <c r="TFP654" s="310"/>
      <c r="TFQ654" s="310"/>
      <c r="TFR654" s="310"/>
      <c r="TFS654" s="310"/>
      <c r="TFT654" s="310"/>
      <c r="TFU654" s="310"/>
      <c r="TFV654" s="310"/>
      <c r="TFW654" s="310"/>
      <c r="TFX654" s="310"/>
      <c r="TFY654" s="310"/>
      <c r="TFZ654" s="310"/>
      <c r="TGA654" s="310"/>
      <c r="TGB654" s="310"/>
      <c r="TGC654" s="310"/>
      <c r="TGD654" s="310"/>
      <c r="TGE654" s="310"/>
      <c r="TGF654" s="310"/>
      <c r="TGG654" s="310"/>
      <c r="TGH654" s="310"/>
      <c r="TGI654" s="310"/>
      <c r="TGJ654" s="310"/>
      <c r="TGK654" s="310"/>
      <c r="TGL654" s="310"/>
      <c r="TGM654" s="310"/>
      <c r="TGN654" s="310"/>
      <c r="TGO654" s="310"/>
      <c r="TGP654" s="310"/>
      <c r="TGQ654" s="310"/>
      <c r="TGR654" s="310"/>
      <c r="TGS654" s="310"/>
      <c r="TGT654" s="310"/>
      <c r="TGU654" s="310"/>
      <c r="TGV654" s="310"/>
      <c r="TGW654" s="310"/>
      <c r="TGX654" s="310"/>
      <c r="TGY654" s="310"/>
      <c r="TGZ654" s="310"/>
      <c r="THA654" s="310"/>
      <c r="THB654" s="310"/>
      <c r="THC654" s="310"/>
      <c r="THD654" s="310"/>
      <c r="THE654" s="310"/>
      <c r="THF654" s="310"/>
      <c r="THG654" s="310"/>
      <c r="THH654" s="310"/>
      <c r="THI654" s="310"/>
      <c r="THJ654" s="310"/>
      <c r="THK654" s="310"/>
      <c r="THL654" s="310"/>
      <c r="THM654" s="310"/>
      <c r="THN654" s="310"/>
      <c r="THO654" s="310"/>
      <c r="THP654" s="310"/>
      <c r="THQ654" s="310"/>
      <c r="THR654" s="310"/>
      <c r="THS654" s="310"/>
      <c r="THT654" s="310"/>
      <c r="THU654" s="310"/>
      <c r="THV654" s="310"/>
      <c r="THW654" s="310"/>
      <c r="THX654" s="310"/>
      <c r="THY654" s="310"/>
      <c r="THZ654" s="310"/>
      <c r="TIA654" s="310"/>
      <c r="TIB654" s="310"/>
      <c r="TIC654" s="310"/>
      <c r="TID654" s="310"/>
      <c r="TIE654" s="310"/>
      <c r="TIF654" s="310"/>
      <c r="TIG654" s="310"/>
      <c r="TIH654" s="310"/>
      <c r="TII654" s="310"/>
      <c r="TIJ654" s="310"/>
      <c r="TIK654" s="310"/>
      <c r="TIL654" s="310"/>
      <c r="TIM654" s="310"/>
      <c r="TIN654" s="310"/>
      <c r="TIO654" s="310"/>
      <c r="TIP654" s="310"/>
      <c r="TIQ654" s="310"/>
      <c r="TIR654" s="310"/>
      <c r="TIS654" s="310"/>
      <c r="TIT654" s="310"/>
      <c r="TIU654" s="310"/>
      <c r="TIV654" s="310"/>
      <c r="TIW654" s="310"/>
      <c r="TIX654" s="310"/>
      <c r="TIY654" s="310"/>
      <c r="TIZ654" s="310"/>
      <c r="TJA654" s="310"/>
      <c r="TJB654" s="310"/>
      <c r="TJC654" s="310"/>
      <c r="TJD654" s="310"/>
      <c r="TJE654" s="310"/>
      <c r="TJF654" s="310"/>
      <c r="TJG654" s="310"/>
      <c r="TJH654" s="310"/>
      <c r="TJI654" s="310"/>
      <c r="TJJ654" s="310"/>
      <c r="TJK654" s="310"/>
      <c r="TJL654" s="310"/>
      <c r="TJM654" s="310"/>
      <c r="TJN654" s="310"/>
      <c r="TJO654" s="310"/>
      <c r="TJP654" s="310"/>
      <c r="TJQ654" s="310"/>
      <c r="TJR654" s="310"/>
      <c r="TJS654" s="310"/>
      <c r="TJT654" s="310"/>
      <c r="TJU654" s="310"/>
      <c r="TJV654" s="310"/>
      <c r="TJW654" s="310"/>
      <c r="TJX654" s="310"/>
      <c r="TJY654" s="310"/>
      <c r="TJZ654" s="310"/>
      <c r="TKA654" s="310"/>
      <c r="TKB654" s="310"/>
      <c r="TKC654" s="310"/>
      <c r="TKD654" s="310"/>
      <c r="TKE654" s="310"/>
      <c r="TKF654" s="310"/>
      <c r="TKG654" s="310"/>
      <c r="TKH654" s="310"/>
      <c r="TKI654" s="310"/>
      <c r="TKJ654" s="310"/>
      <c r="TKK654" s="310"/>
      <c r="TKL654" s="310"/>
      <c r="TKM654" s="310"/>
      <c r="TKN654" s="310"/>
      <c r="TKO654" s="310"/>
      <c r="TKP654" s="310"/>
      <c r="TKQ654" s="310"/>
      <c r="TKR654" s="310"/>
      <c r="TKS654" s="310"/>
      <c r="TKT654" s="310"/>
      <c r="TKU654" s="310"/>
      <c r="TKV654" s="310"/>
      <c r="TKW654" s="310"/>
      <c r="TKX654" s="310"/>
      <c r="TKY654" s="310"/>
      <c r="TKZ654" s="310"/>
      <c r="TLA654" s="310"/>
      <c r="TLB654" s="310"/>
      <c r="TLC654" s="310"/>
      <c r="TLD654" s="310"/>
      <c r="TLE654" s="310"/>
      <c r="TLF654" s="310"/>
      <c r="TLG654" s="310"/>
      <c r="TLH654" s="310"/>
      <c r="TLI654" s="310"/>
      <c r="TLJ654" s="310"/>
      <c r="TLK654" s="310"/>
      <c r="TLL654" s="310"/>
      <c r="TLM654" s="310"/>
      <c r="TLN654" s="310"/>
      <c r="TLO654" s="310"/>
      <c r="TLP654" s="310"/>
      <c r="TLQ654" s="310"/>
      <c r="TLR654" s="310"/>
      <c r="TLS654" s="310"/>
      <c r="TLT654" s="310"/>
      <c r="TLU654" s="310"/>
      <c r="TLV654" s="310"/>
      <c r="TLW654" s="310"/>
      <c r="TLX654" s="310"/>
      <c r="TLY654" s="310"/>
      <c r="TLZ654" s="310"/>
      <c r="TMA654" s="310"/>
      <c r="TMB654" s="310"/>
      <c r="TMC654" s="310"/>
      <c r="TMD654" s="310"/>
      <c r="TME654" s="310"/>
      <c r="TMF654" s="310"/>
      <c r="TMG654" s="310"/>
      <c r="TMH654" s="310"/>
      <c r="TMI654" s="310"/>
      <c r="TMJ654" s="310"/>
      <c r="TMK654" s="310"/>
      <c r="TML654" s="310"/>
      <c r="TMM654" s="310"/>
      <c r="TMN654" s="310"/>
      <c r="TMO654" s="310"/>
      <c r="TMP654" s="310"/>
      <c r="TMQ654" s="310"/>
      <c r="TMR654" s="310"/>
      <c r="TMS654" s="310"/>
      <c r="TMT654" s="310"/>
      <c r="TMU654" s="310"/>
      <c r="TMV654" s="310"/>
      <c r="TMW654" s="310"/>
      <c r="TMX654" s="310"/>
      <c r="TMY654" s="310"/>
      <c r="TMZ654" s="310"/>
      <c r="TNA654" s="310"/>
      <c r="TNB654" s="310"/>
      <c r="TNC654" s="310"/>
      <c r="TND654" s="310"/>
      <c r="TNE654" s="310"/>
      <c r="TNF654" s="310"/>
      <c r="TNG654" s="310"/>
      <c r="TNH654" s="310"/>
      <c r="TNI654" s="310"/>
      <c r="TNJ654" s="310"/>
      <c r="TNK654" s="310"/>
      <c r="TNL654" s="310"/>
      <c r="TNM654" s="310"/>
      <c r="TNN654" s="310"/>
      <c r="TNO654" s="310"/>
      <c r="TNP654" s="310"/>
      <c r="TNQ654" s="310"/>
      <c r="TNR654" s="310"/>
      <c r="TNS654" s="310"/>
      <c r="TNT654" s="310"/>
      <c r="TNU654" s="310"/>
      <c r="TNV654" s="310"/>
      <c r="TNW654" s="310"/>
      <c r="TNX654" s="310"/>
      <c r="TNY654" s="310"/>
      <c r="TNZ654" s="310"/>
      <c r="TOA654" s="310"/>
      <c r="TOB654" s="310"/>
      <c r="TOC654" s="310"/>
      <c r="TOD654" s="310"/>
      <c r="TOE654" s="310"/>
      <c r="TOF654" s="310"/>
      <c r="TOG654" s="310"/>
      <c r="TOH654" s="310"/>
      <c r="TOI654" s="310"/>
      <c r="TOJ654" s="310"/>
      <c r="TOK654" s="310"/>
      <c r="TOL654" s="310"/>
      <c r="TOM654" s="310"/>
      <c r="TON654" s="310"/>
      <c r="TOO654" s="310"/>
      <c r="TOP654" s="310"/>
      <c r="TOQ654" s="310"/>
      <c r="TOR654" s="310"/>
      <c r="TOS654" s="310"/>
      <c r="TOT654" s="310"/>
      <c r="TOU654" s="310"/>
      <c r="TOV654" s="310"/>
      <c r="TOW654" s="310"/>
      <c r="TOX654" s="310"/>
      <c r="TOY654" s="310"/>
      <c r="TOZ654" s="310"/>
      <c r="TPA654" s="310"/>
      <c r="TPB654" s="310"/>
      <c r="TPC654" s="310"/>
      <c r="TPD654" s="310"/>
      <c r="TPE654" s="310"/>
      <c r="TPF654" s="310"/>
      <c r="TPG654" s="310"/>
      <c r="TPH654" s="310"/>
      <c r="TPI654" s="310"/>
      <c r="TPJ654" s="310"/>
      <c r="TPK654" s="310"/>
      <c r="TPL654" s="310"/>
      <c r="TPM654" s="310"/>
      <c r="TPN654" s="310"/>
      <c r="TPO654" s="310"/>
      <c r="TPP654" s="310"/>
      <c r="TPQ654" s="310"/>
      <c r="TPR654" s="310"/>
      <c r="TPS654" s="310"/>
      <c r="TPT654" s="310"/>
      <c r="TPU654" s="310"/>
      <c r="TPV654" s="310"/>
      <c r="TPW654" s="310"/>
      <c r="TPX654" s="310"/>
      <c r="TPY654" s="310"/>
      <c r="TPZ654" s="310"/>
      <c r="TQA654" s="310"/>
      <c r="TQB654" s="310"/>
      <c r="TQC654" s="310"/>
      <c r="TQD654" s="310"/>
      <c r="TQE654" s="310"/>
      <c r="TQF654" s="310"/>
      <c r="TQG654" s="310"/>
      <c r="TQH654" s="310"/>
      <c r="TQI654" s="310"/>
      <c r="TQJ654" s="310"/>
      <c r="TQK654" s="310"/>
      <c r="TQL654" s="310"/>
      <c r="TQM654" s="310"/>
      <c r="TQN654" s="310"/>
      <c r="TQO654" s="310"/>
      <c r="TQP654" s="310"/>
      <c r="TQQ654" s="310"/>
      <c r="TQR654" s="310"/>
      <c r="TQS654" s="310"/>
      <c r="TQT654" s="310"/>
      <c r="TQU654" s="310"/>
      <c r="TQV654" s="310"/>
      <c r="TQW654" s="310"/>
      <c r="TQX654" s="310"/>
      <c r="TQY654" s="310"/>
      <c r="TQZ654" s="310"/>
      <c r="TRA654" s="310"/>
      <c r="TRB654" s="310"/>
      <c r="TRC654" s="310"/>
      <c r="TRD654" s="310"/>
      <c r="TRE654" s="310"/>
      <c r="TRF654" s="310"/>
      <c r="TRG654" s="310"/>
      <c r="TRH654" s="310"/>
      <c r="TRI654" s="310"/>
      <c r="TRJ654" s="310"/>
      <c r="TRK654" s="310"/>
      <c r="TRL654" s="310"/>
      <c r="TRM654" s="310"/>
      <c r="TRN654" s="310"/>
      <c r="TRO654" s="310"/>
      <c r="TRP654" s="310"/>
      <c r="TRQ654" s="310"/>
      <c r="TRR654" s="310"/>
      <c r="TRS654" s="310"/>
      <c r="TRT654" s="310"/>
      <c r="TRU654" s="310"/>
      <c r="TRV654" s="310"/>
      <c r="TRW654" s="310"/>
      <c r="TRX654" s="310"/>
      <c r="TRY654" s="310"/>
      <c r="TRZ654" s="310"/>
      <c r="TSA654" s="310"/>
      <c r="TSB654" s="310"/>
      <c r="TSC654" s="310"/>
      <c r="TSD654" s="310"/>
      <c r="TSE654" s="310"/>
      <c r="TSF654" s="310"/>
      <c r="TSG654" s="310"/>
      <c r="TSH654" s="310"/>
      <c r="TSI654" s="310"/>
      <c r="TSJ654" s="310"/>
      <c r="TSK654" s="310"/>
      <c r="TSL654" s="310"/>
      <c r="TSM654" s="310"/>
      <c r="TSN654" s="310"/>
      <c r="TSO654" s="310"/>
      <c r="TSP654" s="310"/>
      <c r="TSQ654" s="310"/>
      <c r="TSR654" s="310"/>
      <c r="TSS654" s="310"/>
      <c r="TST654" s="310"/>
      <c r="TSU654" s="310"/>
      <c r="TSV654" s="310"/>
      <c r="TSW654" s="310"/>
      <c r="TSX654" s="310"/>
      <c r="TSY654" s="310"/>
      <c r="TSZ654" s="310"/>
      <c r="TTA654" s="310"/>
      <c r="TTB654" s="310"/>
      <c r="TTC654" s="310"/>
      <c r="TTD654" s="310"/>
      <c r="TTE654" s="310"/>
      <c r="TTF654" s="310"/>
      <c r="TTG654" s="310"/>
      <c r="TTH654" s="310"/>
      <c r="TTI654" s="310"/>
      <c r="TTJ654" s="310"/>
      <c r="TTK654" s="310"/>
      <c r="TTL654" s="310"/>
      <c r="TTM654" s="310"/>
      <c r="TTN654" s="310"/>
      <c r="TTO654" s="310"/>
      <c r="TTP654" s="310"/>
      <c r="TTQ654" s="310"/>
      <c r="TTR654" s="310"/>
      <c r="TTS654" s="310"/>
      <c r="TTT654" s="310"/>
      <c r="TTU654" s="310"/>
      <c r="TTV654" s="310"/>
      <c r="TTW654" s="310"/>
      <c r="TTX654" s="310"/>
      <c r="TTY654" s="310"/>
      <c r="TTZ654" s="310"/>
      <c r="TUA654" s="310"/>
      <c r="TUB654" s="310"/>
      <c r="TUC654" s="310"/>
      <c r="TUD654" s="310"/>
      <c r="TUE654" s="310"/>
      <c r="TUF654" s="310"/>
      <c r="TUG654" s="310"/>
      <c r="TUH654" s="310"/>
      <c r="TUI654" s="310"/>
      <c r="TUJ654" s="310"/>
      <c r="TUK654" s="310"/>
      <c r="TUL654" s="310"/>
      <c r="TUM654" s="310"/>
      <c r="TUN654" s="310"/>
      <c r="TUO654" s="310"/>
      <c r="TUP654" s="310"/>
      <c r="TUQ654" s="310"/>
      <c r="TUR654" s="310"/>
      <c r="TUS654" s="310"/>
      <c r="TUT654" s="310"/>
      <c r="TUU654" s="310"/>
      <c r="TUV654" s="310"/>
      <c r="TUW654" s="310"/>
      <c r="TUX654" s="310"/>
      <c r="TUY654" s="310"/>
      <c r="TUZ654" s="310"/>
      <c r="TVA654" s="310"/>
      <c r="TVB654" s="310"/>
      <c r="TVC654" s="310"/>
      <c r="TVD654" s="310"/>
      <c r="TVE654" s="310"/>
      <c r="TVF654" s="310"/>
      <c r="TVG654" s="310"/>
      <c r="TVH654" s="310"/>
      <c r="TVI654" s="310"/>
      <c r="TVJ654" s="310"/>
      <c r="TVK654" s="310"/>
      <c r="TVL654" s="310"/>
      <c r="TVM654" s="310"/>
      <c r="TVN654" s="310"/>
      <c r="TVO654" s="310"/>
      <c r="TVP654" s="310"/>
      <c r="TVQ654" s="310"/>
      <c r="TVR654" s="310"/>
      <c r="TVS654" s="310"/>
      <c r="TVT654" s="310"/>
      <c r="TVU654" s="310"/>
      <c r="TVV654" s="310"/>
      <c r="TVW654" s="310"/>
      <c r="TVX654" s="310"/>
      <c r="TVY654" s="310"/>
      <c r="TVZ654" s="310"/>
      <c r="TWA654" s="310"/>
      <c r="TWB654" s="310"/>
      <c r="TWC654" s="310"/>
      <c r="TWD654" s="310"/>
      <c r="TWE654" s="310"/>
      <c r="TWF654" s="310"/>
      <c r="TWG654" s="310"/>
      <c r="TWH654" s="310"/>
      <c r="TWI654" s="310"/>
      <c r="TWJ654" s="310"/>
      <c r="TWK654" s="310"/>
      <c r="TWL654" s="310"/>
      <c r="TWM654" s="310"/>
      <c r="TWN654" s="310"/>
      <c r="TWO654" s="310"/>
      <c r="TWP654" s="310"/>
      <c r="TWQ654" s="310"/>
      <c r="TWR654" s="310"/>
      <c r="TWS654" s="310"/>
      <c r="TWT654" s="310"/>
      <c r="TWU654" s="310"/>
      <c r="TWV654" s="310"/>
      <c r="TWW654" s="310"/>
      <c r="TWX654" s="310"/>
      <c r="TWY654" s="310"/>
      <c r="TWZ654" s="310"/>
      <c r="TXA654" s="310"/>
      <c r="TXB654" s="310"/>
      <c r="TXC654" s="310"/>
      <c r="TXD654" s="310"/>
      <c r="TXE654" s="310"/>
      <c r="TXF654" s="310"/>
      <c r="TXG654" s="310"/>
      <c r="TXH654" s="310"/>
      <c r="TXI654" s="310"/>
      <c r="TXJ654" s="310"/>
      <c r="TXK654" s="310"/>
      <c r="TXL654" s="310"/>
      <c r="TXM654" s="310"/>
      <c r="TXN654" s="310"/>
      <c r="TXO654" s="310"/>
      <c r="TXP654" s="310"/>
      <c r="TXQ654" s="310"/>
      <c r="TXR654" s="310"/>
      <c r="TXS654" s="310"/>
      <c r="TXT654" s="310"/>
      <c r="TXU654" s="310"/>
      <c r="TXV654" s="310"/>
      <c r="TXW654" s="310"/>
      <c r="TXX654" s="310"/>
      <c r="TXY654" s="310"/>
      <c r="TXZ654" s="310"/>
      <c r="TYA654" s="310"/>
      <c r="TYB654" s="310"/>
      <c r="TYC654" s="310"/>
      <c r="TYD654" s="310"/>
      <c r="TYE654" s="310"/>
      <c r="TYF654" s="310"/>
      <c r="TYG654" s="310"/>
      <c r="TYH654" s="310"/>
      <c r="TYI654" s="310"/>
      <c r="TYJ654" s="310"/>
      <c r="TYK654" s="310"/>
      <c r="TYL654" s="310"/>
      <c r="TYM654" s="310"/>
      <c r="TYN654" s="310"/>
      <c r="TYO654" s="310"/>
      <c r="TYP654" s="310"/>
      <c r="TYQ654" s="310"/>
      <c r="TYR654" s="310"/>
      <c r="TYS654" s="310"/>
      <c r="TYT654" s="310"/>
      <c r="TYU654" s="310"/>
      <c r="TYV654" s="310"/>
      <c r="TYW654" s="310"/>
      <c r="TYX654" s="310"/>
      <c r="TYY654" s="310"/>
      <c r="TYZ654" s="310"/>
      <c r="TZA654" s="310"/>
      <c r="TZB654" s="310"/>
      <c r="TZC654" s="310"/>
      <c r="TZD654" s="310"/>
      <c r="TZE654" s="310"/>
      <c r="TZF654" s="310"/>
      <c r="TZG654" s="310"/>
      <c r="TZH654" s="310"/>
      <c r="TZI654" s="310"/>
      <c r="TZJ654" s="310"/>
      <c r="TZK654" s="310"/>
      <c r="TZL654" s="310"/>
      <c r="TZM654" s="310"/>
      <c r="TZN654" s="310"/>
      <c r="TZO654" s="310"/>
      <c r="TZP654" s="310"/>
      <c r="TZQ654" s="310"/>
      <c r="TZR654" s="310"/>
      <c r="TZS654" s="310"/>
      <c r="TZT654" s="310"/>
      <c r="TZU654" s="310"/>
      <c r="TZV654" s="310"/>
      <c r="TZW654" s="310"/>
      <c r="TZX654" s="310"/>
      <c r="TZY654" s="310"/>
      <c r="TZZ654" s="310"/>
      <c r="UAA654" s="310"/>
      <c r="UAB654" s="310"/>
      <c r="UAC654" s="310"/>
      <c r="UAD654" s="310"/>
      <c r="UAE654" s="310"/>
      <c r="UAF654" s="310"/>
      <c r="UAG654" s="310"/>
      <c r="UAH654" s="310"/>
      <c r="UAI654" s="310"/>
      <c r="UAJ654" s="310"/>
      <c r="UAK654" s="310"/>
      <c r="UAL654" s="310"/>
      <c r="UAM654" s="310"/>
      <c r="UAN654" s="310"/>
      <c r="UAO654" s="310"/>
      <c r="UAP654" s="310"/>
      <c r="UAQ654" s="310"/>
      <c r="UAR654" s="310"/>
      <c r="UAS654" s="310"/>
      <c r="UAT654" s="310"/>
      <c r="UAU654" s="310"/>
      <c r="UAV654" s="310"/>
      <c r="UAW654" s="310"/>
      <c r="UAX654" s="310"/>
      <c r="UAY654" s="310"/>
      <c r="UAZ654" s="310"/>
      <c r="UBA654" s="310"/>
      <c r="UBB654" s="310"/>
      <c r="UBC654" s="310"/>
      <c r="UBD654" s="310"/>
      <c r="UBE654" s="310"/>
      <c r="UBF654" s="310"/>
      <c r="UBG654" s="310"/>
      <c r="UBH654" s="310"/>
      <c r="UBI654" s="310"/>
      <c r="UBJ654" s="310"/>
      <c r="UBK654" s="310"/>
      <c r="UBL654" s="310"/>
      <c r="UBM654" s="310"/>
      <c r="UBN654" s="310"/>
      <c r="UBO654" s="310"/>
      <c r="UBP654" s="310"/>
      <c r="UBQ654" s="310"/>
      <c r="UBR654" s="310"/>
      <c r="UBS654" s="310"/>
      <c r="UBT654" s="310"/>
      <c r="UBU654" s="310"/>
      <c r="UBV654" s="310"/>
      <c r="UBW654" s="310"/>
      <c r="UBX654" s="310"/>
      <c r="UBY654" s="310"/>
      <c r="UBZ654" s="310"/>
      <c r="UCA654" s="310"/>
      <c r="UCB654" s="310"/>
      <c r="UCC654" s="310"/>
      <c r="UCD654" s="310"/>
      <c r="UCE654" s="310"/>
      <c r="UCF654" s="310"/>
      <c r="UCG654" s="310"/>
      <c r="UCH654" s="310"/>
      <c r="UCI654" s="310"/>
      <c r="UCJ654" s="310"/>
      <c r="UCK654" s="310"/>
      <c r="UCL654" s="310"/>
      <c r="UCM654" s="310"/>
      <c r="UCN654" s="310"/>
      <c r="UCO654" s="310"/>
      <c r="UCP654" s="310"/>
      <c r="UCQ654" s="310"/>
      <c r="UCR654" s="310"/>
      <c r="UCS654" s="310"/>
      <c r="UCT654" s="310"/>
      <c r="UCU654" s="310"/>
      <c r="UCV654" s="310"/>
      <c r="UCW654" s="310"/>
      <c r="UCX654" s="310"/>
      <c r="UCY654" s="310"/>
      <c r="UCZ654" s="310"/>
      <c r="UDA654" s="310"/>
      <c r="UDB654" s="310"/>
      <c r="UDC654" s="310"/>
      <c r="UDD654" s="310"/>
      <c r="UDE654" s="310"/>
      <c r="UDF654" s="310"/>
      <c r="UDG654" s="310"/>
      <c r="UDH654" s="310"/>
      <c r="UDI654" s="310"/>
      <c r="UDJ654" s="310"/>
      <c r="UDK654" s="310"/>
      <c r="UDL654" s="310"/>
      <c r="UDM654" s="310"/>
      <c r="UDN654" s="310"/>
      <c r="UDO654" s="310"/>
      <c r="UDP654" s="310"/>
      <c r="UDQ654" s="310"/>
      <c r="UDR654" s="310"/>
      <c r="UDS654" s="310"/>
      <c r="UDT654" s="310"/>
      <c r="UDU654" s="310"/>
      <c r="UDV654" s="310"/>
      <c r="UDW654" s="310"/>
      <c r="UDX654" s="310"/>
      <c r="UDY654" s="310"/>
      <c r="UDZ654" s="310"/>
      <c r="UEA654" s="310"/>
      <c r="UEB654" s="310"/>
      <c r="UEC654" s="310"/>
      <c r="UED654" s="310"/>
      <c r="UEE654" s="310"/>
      <c r="UEF654" s="310"/>
      <c r="UEG654" s="310"/>
      <c r="UEH654" s="310"/>
      <c r="UEI654" s="310"/>
      <c r="UEJ654" s="310"/>
      <c r="UEK654" s="310"/>
      <c r="UEL654" s="310"/>
      <c r="UEM654" s="310"/>
      <c r="UEN654" s="310"/>
      <c r="UEO654" s="310"/>
      <c r="UEP654" s="310"/>
      <c r="UEQ654" s="310"/>
      <c r="UER654" s="310"/>
      <c r="UES654" s="310"/>
      <c r="UET654" s="310"/>
      <c r="UEU654" s="310"/>
      <c r="UEV654" s="310"/>
      <c r="UEW654" s="310"/>
      <c r="UEX654" s="310"/>
      <c r="UEY654" s="310"/>
      <c r="UEZ654" s="310"/>
      <c r="UFA654" s="310"/>
      <c r="UFB654" s="310"/>
      <c r="UFC654" s="310"/>
      <c r="UFD654" s="310"/>
      <c r="UFE654" s="310"/>
      <c r="UFF654" s="310"/>
      <c r="UFG654" s="310"/>
      <c r="UFH654" s="310"/>
      <c r="UFI654" s="310"/>
      <c r="UFJ654" s="310"/>
      <c r="UFK654" s="310"/>
      <c r="UFL654" s="310"/>
      <c r="UFM654" s="310"/>
      <c r="UFN654" s="310"/>
      <c r="UFO654" s="310"/>
      <c r="UFP654" s="310"/>
      <c r="UFQ654" s="310"/>
      <c r="UFR654" s="310"/>
      <c r="UFS654" s="310"/>
      <c r="UFT654" s="310"/>
      <c r="UFU654" s="310"/>
      <c r="UFV654" s="310"/>
      <c r="UFW654" s="310"/>
      <c r="UFX654" s="310"/>
      <c r="UFY654" s="310"/>
      <c r="UFZ654" s="310"/>
      <c r="UGA654" s="310"/>
      <c r="UGB654" s="310"/>
      <c r="UGC654" s="310"/>
      <c r="UGD654" s="310"/>
      <c r="UGE654" s="310"/>
      <c r="UGF654" s="310"/>
      <c r="UGG654" s="310"/>
      <c r="UGH654" s="310"/>
      <c r="UGI654" s="310"/>
      <c r="UGJ654" s="310"/>
      <c r="UGK654" s="310"/>
      <c r="UGL654" s="310"/>
      <c r="UGM654" s="310"/>
      <c r="UGN654" s="310"/>
      <c r="UGO654" s="310"/>
      <c r="UGP654" s="310"/>
      <c r="UGQ654" s="310"/>
      <c r="UGR654" s="310"/>
      <c r="UGS654" s="310"/>
      <c r="UGT654" s="310"/>
      <c r="UGU654" s="310"/>
      <c r="UGV654" s="310"/>
      <c r="UGW654" s="310"/>
      <c r="UGX654" s="310"/>
      <c r="UGY654" s="310"/>
      <c r="UGZ654" s="310"/>
      <c r="UHA654" s="310"/>
      <c r="UHB654" s="310"/>
      <c r="UHC654" s="310"/>
      <c r="UHD654" s="310"/>
      <c r="UHE654" s="310"/>
      <c r="UHF654" s="310"/>
      <c r="UHG654" s="310"/>
      <c r="UHH654" s="310"/>
      <c r="UHI654" s="310"/>
      <c r="UHJ654" s="310"/>
      <c r="UHK654" s="310"/>
      <c r="UHL654" s="310"/>
      <c r="UHM654" s="310"/>
      <c r="UHN654" s="310"/>
      <c r="UHO654" s="310"/>
      <c r="UHP654" s="310"/>
      <c r="UHQ654" s="310"/>
      <c r="UHR654" s="310"/>
      <c r="UHS654" s="310"/>
      <c r="UHT654" s="310"/>
      <c r="UHU654" s="310"/>
      <c r="UHV654" s="310"/>
      <c r="UHW654" s="310"/>
      <c r="UHX654" s="310"/>
      <c r="UHY654" s="310"/>
      <c r="UHZ654" s="310"/>
      <c r="UIA654" s="310"/>
      <c r="UIB654" s="310"/>
      <c r="UIC654" s="310"/>
      <c r="UID654" s="310"/>
      <c r="UIE654" s="310"/>
      <c r="UIF654" s="310"/>
      <c r="UIG654" s="310"/>
      <c r="UIH654" s="310"/>
      <c r="UII654" s="310"/>
      <c r="UIJ654" s="310"/>
      <c r="UIK654" s="310"/>
      <c r="UIL654" s="310"/>
      <c r="UIM654" s="310"/>
      <c r="UIN654" s="310"/>
      <c r="UIO654" s="310"/>
      <c r="UIP654" s="310"/>
      <c r="UIQ654" s="310"/>
      <c r="UIR654" s="310"/>
      <c r="UIS654" s="310"/>
      <c r="UIT654" s="310"/>
      <c r="UIU654" s="310"/>
      <c r="UIV654" s="310"/>
      <c r="UIW654" s="310"/>
      <c r="UIX654" s="310"/>
      <c r="UIY654" s="310"/>
      <c r="UIZ654" s="310"/>
      <c r="UJA654" s="310"/>
      <c r="UJB654" s="310"/>
      <c r="UJC654" s="310"/>
      <c r="UJD654" s="310"/>
      <c r="UJE654" s="310"/>
      <c r="UJF654" s="310"/>
      <c r="UJG654" s="310"/>
      <c r="UJH654" s="310"/>
      <c r="UJI654" s="310"/>
      <c r="UJJ654" s="310"/>
      <c r="UJK654" s="310"/>
      <c r="UJL654" s="310"/>
      <c r="UJM654" s="310"/>
      <c r="UJN654" s="310"/>
      <c r="UJO654" s="310"/>
      <c r="UJP654" s="310"/>
      <c r="UJQ654" s="310"/>
      <c r="UJR654" s="310"/>
      <c r="UJS654" s="310"/>
      <c r="UJT654" s="310"/>
      <c r="UJU654" s="310"/>
      <c r="UJV654" s="310"/>
      <c r="UJW654" s="310"/>
      <c r="UJX654" s="310"/>
      <c r="UJY654" s="310"/>
      <c r="UJZ654" s="310"/>
      <c r="UKA654" s="310"/>
      <c r="UKB654" s="310"/>
      <c r="UKC654" s="310"/>
      <c r="UKD654" s="310"/>
      <c r="UKE654" s="310"/>
      <c r="UKF654" s="310"/>
      <c r="UKG654" s="310"/>
      <c r="UKH654" s="310"/>
      <c r="UKI654" s="310"/>
      <c r="UKJ654" s="310"/>
      <c r="UKK654" s="310"/>
      <c r="UKL654" s="310"/>
      <c r="UKM654" s="310"/>
      <c r="UKN654" s="310"/>
      <c r="UKO654" s="310"/>
      <c r="UKP654" s="310"/>
      <c r="UKQ654" s="310"/>
      <c r="UKR654" s="310"/>
      <c r="UKS654" s="310"/>
      <c r="UKT654" s="310"/>
      <c r="UKU654" s="310"/>
      <c r="UKV654" s="310"/>
      <c r="UKW654" s="310"/>
      <c r="UKX654" s="310"/>
      <c r="UKY654" s="310"/>
      <c r="UKZ654" s="310"/>
      <c r="ULA654" s="310"/>
      <c r="ULB654" s="310"/>
      <c r="ULC654" s="310"/>
      <c r="ULD654" s="310"/>
      <c r="ULE654" s="310"/>
      <c r="ULF654" s="310"/>
      <c r="ULG654" s="310"/>
      <c r="ULH654" s="310"/>
      <c r="ULI654" s="310"/>
      <c r="ULJ654" s="310"/>
      <c r="ULK654" s="310"/>
      <c r="ULL654" s="310"/>
      <c r="ULM654" s="310"/>
      <c r="ULN654" s="310"/>
      <c r="ULO654" s="310"/>
      <c r="ULP654" s="310"/>
      <c r="ULQ654" s="310"/>
      <c r="ULR654" s="310"/>
      <c r="ULS654" s="310"/>
      <c r="ULT654" s="310"/>
      <c r="ULU654" s="310"/>
      <c r="ULV654" s="310"/>
      <c r="ULW654" s="310"/>
      <c r="ULX654" s="310"/>
      <c r="ULY654" s="310"/>
      <c r="ULZ654" s="310"/>
      <c r="UMA654" s="310"/>
      <c r="UMB654" s="310"/>
      <c r="UMC654" s="310"/>
      <c r="UMD654" s="310"/>
      <c r="UME654" s="310"/>
      <c r="UMF654" s="310"/>
      <c r="UMG654" s="310"/>
      <c r="UMH654" s="310"/>
      <c r="UMI654" s="310"/>
      <c r="UMJ654" s="310"/>
      <c r="UMK654" s="310"/>
      <c r="UML654" s="310"/>
      <c r="UMM654" s="310"/>
      <c r="UMN654" s="310"/>
      <c r="UMO654" s="310"/>
      <c r="UMP654" s="310"/>
      <c r="UMQ654" s="310"/>
      <c r="UMR654" s="310"/>
      <c r="UMS654" s="310"/>
      <c r="UMT654" s="310"/>
      <c r="UMU654" s="310"/>
      <c r="UMV654" s="310"/>
      <c r="UMW654" s="310"/>
      <c r="UMX654" s="310"/>
      <c r="UMY654" s="310"/>
      <c r="UMZ654" s="310"/>
      <c r="UNA654" s="310"/>
      <c r="UNB654" s="310"/>
      <c r="UNC654" s="310"/>
      <c r="UND654" s="310"/>
      <c r="UNE654" s="310"/>
      <c r="UNF654" s="310"/>
      <c r="UNG654" s="310"/>
      <c r="UNH654" s="310"/>
      <c r="UNI654" s="310"/>
      <c r="UNJ654" s="310"/>
      <c r="UNK654" s="310"/>
      <c r="UNL654" s="310"/>
      <c r="UNM654" s="310"/>
      <c r="UNN654" s="310"/>
      <c r="UNO654" s="310"/>
      <c r="UNP654" s="310"/>
      <c r="UNQ654" s="310"/>
      <c r="UNR654" s="310"/>
      <c r="UNS654" s="310"/>
      <c r="UNT654" s="310"/>
      <c r="UNU654" s="310"/>
      <c r="UNV654" s="310"/>
      <c r="UNW654" s="310"/>
      <c r="UNX654" s="310"/>
      <c r="UNY654" s="310"/>
      <c r="UNZ654" s="310"/>
      <c r="UOA654" s="310"/>
      <c r="UOB654" s="310"/>
      <c r="UOC654" s="310"/>
      <c r="UOD654" s="310"/>
      <c r="UOE654" s="310"/>
      <c r="UOF654" s="310"/>
      <c r="UOG654" s="310"/>
      <c r="UOH654" s="310"/>
      <c r="UOI654" s="310"/>
      <c r="UOJ654" s="310"/>
      <c r="UOK654" s="310"/>
      <c r="UOL654" s="310"/>
      <c r="UOM654" s="310"/>
      <c r="UON654" s="310"/>
      <c r="UOO654" s="310"/>
      <c r="UOP654" s="310"/>
      <c r="UOQ654" s="310"/>
      <c r="UOR654" s="310"/>
      <c r="UOS654" s="310"/>
      <c r="UOT654" s="310"/>
      <c r="UOU654" s="310"/>
      <c r="UOV654" s="310"/>
      <c r="UOW654" s="310"/>
      <c r="UOX654" s="310"/>
      <c r="UOY654" s="310"/>
      <c r="UOZ654" s="310"/>
      <c r="UPA654" s="310"/>
      <c r="UPB654" s="310"/>
      <c r="UPC654" s="310"/>
      <c r="UPD654" s="310"/>
      <c r="UPE654" s="310"/>
      <c r="UPF654" s="310"/>
      <c r="UPG654" s="310"/>
      <c r="UPH654" s="310"/>
      <c r="UPI654" s="310"/>
      <c r="UPJ654" s="310"/>
      <c r="UPK654" s="310"/>
      <c r="UPL654" s="310"/>
      <c r="UPM654" s="310"/>
      <c r="UPN654" s="310"/>
      <c r="UPO654" s="310"/>
      <c r="UPP654" s="310"/>
      <c r="UPQ654" s="310"/>
      <c r="UPR654" s="310"/>
      <c r="UPS654" s="310"/>
      <c r="UPT654" s="310"/>
      <c r="UPU654" s="310"/>
      <c r="UPV654" s="310"/>
      <c r="UPW654" s="310"/>
      <c r="UPX654" s="310"/>
      <c r="UPY654" s="310"/>
      <c r="UPZ654" s="310"/>
      <c r="UQA654" s="310"/>
      <c r="UQB654" s="310"/>
      <c r="UQC654" s="310"/>
      <c r="UQD654" s="310"/>
      <c r="UQE654" s="310"/>
      <c r="UQF654" s="310"/>
      <c r="UQG654" s="310"/>
      <c r="UQH654" s="310"/>
      <c r="UQI654" s="310"/>
      <c r="UQJ654" s="310"/>
      <c r="UQK654" s="310"/>
      <c r="UQL654" s="310"/>
      <c r="UQM654" s="310"/>
      <c r="UQN654" s="310"/>
      <c r="UQO654" s="310"/>
      <c r="UQP654" s="310"/>
      <c r="UQQ654" s="310"/>
      <c r="UQR654" s="310"/>
      <c r="UQS654" s="310"/>
      <c r="UQT654" s="310"/>
      <c r="UQU654" s="310"/>
      <c r="UQV654" s="310"/>
      <c r="UQW654" s="310"/>
      <c r="UQX654" s="310"/>
      <c r="UQY654" s="310"/>
      <c r="UQZ654" s="310"/>
      <c r="URA654" s="310"/>
      <c r="URB654" s="310"/>
      <c r="URC654" s="310"/>
      <c r="URD654" s="310"/>
      <c r="URE654" s="310"/>
      <c r="URF654" s="310"/>
      <c r="URG654" s="310"/>
      <c r="URH654" s="310"/>
      <c r="URI654" s="310"/>
      <c r="URJ654" s="310"/>
      <c r="URK654" s="310"/>
      <c r="URL654" s="310"/>
      <c r="URM654" s="310"/>
      <c r="URN654" s="310"/>
      <c r="URO654" s="310"/>
      <c r="URP654" s="310"/>
      <c r="URQ654" s="310"/>
      <c r="URR654" s="310"/>
      <c r="URS654" s="310"/>
      <c r="URT654" s="310"/>
      <c r="URU654" s="310"/>
      <c r="URV654" s="310"/>
      <c r="URW654" s="310"/>
      <c r="URX654" s="310"/>
      <c r="URY654" s="310"/>
      <c r="URZ654" s="310"/>
      <c r="USA654" s="310"/>
      <c r="USB654" s="310"/>
      <c r="USC654" s="310"/>
      <c r="USD654" s="310"/>
      <c r="USE654" s="310"/>
      <c r="USF654" s="310"/>
      <c r="USG654" s="310"/>
      <c r="USH654" s="310"/>
      <c r="USI654" s="310"/>
      <c r="USJ654" s="310"/>
      <c r="USK654" s="310"/>
      <c r="USL654" s="310"/>
      <c r="USM654" s="310"/>
      <c r="USN654" s="310"/>
      <c r="USO654" s="310"/>
      <c r="USP654" s="310"/>
      <c r="USQ654" s="310"/>
      <c r="USR654" s="310"/>
      <c r="USS654" s="310"/>
      <c r="UST654" s="310"/>
      <c r="USU654" s="310"/>
      <c r="USV654" s="310"/>
      <c r="USW654" s="310"/>
      <c r="USX654" s="310"/>
      <c r="USY654" s="310"/>
      <c r="USZ654" s="310"/>
      <c r="UTA654" s="310"/>
      <c r="UTB654" s="310"/>
      <c r="UTC654" s="310"/>
      <c r="UTD654" s="310"/>
      <c r="UTE654" s="310"/>
      <c r="UTF654" s="310"/>
      <c r="UTG654" s="310"/>
      <c r="UTH654" s="310"/>
      <c r="UTI654" s="310"/>
      <c r="UTJ654" s="310"/>
      <c r="UTK654" s="310"/>
      <c r="UTL654" s="310"/>
      <c r="UTM654" s="310"/>
      <c r="UTN654" s="310"/>
      <c r="UTO654" s="310"/>
      <c r="UTP654" s="310"/>
      <c r="UTQ654" s="310"/>
      <c r="UTR654" s="310"/>
      <c r="UTS654" s="310"/>
      <c r="UTT654" s="310"/>
      <c r="UTU654" s="310"/>
      <c r="UTV654" s="310"/>
      <c r="UTW654" s="310"/>
      <c r="UTX654" s="310"/>
      <c r="UTY654" s="310"/>
      <c r="UTZ654" s="310"/>
      <c r="UUA654" s="310"/>
      <c r="UUB654" s="310"/>
      <c r="UUC654" s="310"/>
      <c r="UUD654" s="310"/>
      <c r="UUE654" s="310"/>
      <c r="UUF654" s="310"/>
      <c r="UUG654" s="310"/>
      <c r="UUH654" s="310"/>
      <c r="UUI654" s="310"/>
      <c r="UUJ654" s="310"/>
      <c r="UUK654" s="310"/>
      <c r="UUL654" s="310"/>
      <c r="UUM654" s="310"/>
      <c r="UUN654" s="310"/>
      <c r="UUO654" s="310"/>
      <c r="UUP654" s="310"/>
      <c r="UUQ654" s="310"/>
      <c r="UUR654" s="310"/>
      <c r="UUS654" s="310"/>
      <c r="UUT654" s="310"/>
      <c r="UUU654" s="310"/>
      <c r="UUV654" s="310"/>
      <c r="UUW654" s="310"/>
      <c r="UUX654" s="310"/>
      <c r="UUY654" s="310"/>
      <c r="UUZ654" s="310"/>
      <c r="UVA654" s="310"/>
      <c r="UVB654" s="310"/>
      <c r="UVC654" s="310"/>
      <c r="UVD654" s="310"/>
      <c r="UVE654" s="310"/>
      <c r="UVF654" s="310"/>
      <c r="UVG654" s="310"/>
      <c r="UVH654" s="310"/>
      <c r="UVI654" s="310"/>
      <c r="UVJ654" s="310"/>
      <c r="UVK654" s="310"/>
      <c r="UVL654" s="310"/>
      <c r="UVM654" s="310"/>
      <c r="UVN654" s="310"/>
      <c r="UVO654" s="310"/>
      <c r="UVP654" s="310"/>
      <c r="UVQ654" s="310"/>
      <c r="UVR654" s="310"/>
      <c r="UVS654" s="310"/>
      <c r="UVT654" s="310"/>
      <c r="UVU654" s="310"/>
      <c r="UVV654" s="310"/>
      <c r="UVW654" s="310"/>
      <c r="UVX654" s="310"/>
      <c r="UVY654" s="310"/>
      <c r="UVZ654" s="310"/>
      <c r="UWA654" s="310"/>
      <c r="UWB654" s="310"/>
      <c r="UWC654" s="310"/>
      <c r="UWD654" s="310"/>
      <c r="UWE654" s="310"/>
      <c r="UWF654" s="310"/>
      <c r="UWG654" s="310"/>
      <c r="UWH654" s="310"/>
      <c r="UWI654" s="310"/>
      <c r="UWJ654" s="310"/>
      <c r="UWK654" s="310"/>
      <c r="UWL654" s="310"/>
      <c r="UWM654" s="310"/>
      <c r="UWN654" s="310"/>
      <c r="UWO654" s="310"/>
      <c r="UWP654" s="310"/>
      <c r="UWQ654" s="310"/>
      <c r="UWR654" s="310"/>
      <c r="UWS654" s="310"/>
      <c r="UWT654" s="310"/>
      <c r="UWU654" s="310"/>
      <c r="UWV654" s="310"/>
      <c r="UWW654" s="310"/>
      <c r="UWX654" s="310"/>
      <c r="UWY654" s="310"/>
      <c r="UWZ654" s="310"/>
      <c r="UXA654" s="310"/>
      <c r="UXB654" s="310"/>
      <c r="UXC654" s="310"/>
      <c r="UXD654" s="310"/>
      <c r="UXE654" s="310"/>
      <c r="UXF654" s="310"/>
      <c r="UXG654" s="310"/>
      <c r="UXH654" s="310"/>
      <c r="UXI654" s="310"/>
      <c r="UXJ654" s="310"/>
      <c r="UXK654" s="310"/>
      <c r="UXL654" s="310"/>
      <c r="UXM654" s="310"/>
      <c r="UXN654" s="310"/>
      <c r="UXO654" s="310"/>
      <c r="UXP654" s="310"/>
      <c r="UXQ654" s="310"/>
      <c r="UXR654" s="310"/>
      <c r="UXS654" s="310"/>
      <c r="UXT654" s="310"/>
      <c r="UXU654" s="310"/>
      <c r="UXV654" s="310"/>
      <c r="UXW654" s="310"/>
      <c r="UXX654" s="310"/>
      <c r="UXY654" s="310"/>
      <c r="UXZ654" s="310"/>
      <c r="UYA654" s="310"/>
      <c r="UYB654" s="310"/>
      <c r="UYC654" s="310"/>
      <c r="UYD654" s="310"/>
      <c r="UYE654" s="310"/>
      <c r="UYF654" s="310"/>
      <c r="UYG654" s="310"/>
      <c r="UYH654" s="310"/>
      <c r="UYI654" s="310"/>
      <c r="UYJ654" s="310"/>
      <c r="UYK654" s="310"/>
      <c r="UYL654" s="310"/>
      <c r="UYM654" s="310"/>
      <c r="UYN654" s="310"/>
      <c r="UYO654" s="310"/>
      <c r="UYP654" s="310"/>
      <c r="UYQ654" s="310"/>
      <c r="UYR654" s="310"/>
      <c r="UYS654" s="310"/>
      <c r="UYT654" s="310"/>
      <c r="UYU654" s="310"/>
      <c r="UYV654" s="310"/>
      <c r="UYW654" s="310"/>
      <c r="UYX654" s="310"/>
      <c r="UYY654" s="310"/>
      <c r="UYZ654" s="310"/>
      <c r="UZA654" s="310"/>
      <c r="UZB654" s="310"/>
      <c r="UZC654" s="310"/>
      <c r="UZD654" s="310"/>
      <c r="UZE654" s="310"/>
      <c r="UZF654" s="310"/>
      <c r="UZG654" s="310"/>
      <c r="UZH654" s="310"/>
      <c r="UZI654" s="310"/>
      <c r="UZJ654" s="310"/>
      <c r="UZK654" s="310"/>
      <c r="UZL654" s="310"/>
      <c r="UZM654" s="310"/>
      <c r="UZN654" s="310"/>
      <c r="UZO654" s="310"/>
      <c r="UZP654" s="310"/>
      <c r="UZQ654" s="310"/>
      <c r="UZR654" s="310"/>
      <c r="UZS654" s="310"/>
      <c r="UZT654" s="310"/>
      <c r="UZU654" s="310"/>
      <c r="UZV654" s="310"/>
      <c r="UZW654" s="310"/>
      <c r="UZX654" s="310"/>
      <c r="UZY654" s="310"/>
      <c r="UZZ654" s="310"/>
      <c r="VAA654" s="310"/>
      <c r="VAB654" s="310"/>
      <c r="VAC654" s="310"/>
      <c r="VAD654" s="310"/>
      <c r="VAE654" s="310"/>
      <c r="VAF654" s="310"/>
      <c r="VAG654" s="310"/>
      <c r="VAH654" s="310"/>
      <c r="VAI654" s="310"/>
      <c r="VAJ654" s="310"/>
      <c r="VAK654" s="310"/>
      <c r="VAL654" s="310"/>
      <c r="VAM654" s="310"/>
      <c r="VAN654" s="310"/>
      <c r="VAO654" s="310"/>
      <c r="VAP654" s="310"/>
      <c r="VAQ654" s="310"/>
      <c r="VAR654" s="310"/>
      <c r="VAS654" s="310"/>
      <c r="VAT654" s="310"/>
      <c r="VAU654" s="310"/>
      <c r="VAV654" s="310"/>
      <c r="VAW654" s="310"/>
      <c r="VAX654" s="310"/>
      <c r="VAY654" s="310"/>
      <c r="VAZ654" s="310"/>
      <c r="VBA654" s="310"/>
      <c r="VBB654" s="310"/>
      <c r="VBC654" s="310"/>
      <c r="VBD654" s="310"/>
      <c r="VBE654" s="310"/>
      <c r="VBF654" s="310"/>
      <c r="VBG654" s="310"/>
      <c r="VBH654" s="310"/>
      <c r="VBI654" s="310"/>
      <c r="VBJ654" s="310"/>
      <c r="VBK654" s="310"/>
      <c r="VBL654" s="310"/>
      <c r="VBM654" s="310"/>
      <c r="VBN654" s="310"/>
      <c r="VBO654" s="310"/>
      <c r="VBP654" s="310"/>
      <c r="VBQ654" s="310"/>
      <c r="VBR654" s="310"/>
      <c r="VBS654" s="310"/>
      <c r="VBT654" s="310"/>
      <c r="VBU654" s="310"/>
      <c r="VBV654" s="310"/>
      <c r="VBW654" s="310"/>
      <c r="VBX654" s="310"/>
      <c r="VBY654" s="310"/>
      <c r="VBZ654" s="310"/>
      <c r="VCA654" s="310"/>
      <c r="VCB654" s="310"/>
      <c r="VCC654" s="310"/>
      <c r="VCD654" s="310"/>
      <c r="VCE654" s="310"/>
      <c r="VCF654" s="310"/>
      <c r="VCG654" s="310"/>
      <c r="VCH654" s="310"/>
      <c r="VCI654" s="310"/>
      <c r="VCJ654" s="310"/>
      <c r="VCK654" s="310"/>
      <c r="VCL654" s="310"/>
      <c r="VCM654" s="310"/>
      <c r="VCN654" s="310"/>
      <c r="VCO654" s="310"/>
      <c r="VCP654" s="310"/>
      <c r="VCQ654" s="310"/>
      <c r="VCR654" s="310"/>
      <c r="VCS654" s="310"/>
      <c r="VCT654" s="310"/>
      <c r="VCU654" s="310"/>
      <c r="VCV654" s="310"/>
      <c r="VCW654" s="310"/>
      <c r="VCX654" s="310"/>
      <c r="VCY654" s="310"/>
      <c r="VCZ654" s="310"/>
      <c r="VDA654" s="310"/>
      <c r="VDB654" s="310"/>
      <c r="VDC654" s="310"/>
      <c r="VDD654" s="310"/>
      <c r="VDE654" s="310"/>
      <c r="VDF654" s="310"/>
      <c r="VDG654" s="310"/>
      <c r="VDH654" s="310"/>
      <c r="VDI654" s="310"/>
      <c r="VDJ654" s="310"/>
      <c r="VDK654" s="310"/>
      <c r="VDL654" s="310"/>
      <c r="VDM654" s="310"/>
      <c r="VDN654" s="310"/>
      <c r="VDO654" s="310"/>
      <c r="VDP654" s="310"/>
      <c r="VDQ654" s="310"/>
      <c r="VDR654" s="310"/>
      <c r="VDS654" s="310"/>
      <c r="VDT654" s="310"/>
      <c r="VDU654" s="310"/>
      <c r="VDV654" s="310"/>
      <c r="VDW654" s="310"/>
      <c r="VDX654" s="310"/>
      <c r="VDY654" s="310"/>
      <c r="VDZ654" s="310"/>
      <c r="VEA654" s="310"/>
      <c r="VEB654" s="310"/>
      <c r="VEC654" s="310"/>
      <c r="VED654" s="310"/>
      <c r="VEE654" s="310"/>
      <c r="VEF654" s="310"/>
      <c r="VEG654" s="310"/>
      <c r="VEH654" s="310"/>
      <c r="VEI654" s="310"/>
      <c r="VEJ654" s="310"/>
      <c r="VEK654" s="310"/>
      <c r="VEL654" s="310"/>
      <c r="VEM654" s="310"/>
      <c r="VEN654" s="310"/>
      <c r="VEO654" s="310"/>
      <c r="VEP654" s="310"/>
      <c r="VEQ654" s="310"/>
      <c r="VER654" s="310"/>
      <c r="VES654" s="310"/>
      <c r="VET654" s="310"/>
      <c r="VEU654" s="310"/>
      <c r="VEV654" s="310"/>
      <c r="VEW654" s="310"/>
      <c r="VEX654" s="310"/>
      <c r="VEY654" s="310"/>
      <c r="VEZ654" s="310"/>
      <c r="VFA654" s="310"/>
      <c r="VFB654" s="310"/>
      <c r="VFC654" s="310"/>
      <c r="VFD654" s="310"/>
      <c r="VFE654" s="310"/>
      <c r="VFF654" s="310"/>
      <c r="VFG654" s="310"/>
      <c r="VFH654" s="310"/>
      <c r="VFI654" s="310"/>
      <c r="VFJ654" s="310"/>
      <c r="VFK654" s="310"/>
      <c r="VFL654" s="310"/>
      <c r="VFM654" s="310"/>
      <c r="VFN654" s="310"/>
      <c r="VFO654" s="310"/>
      <c r="VFP654" s="310"/>
      <c r="VFQ654" s="310"/>
      <c r="VFR654" s="310"/>
      <c r="VFS654" s="310"/>
      <c r="VFT654" s="310"/>
      <c r="VFU654" s="310"/>
      <c r="VFV654" s="310"/>
      <c r="VFW654" s="310"/>
      <c r="VFX654" s="310"/>
      <c r="VFY654" s="310"/>
      <c r="VFZ654" s="310"/>
      <c r="VGA654" s="310"/>
      <c r="VGB654" s="310"/>
      <c r="VGC654" s="310"/>
      <c r="VGD654" s="310"/>
      <c r="VGE654" s="310"/>
      <c r="VGF654" s="310"/>
      <c r="VGG654" s="310"/>
      <c r="VGH654" s="310"/>
      <c r="VGI654" s="310"/>
      <c r="VGJ654" s="310"/>
      <c r="VGK654" s="310"/>
      <c r="VGL654" s="310"/>
      <c r="VGM654" s="310"/>
      <c r="VGN654" s="310"/>
      <c r="VGO654" s="310"/>
      <c r="VGP654" s="310"/>
      <c r="VGQ654" s="310"/>
      <c r="VGR654" s="310"/>
      <c r="VGS654" s="310"/>
      <c r="VGT654" s="310"/>
      <c r="VGU654" s="310"/>
      <c r="VGV654" s="310"/>
      <c r="VGW654" s="310"/>
      <c r="VGX654" s="310"/>
      <c r="VGY654" s="310"/>
      <c r="VGZ654" s="310"/>
      <c r="VHA654" s="310"/>
      <c r="VHB654" s="310"/>
      <c r="VHC654" s="310"/>
      <c r="VHD654" s="310"/>
      <c r="VHE654" s="310"/>
      <c r="VHF654" s="310"/>
      <c r="VHG654" s="310"/>
      <c r="VHH654" s="310"/>
      <c r="VHI654" s="310"/>
      <c r="VHJ654" s="310"/>
      <c r="VHK654" s="310"/>
      <c r="VHL654" s="310"/>
      <c r="VHM654" s="310"/>
      <c r="VHN654" s="310"/>
      <c r="VHO654" s="310"/>
      <c r="VHP654" s="310"/>
      <c r="VHQ654" s="310"/>
      <c r="VHR654" s="310"/>
      <c r="VHS654" s="310"/>
      <c r="VHT654" s="310"/>
      <c r="VHU654" s="310"/>
      <c r="VHV654" s="310"/>
      <c r="VHW654" s="310"/>
      <c r="VHX654" s="310"/>
      <c r="VHY654" s="310"/>
      <c r="VHZ654" s="310"/>
      <c r="VIA654" s="310"/>
      <c r="VIB654" s="310"/>
      <c r="VIC654" s="310"/>
      <c r="VID654" s="310"/>
      <c r="VIE654" s="310"/>
      <c r="VIF654" s="310"/>
      <c r="VIG654" s="310"/>
      <c r="VIH654" s="310"/>
      <c r="VII654" s="310"/>
      <c r="VIJ654" s="310"/>
      <c r="VIK654" s="310"/>
      <c r="VIL654" s="310"/>
      <c r="VIM654" s="310"/>
      <c r="VIN654" s="310"/>
      <c r="VIO654" s="310"/>
      <c r="VIP654" s="310"/>
      <c r="VIQ654" s="310"/>
      <c r="VIR654" s="310"/>
      <c r="VIS654" s="310"/>
      <c r="VIT654" s="310"/>
      <c r="VIU654" s="310"/>
      <c r="VIV654" s="310"/>
      <c r="VIW654" s="310"/>
      <c r="VIX654" s="310"/>
      <c r="VIY654" s="310"/>
      <c r="VIZ654" s="310"/>
      <c r="VJA654" s="310"/>
      <c r="VJB654" s="310"/>
      <c r="VJC654" s="310"/>
      <c r="VJD654" s="310"/>
      <c r="VJE654" s="310"/>
      <c r="VJF654" s="310"/>
      <c r="VJG654" s="310"/>
      <c r="VJH654" s="310"/>
      <c r="VJI654" s="310"/>
      <c r="VJJ654" s="310"/>
      <c r="VJK654" s="310"/>
      <c r="VJL654" s="310"/>
      <c r="VJM654" s="310"/>
      <c r="VJN654" s="310"/>
      <c r="VJO654" s="310"/>
      <c r="VJP654" s="310"/>
      <c r="VJQ654" s="310"/>
      <c r="VJR654" s="310"/>
      <c r="VJS654" s="310"/>
      <c r="VJT654" s="310"/>
      <c r="VJU654" s="310"/>
      <c r="VJV654" s="310"/>
      <c r="VJW654" s="310"/>
      <c r="VJX654" s="310"/>
      <c r="VJY654" s="310"/>
      <c r="VJZ654" s="310"/>
      <c r="VKA654" s="310"/>
      <c r="VKB654" s="310"/>
      <c r="VKC654" s="310"/>
      <c r="VKD654" s="310"/>
      <c r="VKE654" s="310"/>
      <c r="VKF654" s="310"/>
      <c r="VKG654" s="310"/>
      <c r="VKH654" s="310"/>
      <c r="VKI654" s="310"/>
      <c r="VKJ654" s="310"/>
      <c r="VKK654" s="310"/>
      <c r="VKL654" s="310"/>
      <c r="VKM654" s="310"/>
      <c r="VKN654" s="310"/>
      <c r="VKO654" s="310"/>
      <c r="VKP654" s="310"/>
      <c r="VKQ654" s="310"/>
      <c r="VKR654" s="310"/>
      <c r="VKS654" s="310"/>
      <c r="VKT654" s="310"/>
      <c r="VKU654" s="310"/>
      <c r="VKV654" s="310"/>
      <c r="VKW654" s="310"/>
      <c r="VKX654" s="310"/>
      <c r="VKY654" s="310"/>
      <c r="VKZ654" s="310"/>
      <c r="VLA654" s="310"/>
      <c r="VLB654" s="310"/>
      <c r="VLC654" s="310"/>
      <c r="VLD654" s="310"/>
      <c r="VLE654" s="310"/>
      <c r="VLF654" s="310"/>
      <c r="VLG654" s="310"/>
      <c r="VLH654" s="310"/>
      <c r="VLI654" s="310"/>
      <c r="VLJ654" s="310"/>
      <c r="VLK654" s="310"/>
      <c r="VLL654" s="310"/>
      <c r="VLM654" s="310"/>
      <c r="VLN654" s="310"/>
      <c r="VLO654" s="310"/>
      <c r="VLP654" s="310"/>
      <c r="VLQ654" s="310"/>
      <c r="VLR654" s="310"/>
      <c r="VLS654" s="310"/>
      <c r="VLT654" s="310"/>
      <c r="VLU654" s="310"/>
      <c r="VLV654" s="310"/>
      <c r="VLW654" s="310"/>
      <c r="VLX654" s="310"/>
      <c r="VLY654" s="310"/>
      <c r="VLZ654" s="310"/>
      <c r="VMA654" s="310"/>
      <c r="VMB654" s="310"/>
      <c r="VMC654" s="310"/>
      <c r="VMD654" s="310"/>
      <c r="VME654" s="310"/>
      <c r="VMF654" s="310"/>
      <c r="VMG654" s="310"/>
      <c r="VMH654" s="310"/>
      <c r="VMI654" s="310"/>
      <c r="VMJ654" s="310"/>
      <c r="VMK654" s="310"/>
      <c r="VML654" s="310"/>
      <c r="VMM654" s="310"/>
      <c r="VMN654" s="310"/>
      <c r="VMO654" s="310"/>
      <c r="VMP654" s="310"/>
      <c r="VMQ654" s="310"/>
      <c r="VMR654" s="310"/>
      <c r="VMS654" s="310"/>
      <c r="VMT654" s="310"/>
      <c r="VMU654" s="310"/>
      <c r="VMV654" s="310"/>
      <c r="VMW654" s="310"/>
      <c r="VMX654" s="310"/>
      <c r="VMY654" s="310"/>
      <c r="VMZ654" s="310"/>
      <c r="VNA654" s="310"/>
      <c r="VNB654" s="310"/>
      <c r="VNC654" s="310"/>
      <c r="VND654" s="310"/>
      <c r="VNE654" s="310"/>
      <c r="VNF654" s="310"/>
      <c r="VNG654" s="310"/>
      <c r="VNH654" s="310"/>
      <c r="VNI654" s="310"/>
      <c r="VNJ654" s="310"/>
      <c r="VNK654" s="310"/>
      <c r="VNL654" s="310"/>
      <c r="VNM654" s="310"/>
      <c r="VNN654" s="310"/>
      <c r="VNO654" s="310"/>
      <c r="VNP654" s="310"/>
      <c r="VNQ654" s="310"/>
      <c r="VNR654" s="310"/>
      <c r="VNS654" s="310"/>
      <c r="VNT654" s="310"/>
      <c r="VNU654" s="310"/>
      <c r="VNV654" s="310"/>
      <c r="VNW654" s="310"/>
      <c r="VNX654" s="310"/>
      <c r="VNY654" s="310"/>
      <c r="VNZ654" s="310"/>
      <c r="VOA654" s="310"/>
      <c r="VOB654" s="310"/>
      <c r="VOC654" s="310"/>
      <c r="VOD654" s="310"/>
      <c r="VOE654" s="310"/>
      <c r="VOF654" s="310"/>
      <c r="VOG654" s="310"/>
      <c r="VOH654" s="310"/>
      <c r="VOI654" s="310"/>
      <c r="VOJ654" s="310"/>
      <c r="VOK654" s="310"/>
      <c r="VOL654" s="310"/>
      <c r="VOM654" s="310"/>
      <c r="VON654" s="310"/>
      <c r="VOO654" s="310"/>
      <c r="VOP654" s="310"/>
      <c r="VOQ654" s="310"/>
      <c r="VOR654" s="310"/>
      <c r="VOS654" s="310"/>
      <c r="VOT654" s="310"/>
      <c r="VOU654" s="310"/>
      <c r="VOV654" s="310"/>
      <c r="VOW654" s="310"/>
      <c r="VOX654" s="310"/>
      <c r="VOY654" s="310"/>
      <c r="VOZ654" s="310"/>
      <c r="VPA654" s="310"/>
      <c r="VPB654" s="310"/>
      <c r="VPC654" s="310"/>
      <c r="VPD654" s="310"/>
      <c r="VPE654" s="310"/>
      <c r="VPF654" s="310"/>
      <c r="VPG654" s="310"/>
      <c r="VPH654" s="310"/>
      <c r="VPI654" s="310"/>
      <c r="VPJ654" s="310"/>
      <c r="VPK654" s="310"/>
      <c r="VPL654" s="310"/>
      <c r="VPM654" s="310"/>
      <c r="VPN654" s="310"/>
      <c r="VPO654" s="310"/>
      <c r="VPP654" s="310"/>
      <c r="VPQ654" s="310"/>
      <c r="VPR654" s="310"/>
      <c r="VPS654" s="310"/>
      <c r="VPT654" s="310"/>
      <c r="VPU654" s="310"/>
      <c r="VPV654" s="310"/>
      <c r="VPW654" s="310"/>
      <c r="VPX654" s="310"/>
      <c r="VPY654" s="310"/>
      <c r="VPZ654" s="310"/>
      <c r="VQA654" s="310"/>
      <c r="VQB654" s="310"/>
      <c r="VQC654" s="310"/>
      <c r="VQD654" s="310"/>
      <c r="VQE654" s="310"/>
      <c r="VQF654" s="310"/>
      <c r="VQG654" s="310"/>
      <c r="VQH654" s="310"/>
      <c r="VQI654" s="310"/>
      <c r="VQJ654" s="310"/>
      <c r="VQK654" s="310"/>
      <c r="VQL654" s="310"/>
      <c r="VQM654" s="310"/>
      <c r="VQN654" s="310"/>
      <c r="VQO654" s="310"/>
      <c r="VQP654" s="310"/>
      <c r="VQQ654" s="310"/>
      <c r="VQR654" s="310"/>
      <c r="VQS654" s="310"/>
      <c r="VQT654" s="310"/>
      <c r="VQU654" s="310"/>
      <c r="VQV654" s="310"/>
      <c r="VQW654" s="310"/>
      <c r="VQX654" s="310"/>
      <c r="VQY654" s="310"/>
      <c r="VQZ654" s="310"/>
      <c r="VRA654" s="310"/>
      <c r="VRB654" s="310"/>
      <c r="VRC654" s="310"/>
      <c r="VRD654" s="310"/>
      <c r="VRE654" s="310"/>
      <c r="VRF654" s="310"/>
      <c r="VRG654" s="310"/>
      <c r="VRH654" s="310"/>
      <c r="VRI654" s="310"/>
      <c r="VRJ654" s="310"/>
      <c r="VRK654" s="310"/>
      <c r="VRL654" s="310"/>
      <c r="VRM654" s="310"/>
      <c r="VRN654" s="310"/>
      <c r="VRO654" s="310"/>
      <c r="VRP654" s="310"/>
      <c r="VRQ654" s="310"/>
      <c r="VRR654" s="310"/>
      <c r="VRS654" s="310"/>
      <c r="VRT654" s="310"/>
      <c r="VRU654" s="310"/>
      <c r="VRV654" s="310"/>
      <c r="VRW654" s="310"/>
      <c r="VRX654" s="310"/>
      <c r="VRY654" s="310"/>
      <c r="VRZ654" s="310"/>
      <c r="VSA654" s="310"/>
      <c r="VSB654" s="310"/>
      <c r="VSC654" s="310"/>
      <c r="VSD654" s="310"/>
      <c r="VSE654" s="310"/>
      <c r="VSF654" s="310"/>
      <c r="VSG654" s="310"/>
      <c r="VSH654" s="310"/>
      <c r="VSI654" s="310"/>
      <c r="VSJ654" s="310"/>
      <c r="VSK654" s="310"/>
      <c r="VSL654" s="310"/>
      <c r="VSM654" s="310"/>
      <c r="VSN654" s="310"/>
      <c r="VSO654" s="310"/>
      <c r="VSP654" s="310"/>
      <c r="VSQ654" s="310"/>
      <c r="VSR654" s="310"/>
      <c r="VSS654" s="310"/>
      <c r="VST654" s="310"/>
      <c r="VSU654" s="310"/>
      <c r="VSV654" s="310"/>
      <c r="VSW654" s="310"/>
      <c r="VSX654" s="310"/>
      <c r="VSY654" s="310"/>
      <c r="VSZ654" s="310"/>
      <c r="VTA654" s="310"/>
      <c r="VTB654" s="310"/>
      <c r="VTC654" s="310"/>
      <c r="VTD654" s="310"/>
      <c r="VTE654" s="310"/>
      <c r="VTF654" s="310"/>
      <c r="VTG654" s="310"/>
      <c r="VTH654" s="310"/>
      <c r="VTI654" s="310"/>
      <c r="VTJ654" s="310"/>
      <c r="VTK654" s="310"/>
      <c r="VTL654" s="310"/>
      <c r="VTM654" s="310"/>
      <c r="VTN654" s="310"/>
      <c r="VTO654" s="310"/>
      <c r="VTP654" s="310"/>
      <c r="VTQ654" s="310"/>
      <c r="VTR654" s="310"/>
      <c r="VTS654" s="310"/>
      <c r="VTT654" s="310"/>
      <c r="VTU654" s="310"/>
      <c r="VTV654" s="310"/>
      <c r="VTW654" s="310"/>
      <c r="VTX654" s="310"/>
      <c r="VTY654" s="310"/>
      <c r="VTZ654" s="310"/>
      <c r="VUA654" s="310"/>
      <c r="VUB654" s="310"/>
      <c r="VUC654" s="310"/>
      <c r="VUD654" s="310"/>
      <c r="VUE654" s="310"/>
      <c r="VUF654" s="310"/>
      <c r="VUG654" s="310"/>
      <c r="VUH654" s="310"/>
      <c r="VUI654" s="310"/>
      <c r="VUJ654" s="310"/>
      <c r="VUK654" s="310"/>
      <c r="VUL654" s="310"/>
      <c r="VUM654" s="310"/>
      <c r="VUN654" s="310"/>
      <c r="VUO654" s="310"/>
      <c r="VUP654" s="310"/>
      <c r="VUQ654" s="310"/>
      <c r="VUR654" s="310"/>
      <c r="VUS654" s="310"/>
      <c r="VUT654" s="310"/>
      <c r="VUU654" s="310"/>
      <c r="VUV654" s="310"/>
      <c r="VUW654" s="310"/>
      <c r="VUX654" s="310"/>
      <c r="VUY654" s="310"/>
      <c r="VUZ654" s="310"/>
      <c r="VVA654" s="310"/>
      <c r="VVB654" s="310"/>
      <c r="VVC654" s="310"/>
      <c r="VVD654" s="310"/>
      <c r="VVE654" s="310"/>
      <c r="VVF654" s="310"/>
      <c r="VVG654" s="310"/>
      <c r="VVH654" s="310"/>
      <c r="VVI654" s="310"/>
      <c r="VVJ654" s="310"/>
      <c r="VVK654" s="310"/>
      <c r="VVL654" s="310"/>
      <c r="VVM654" s="310"/>
      <c r="VVN654" s="310"/>
      <c r="VVO654" s="310"/>
      <c r="VVP654" s="310"/>
      <c r="VVQ654" s="310"/>
      <c r="VVR654" s="310"/>
      <c r="VVS654" s="310"/>
      <c r="VVT654" s="310"/>
      <c r="VVU654" s="310"/>
      <c r="VVV654" s="310"/>
      <c r="VVW654" s="310"/>
      <c r="VVX654" s="310"/>
      <c r="VVY654" s="310"/>
      <c r="VVZ654" s="310"/>
      <c r="VWA654" s="310"/>
      <c r="VWB654" s="310"/>
      <c r="VWC654" s="310"/>
      <c r="VWD654" s="310"/>
      <c r="VWE654" s="310"/>
      <c r="VWF654" s="310"/>
      <c r="VWG654" s="310"/>
      <c r="VWH654" s="310"/>
      <c r="VWI654" s="310"/>
      <c r="VWJ654" s="310"/>
      <c r="VWK654" s="310"/>
      <c r="VWL654" s="310"/>
      <c r="VWM654" s="310"/>
      <c r="VWN654" s="310"/>
      <c r="VWO654" s="310"/>
      <c r="VWP654" s="310"/>
      <c r="VWQ654" s="310"/>
      <c r="VWR654" s="310"/>
      <c r="VWS654" s="310"/>
      <c r="VWT654" s="310"/>
      <c r="VWU654" s="310"/>
      <c r="VWV654" s="310"/>
      <c r="VWW654" s="310"/>
      <c r="VWX654" s="310"/>
      <c r="VWY654" s="310"/>
      <c r="VWZ654" s="310"/>
      <c r="VXA654" s="310"/>
      <c r="VXB654" s="310"/>
      <c r="VXC654" s="310"/>
      <c r="VXD654" s="310"/>
      <c r="VXE654" s="310"/>
      <c r="VXF654" s="310"/>
      <c r="VXG654" s="310"/>
      <c r="VXH654" s="310"/>
      <c r="VXI654" s="310"/>
      <c r="VXJ654" s="310"/>
      <c r="VXK654" s="310"/>
      <c r="VXL654" s="310"/>
      <c r="VXM654" s="310"/>
      <c r="VXN654" s="310"/>
      <c r="VXO654" s="310"/>
      <c r="VXP654" s="310"/>
      <c r="VXQ654" s="310"/>
      <c r="VXR654" s="310"/>
      <c r="VXS654" s="310"/>
      <c r="VXT654" s="310"/>
      <c r="VXU654" s="310"/>
      <c r="VXV654" s="310"/>
      <c r="VXW654" s="310"/>
      <c r="VXX654" s="310"/>
      <c r="VXY654" s="310"/>
      <c r="VXZ654" s="310"/>
      <c r="VYA654" s="310"/>
      <c r="VYB654" s="310"/>
      <c r="VYC654" s="310"/>
      <c r="VYD654" s="310"/>
      <c r="VYE654" s="310"/>
      <c r="VYF654" s="310"/>
      <c r="VYG654" s="310"/>
      <c r="VYH654" s="310"/>
      <c r="VYI654" s="310"/>
      <c r="VYJ654" s="310"/>
      <c r="VYK654" s="310"/>
      <c r="VYL654" s="310"/>
      <c r="VYM654" s="310"/>
      <c r="VYN654" s="310"/>
      <c r="VYO654" s="310"/>
      <c r="VYP654" s="310"/>
      <c r="VYQ654" s="310"/>
      <c r="VYR654" s="310"/>
      <c r="VYS654" s="310"/>
      <c r="VYT654" s="310"/>
      <c r="VYU654" s="310"/>
      <c r="VYV654" s="310"/>
      <c r="VYW654" s="310"/>
      <c r="VYX654" s="310"/>
      <c r="VYY654" s="310"/>
      <c r="VYZ654" s="310"/>
      <c r="VZA654" s="310"/>
      <c r="VZB654" s="310"/>
      <c r="VZC654" s="310"/>
      <c r="VZD654" s="310"/>
      <c r="VZE654" s="310"/>
      <c r="VZF654" s="310"/>
      <c r="VZG654" s="310"/>
      <c r="VZH654" s="310"/>
      <c r="VZI654" s="310"/>
      <c r="VZJ654" s="310"/>
      <c r="VZK654" s="310"/>
      <c r="VZL654" s="310"/>
      <c r="VZM654" s="310"/>
      <c r="VZN654" s="310"/>
      <c r="VZO654" s="310"/>
      <c r="VZP654" s="310"/>
      <c r="VZQ654" s="310"/>
      <c r="VZR654" s="310"/>
      <c r="VZS654" s="310"/>
      <c r="VZT654" s="310"/>
      <c r="VZU654" s="310"/>
      <c r="VZV654" s="310"/>
      <c r="VZW654" s="310"/>
      <c r="VZX654" s="310"/>
      <c r="VZY654" s="310"/>
      <c r="VZZ654" s="310"/>
      <c r="WAA654" s="310"/>
      <c r="WAB654" s="310"/>
      <c r="WAC654" s="310"/>
      <c r="WAD654" s="310"/>
      <c r="WAE654" s="310"/>
      <c r="WAF654" s="310"/>
      <c r="WAG654" s="310"/>
      <c r="WAH654" s="310"/>
      <c r="WAI654" s="310"/>
      <c r="WAJ654" s="310"/>
      <c r="WAK654" s="310"/>
      <c r="WAL654" s="310"/>
      <c r="WAM654" s="310"/>
      <c r="WAN654" s="310"/>
      <c r="WAO654" s="310"/>
      <c r="WAP654" s="310"/>
      <c r="WAQ654" s="310"/>
      <c r="WAR654" s="310"/>
      <c r="WAS654" s="310"/>
      <c r="WAT654" s="310"/>
      <c r="WAU654" s="310"/>
      <c r="WAV654" s="310"/>
      <c r="WAW654" s="310"/>
      <c r="WAX654" s="310"/>
      <c r="WAY654" s="310"/>
      <c r="WAZ654" s="310"/>
      <c r="WBA654" s="310"/>
      <c r="WBB654" s="310"/>
      <c r="WBC654" s="310"/>
      <c r="WBD654" s="310"/>
      <c r="WBE654" s="310"/>
      <c r="WBF654" s="310"/>
      <c r="WBG654" s="310"/>
      <c r="WBH654" s="310"/>
      <c r="WBI654" s="310"/>
      <c r="WBJ654" s="310"/>
      <c r="WBK654" s="310"/>
      <c r="WBL654" s="310"/>
      <c r="WBM654" s="310"/>
      <c r="WBN654" s="310"/>
      <c r="WBO654" s="310"/>
      <c r="WBP654" s="310"/>
      <c r="WBQ654" s="310"/>
      <c r="WBR654" s="310"/>
      <c r="WBS654" s="310"/>
      <c r="WBT654" s="310"/>
      <c r="WBU654" s="310"/>
      <c r="WBV654" s="310"/>
      <c r="WBW654" s="310"/>
      <c r="WBX654" s="310"/>
      <c r="WBY654" s="310"/>
      <c r="WBZ654" s="310"/>
      <c r="WCA654" s="310"/>
      <c r="WCB654" s="310"/>
      <c r="WCC654" s="310"/>
      <c r="WCD654" s="310"/>
      <c r="WCE654" s="310"/>
      <c r="WCF654" s="310"/>
      <c r="WCG654" s="310"/>
      <c r="WCH654" s="310"/>
      <c r="WCI654" s="310"/>
      <c r="WCJ654" s="310"/>
      <c r="WCK654" s="310"/>
      <c r="WCL654" s="310"/>
      <c r="WCM654" s="310"/>
      <c r="WCN654" s="310"/>
      <c r="WCO654" s="310"/>
      <c r="WCP654" s="310"/>
      <c r="WCQ654" s="310"/>
      <c r="WCR654" s="310"/>
      <c r="WCS654" s="310"/>
      <c r="WCT654" s="310"/>
      <c r="WCU654" s="310"/>
      <c r="WCV654" s="310"/>
      <c r="WCW654" s="310"/>
      <c r="WCX654" s="310"/>
      <c r="WCY654" s="310"/>
      <c r="WCZ654" s="310"/>
      <c r="WDA654" s="310"/>
      <c r="WDB654" s="310"/>
      <c r="WDC654" s="310"/>
      <c r="WDD654" s="310"/>
      <c r="WDE654" s="310"/>
      <c r="WDF654" s="310"/>
      <c r="WDG654" s="310"/>
      <c r="WDH654" s="310"/>
      <c r="WDI654" s="310"/>
      <c r="WDJ654" s="310"/>
      <c r="WDK654" s="310"/>
      <c r="WDL654" s="310"/>
      <c r="WDM654" s="310"/>
      <c r="WDN654" s="310"/>
      <c r="WDO654" s="310"/>
      <c r="WDP654" s="310"/>
      <c r="WDQ654" s="310"/>
      <c r="WDR654" s="310"/>
      <c r="WDS654" s="310"/>
      <c r="WDT654" s="310"/>
      <c r="WDU654" s="310"/>
      <c r="WDV654" s="310"/>
      <c r="WDW654" s="310"/>
      <c r="WDX654" s="310"/>
      <c r="WDY654" s="310"/>
      <c r="WDZ654" s="310"/>
      <c r="WEA654" s="310"/>
      <c r="WEB654" s="310"/>
      <c r="WEC654" s="310"/>
      <c r="WED654" s="310"/>
      <c r="WEE654" s="310"/>
      <c r="WEF654" s="310"/>
      <c r="WEG654" s="310"/>
      <c r="WEH654" s="310"/>
      <c r="WEI654" s="310"/>
      <c r="WEJ654" s="310"/>
      <c r="WEK654" s="310"/>
      <c r="WEL654" s="310"/>
      <c r="WEM654" s="310"/>
      <c r="WEN654" s="310"/>
      <c r="WEO654" s="310"/>
      <c r="WEP654" s="310"/>
      <c r="WEQ654" s="310"/>
      <c r="WER654" s="310"/>
      <c r="WES654" s="310"/>
      <c r="WET654" s="310"/>
      <c r="WEU654" s="310"/>
      <c r="WEV654" s="310"/>
      <c r="WEW654" s="310"/>
      <c r="WEX654" s="310"/>
      <c r="WEY654" s="310"/>
      <c r="WEZ654" s="310"/>
      <c r="WFA654" s="310"/>
      <c r="WFB654" s="310"/>
      <c r="WFC654" s="310"/>
      <c r="WFD654" s="310"/>
      <c r="WFE654" s="310"/>
      <c r="WFF654" s="310"/>
      <c r="WFG654" s="310"/>
      <c r="WFH654" s="310"/>
      <c r="WFI654" s="310"/>
      <c r="WFJ654" s="310"/>
      <c r="WFK654" s="310"/>
      <c r="WFL654" s="310"/>
      <c r="WFM654" s="310"/>
      <c r="WFN654" s="310"/>
      <c r="WFO654" s="310"/>
      <c r="WFP654" s="310"/>
      <c r="WFQ654" s="310"/>
      <c r="WFR654" s="310"/>
      <c r="WFS654" s="310"/>
      <c r="WFT654" s="310"/>
      <c r="WFU654" s="310"/>
      <c r="WFV654" s="310"/>
      <c r="WFW654" s="310"/>
      <c r="WFX654" s="310"/>
      <c r="WFY654" s="310"/>
      <c r="WFZ654" s="310"/>
      <c r="WGA654" s="310"/>
      <c r="WGB654" s="310"/>
      <c r="WGC654" s="310"/>
      <c r="WGD654" s="310"/>
      <c r="WGE654" s="310"/>
      <c r="WGF654" s="310"/>
      <c r="WGG654" s="310"/>
      <c r="WGH654" s="310"/>
      <c r="WGI654" s="310"/>
      <c r="WGJ654" s="310"/>
      <c r="WGK654" s="310"/>
      <c r="WGL654" s="310"/>
      <c r="WGM654" s="310"/>
      <c r="WGN654" s="310"/>
      <c r="WGO654" s="310"/>
      <c r="WGP654" s="310"/>
      <c r="WGQ654" s="310"/>
      <c r="WGR654" s="310"/>
      <c r="WGS654" s="310"/>
      <c r="WGT654" s="310"/>
      <c r="WGU654" s="310"/>
      <c r="WGV654" s="310"/>
      <c r="WGW654" s="310"/>
      <c r="WGX654" s="310"/>
      <c r="WGY654" s="310"/>
      <c r="WGZ654" s="310"/>
      <c r="WHA654" s="310"/>
      <c r="WHB654" s="310"/>
      <c r="WHC654" s="310"/>
      <c r="WHD654" s="310"/>
      <c r="WHE654" s="310"/>
      <c r="WHF654" s="310"/>
      <c r="WHG654" s="310"/>
      <c r="WHH654" s="310"/>
      <c r="WHI654" s="310"/>
      <c r="WHJ654" s="310"/>
      <c r="WHK654" s="310"/>
      <c r="WHL654" s="310"/>
      <c r="WHM654" s="310"/>
      <c r="WHN654" s="310"/>
      <c r="WHO654" s="310"/>
      <c r="WHP654" s="310"/>
      <c r="WHQ654" s="310"/>
      <c r="WHR654" s="310"/>
      <c r="WHS654" s="310"/>
      <c r="WHT654" s="310"/>
      <c r="WHU654" s="310"/>
      <c r="WHV654" s="310"/>
      <c r="WHW654" s="310"/>
      <c r="WHX654" s="310"/>
      <c r="WHY654" s="310"/>
      <c r="WHZ654" s="310"/>
      <c r="WIA654" s="310"/>
      <c r="WIB654" s="310"/>
      <c r="WIC654" s="310"/>
      <c r="WID654" s="310"/>
      <c r="WIE654" s="310"/>
      <c r="WIF654" s="310"/>
      <c r="WIG654" s="310"/>
      <c r="WIH654" s="310"/>
      <c r="WII654" s="310"/>
      <c r="WIJ654" s="310"/>
      <c r="WIK654" s="310"/>
      <c r="WIL654" s="310"/>
      <c r="WIM654" s="310"/>
      <c r="WIN654" s="310"/>
      <c r="WIO654" s="310"/>
      <c r="WIP654" s="310"/>
      <c r="WIQ654" s="310"/>
      <c r="WIR654" s="310"/>
      <c r="WIS654" s="310"/>
      <c r="WIT654" s="310"/>
      <c r="WIU654" s="310"/>
      <c r="WIV654" s="310"/>
      <c r="WIW654" s="310"/>
      <c r="WIX654" s="310"/>
      <c r="WIY654" s="310"/>
      <c r="WIZ654" s="310"/>
      <c r="WJA654" s="310"/>
      <c r="WJB654" s="310"/>
      <c r="WJC654" s="310"/>
      <c r="WJD654" s="310"/>
      <c r="WJE654" s="310"/>
      <c r="WJF654" s="310"/>
      <c r="WJG654" s="310"/>
      <c r="WJH654" s="310"/>
      <c r="WJI654" s="310"/>
      <c r="WJJ654" s="310"/>
      <c r="WJK654" s="310"/>
      <c r="WJL654" s="310"/>
      <c r="WJM654" s="310"/>
      <c r="WJN654" s="310"/>
      <c r="WJO654" s="310"/>
      <c r="WJP654" s="310"/>
      <c r="WJQ654" s="310"/>
      <c r="WJR654" s="310"/>
      <c r="WJS654" s="310"/>
      <c r="WJT654" s="310"/>
      <c r="WJU654" s="310"/>
      <c r="WJV654" s="310"/>
      <c r="WJW654" s="310"/>
      <c r="WJX654" s="310"/>
      <c r="WJY654" s="310"/>
      <c r="WJZ654" s="310"/>
      <c r="WKA654" s="310"/>
      <c r="WKB654" s="310"/>
      <c r="WKC654" s="310"/>
      <c r="WKD654" s="310"/>
      <c r="WKE654" s="310"/>
      <c r="WKF654" s="310"/>
      <c r="WKG654" s="310"/>
      <c r="WKH654" s="310"/>
      <c r="WKI654" s="310"/>
      <c r="WKJ654" s="310"/>
      <c r="WKK654" s="310"/>
      <c r="WKL654" s="310"/>
      <c r="WKM654" s="310"/>
      <c r="WKN654" s="310"/>
      <c r="WKO654" s="310"/>
      <c r="WKP654" s="310"/>
      <c r="WKQ654" s="310"/>
      <c r="WKR654" s="310"/>
      <c r="WKS654" s="310"/>
      <c r="WKT654" s="310"/>
      <c r="WKU654" s="310"/>
      <c r="WKV654" s="310"/>
      <c r="WKW654" s="310"/>
      <c r="WKX654" s="310"/>
      <c r="WKY654" s="310"/>
      <c r="WKZ654" s="310"/>
      <c r="WLA654" s="310"/>
      <c r="WLB654" s="310"/>
      <c r="WLC654" s="310"/>
      <c r="WLD654" s="310"/>
      <c r="WLE654" s="310"/>
      <c r="WLF654" s="310"/>
      <c r="WLG654" s="310"/>
      <c r="WLH654" s="310"/>
      <c r="WLI654" s="310"/>
      <c r="WLJ654" s="310"/>
      <c r="WLK654" s="310"/>
      <c r="WLL654" s="310"/>
      <c r="WLM654" s="310"/>
      <c r="WLN654" s="310"/>
      <c r="WLO654" s="310"/>
      <c r="WLP654" s="310"/>
      <c r="WLQ654" s="310"/>
      <c r="WLR654" s="310"/>
      <c r="WLS654" s="310"/>
      <c r="WLT654" s="310"/>
      <c r="WLU654" s="310"/>
      <c r="WLV654" s="310"/>
      <c r="WLW654" s="310"/>
      <c r="WLX654" s="310"/>
      <c r="WLY654" s="310"/>
      <c r="WLZ654" s="310"/>
      <c r="WMA654" s="310"/>
      <c r="WMB654" s="310"/>
      <c r="WMC654" s="310"/>
      <c r="WMD654" s="310"/>
      <c r="WME654" s="310"/>
      <c r="WMF654" s="310"/>
      <c r="WMG654" s="310"/>
      <c r="WMH654" s="310"/>
      <c r="WMI654" s="310"/>
      <c r="WMJ654" s="310"/>
      <c r="WMK654" s="310"/>
      <c r="WML654" s="310"/>
      <c r="WMM654" s="310"/>
      <c r="WMN654" s="310"/>
      <c r="WMO654" s="310"/>
      <c r="WMP654" s="310"/>
      <c r="WMQ654" s="310"/>
      <c r="WMR654" s="310"/>
      <c r="WMS654" s="310"/>
      <c r="WMT654" s="310"/>
      <c r="WMU654" s="310"/>
      <c r="WMV654" s="310"/>
      <c r="WMW654" s="310"/>
      <c r="WMX654" s="310"/>
      <c r="WMY654" s="310"/>
      <c r="WMZ654" s="310"/>
      <c r="WNA654" s="310"/>
      <c r="WNB654" s="310"/>
      <c r="WNC654" s="310"/>
      <c r="WND654" s="310"/>
      <c r="WNE654" s="310"/>
      <c r="WNF654" s="310"/>
      <c r="WNG654" s="310"/>
      <c r="WNH654" s="310"/>
      <c r="WNI654" s="310"/>
      <c r="WNJ654" s="310"/>
      <c r="WNK654" s="310"/>
      <c r="WNL654" s="310"/>
      <c r="WNM654" s="310"/>
      <c r="WNN654" s="310"/>
      <c r="WNO654" s="310"/>
      <c r="WNP654" s="310"/>
      <c r="WNQ654" s="310"/>
      <c r="WNR654" s="310"/>
      <c r="WNS654" s="310"/>
      <c r="WNT654" s="310"/>
      <c r="WNU654" s="310"/>
      <c r="WNV654" s="310"/>
      <c r="WNW654" s="310"/>
      <c r="WNX654" s="310"/>
      <c r="WNY654" s="310"/>
      <c r="WNZ654" s="310"/>
      <c r="WOA654" s="310"/>
      <c r="WOB654" s="310"/>
      <c r="WOC654" s="310"/>
      <c r="WOD654" s="310"/>
      <c r="WOE654" s="310"/>
      <c r="WOF654" s="310"/>
      <c r="WOG654" s="310"/>
      <c r="WOH654" s="310"/>
      <c r="WOI654" s="310"/>
      <c r="WOJ654" s="310"/>
      <c r="WOK654" s="310"/>
      <c r="WOL654" s="310"/>
      <c r="WOM654" s="310"/>
      <c r="WON654" s="310"/>
      <c r="WOO654" s="310"/>
      <c r="WOP654" s="310"/>
      <c r="WOQ654" s="310"/>
      <c r="WOR654" s="310"/>
      <c r="WOS654" s="310"/>
      <c r="WOT654" s="310"/>
      <c r="WOU654" s="310"/>
      <c r="WOV654" s="310"/>
      <c r="WOW654" s="310"/>
      <c r="WOX654" s="310"/>
      <c r="WOY654" s="310"/>
      <c r="WOZ654" s="310"/>
      <c r="WPA654" s="310"/>
      <c r="WPB654" s="310"/>
      <c r="WPC654" s="310"/>
      <c r="WPD654" s="310"/>
      <c r="WPE654" s="310"/>
      <c r="WPF654" s="310"/>
      <c r="WPG654" s="310"/>
      <c r="WPH654" s="310"/>
      <c r="WPI654" s="310"/>
      <c r="WPJ654" s="310"/>
      <c r="WPK654" s="310"/>
      <c r="WPL654" s="310"/>
      <c r="WPM654" s="310"/>
      <c r="WPN654" s="310"/>
      <c r="WPO654" s="310"/>
      <c r="WPP654" s="310"/>
      <c r="WPQ654" s="310"/>
      <c r="WPR654" s="310"/>
      <c r="WPS654" s="310"/>
      <c r="WPT654" s="310"/>
      <c r="WPU654" s="310"/>
      <c r="WPV654" s="310"/>
      <c r="WPW654" s="310"/>
      <c r="WPX654" s="310"/>
      <c r="WPY654" s="310"/>
      <c r="WPZ654" s="310"/>
      <c r="WQA654" s="310"/>
      <c r="WQB654" s="310"/>
      <c r="WQC654" s="310"/>
      <c r="WQD654" s="310"/>
      <c r="WQE654" s="310"/>
      <c r="WQF654" s="310"/>
      <c r="WQG654" s="310"/>
      <c r="WQH654" s="310"/>
      <c r="WQI654" s="310"/>
      <c r="WQJ654" s="310"/>
      <c r="WQK654" s="310"/>
      <c r="WQL654" s="310"/>
      <c r="WQM654" s="310"/>
      <c r="WQN654" s="310"/>
      <c r="WQO654" s="310"/>
      <c r="WQP654" s="310"/>
      <c r="WQQ654" s="310"/>
      <c r="WQR654" s="310"/>
      <c r="WQS654" s="310"/>
      <c r="WQT654" s="310"/>
      <c r="WQU654" s="310"/>
      <c r="WQV654" s="310"/>
      <c r="WQW654" s="310"/>
      <c r="WQX654" s="310"/>
      <c r="WQY654" s="310"/>
      <c r="WQZ654" s="310"/>
      <c r="WRA654" s="310"/>
      <c r="WRB654" s="310"/>
      <c r="WRC654" s="310"/>
      <c r="WRD654" s="310"/>
      <c r="WRE654" s="310"/>
      <c r="WRF654" s="310"/>
      <c r="WRG654" s="310"/>
      <c r="WRH654" s="310"/>
      <c r="WRI654" s="310"/>
      <c r="WRJ654" s="310"/>
      <c r="WRK654" s="310"/>
      <c r="WRL654" s="310"/>
      <c r="WRM654" s="310"/>
      <c r="WRN654" s="310"/>
      <c r="WRO654" s="310"/>
      <c r="WRP654" s="310"/>
      <c r="WRQ654" s="310"/>
      <c r="WRR654" s="310"/>
      <c r="WRS654" s="310"/>
      <c r="WRT654" s="310"/>
      <c r="WRU654" s="310"/>
      <c r="WRV654" s="310"/>
      <c r="WRW654" s="310"/>
      <c r="WRX654" s="310"/>
      <c r="WRY654" s="310"/>
      <c r="WRZ654" s="310"/>
      <c r="WSA654" s="310"/>
      <c r="WSB654" s="310"/>
      <c r="WSC654" s="310"/>
      <c r="WSD654" s="310"/>
      <c r="WSE654" s="310"/>
      <c r="WSF654" s="310"/>
      <c r="WSG654" s="310"/>
      <c r="WSH654" s="310"/>
      <c r="WSI654" s="310"/>
      <c r="WSJ654" s="310"/>
      <c r="WSK654" s="310"/>
      <c r="WSL654" s="310"/>
      <c r="WSM654" s="310"/>
      <c r="WSN654" s="310"/>
      <c r="WSO654" s="310"/>
      <c r="WSP654" s="310"/>
      <c r="WSQ654" s="310"/>
      <c r="WSR654" s="310"/>
      <c r="WSS654" s="310"/>
      <c r="WST654" s="310"/>
      <c r="WSU654" s="310"/>
      <c r="WSV654" s="310"/>
      <c r="WSW654" s="310"/>
      <c r="WSX654" s="310"/>
      <c r="WSY654" s="310"/>
      <c r="WSZ654" s="310"/>
      <c r="WTA654" s="310"/>
      <c r="WTB654" s="310"/>
      <c r="WTC654" s="310"/>
      <c r="WTD654" s="310"/>
      <c r="WTE654" s="310"/>
      <c r="WTF654" s="310"/>
      <c r="WTG654" s="310"/>
      <c r="WTH654" s="310"/>
      <c r="WTI654" s="310"/>
      <c r="WTJ654" s="310"/>
      <c r="WTK654" s="310"/>
      <c r="WTL654" s="310"/>
      <c r="WTM654" s="310"/>
      <c r="WTN654" s="310"/>
      <c r="WTO654" s="310"/>
      <c r="WTP654" s="310"/>
      <c r="WTQ654" s="310"/>
      <c r="WTR654" s="310"/>
      <c r="WTS654" s="310"/>
      <c r="WTT654" s="310"/>
      <c r="WTU654" s="310"/>
      <c r="WTV654" s="310"/>
      <c r="WTW654" s="310"/>
      <c r="WTX654" s="310"/>
      <c r="WTY654" s="310"/>
      <c r="WTZ654" s="310"/>
      <c r="WUA654" s="310"/>
      <c r="WUB654" s="310"/>
      <c r="WUC654" s="310"/>
      <c r="WUD654" s="310"/>
      <c r="WUE654" s="310"/>
      <c r="WUF654" s="310"/>
      <c r="WUG654" s="310"/>
      <c r="WUH654" s="310"/>
      <c r="WUI654" s="310"/>
      <c r="WUJ654" s="310"/>
      <c r="WUK654" s="310"/>
      <c r="WUL654" s="310"/>
      <c r="WUM654" s="310"/>
      <c r="WUN654" s="310"/>
      <c r="WUO654" s="310"/>
      <c r="WUP654" s="310"/>
      <c r="WUQ654" s="310"/>
      <c r="WUR654" s="310"/>
      <c r="WUS654" s="310"/>
      <c r="WUT654" s="310"/>
      <c r="WUU654" s="310"/>
      <c r="WUV654" s="310"/>
      <c r="WUW654" s="310"/>
      <c r="WUX654" s="310"/>
      <c r="WUY654" s="310"/>
      <c r="WUZ654" s="310"/>
      <c r="WVA654" s="310"/>
      <c r="WVB654" s="310"/>
      <c r="WVC654" s="310"/>
      <c r="WVD654" s="310"/>
      <c r="WVE654" s="310"/>
      <c r="WVF654" s="310"/>
      <c r="WVG654" s="310"/>
      <c r="WVH654" s="310"/>
      <c r="WVI654" s="310"/>
      <c r="WVJ654" s="310"/>
      <c r="WVK654" s="310"/>
      <c r="WVL654" s="310"/>
      <c r="WVM654" s="310"/>
      <c r="WVN654" s="310"/>
      <c r="WVO654" s="310"/>
      <c r="WVP654" s="310"/>
      <c r="WVQ654" s="310"/>
      <c r="WVR654" s="310"/>
      <c r="WVS654" s="310"/>
      <c r="WVT654" s="310"/>
      <c r="WVU654" s="310"/>
      <c r="WVV654" s="310"/>
      <c r="WVW654" s="310"/>
      <c r="WVX654" s="310"/>
      <c r="WVY654" s="310"/>
      <c r="WVZ654" s="310"/>
      <c r="WWA654" s="310"/>
      <c r="WWB654" s="310"/>
      <c r="WWC654" s="310"/>
      <c r="WWD654" s="310"/>
      <c r="WWE654" s="310"/>
      <c r="WWF654" s="310"/>
      <c r="WWG654" s="310"/>
      <c r="WWH654" s="310"/>
      <c r="WWI654" s="310"/>
      <c r="WWJ654" s="310"/>
      <c r="WWK654" s="310"/>
      <c r="WWL654" s="310"/>
      <c r="WWM654" s="310"/>
      <c r="WWN654" s="310"/>
      <c r="WWO654" s="310"/>
      <c r="WWP654" s="310"/>
      <c r="WWQ654" s="310"/>
      <c r="WWR654" s="310"/>
      <c r="WWS654" s="310"/>
      <c r="WWT654" s="310"/>
      <c r="WWU654" s="310"/>
      <c r="WWV654" s="310"/>
      <c r="WWW654" s="310"/>
      <c r="WWX654" s="310"/>
      <c r="WWY654" s="310"/>
      <c r="WWZ654" s="310"/>
      <c r="WXA654" s="310"/>
      <c r="WXB654" s="310"/>
      <c r="WXC654" s="310"/>
      <c r="WXD654" s="310"/>
      <c r="WXE654" s="310"/>
      <c r="WXF654" s="310"/>
      <c r="WXG654" s="310"/>
      <c r="WXH654" s="310"/>
      <c r="WXI654" s="310"/>
      <c r="WXJ654" s="310"/>
      <c r="WXK654" s="310"/>
      <c r="WXL654" s="310"/>
      <c r="WXM654" s="310"/>
      <c r="WXN654" s="310"/>
      <c r="WXO654" s="310"/>
      <c r="WXP654" s="310"/>
      <c r="WXQ654" s="310"/>
      <c r="WXR654" s="310"/>
      <c r="WXS654" s="310"/>
      <c r="WXT654" s="310"/>
      <c r="WXU654" s="310"/>
      <c r="WXV654" s="310"/>
      <c r="WXW654" s="310"/>
      <c r="WXX654" s="310"/>
      <c r="WXY654" s="310"/>
      <c r="WXZ654" s="310"/>
      <c r="WYA654" s="310"/>
      <c r="WYB654" s="310"/>
      <c r="WYC654" s="310"/>
      <c r="WYD654" s="310"/>
      <c r="WYE654" s="310"/>
      <c r="WYF654" s="310"/>
      <c r="WYG654" s="310"/>
      <c r="WYH654" s="310"/>
      <c r="WYI654" s="310"/>
      <c r="WYJ654" s="310"/>
      <c r="WYK654" s="310"/>
      <c r="WYL654" s="310"/>
      <c r="WYM654" s="310"/>
      <c r="WYN654" s="310"/>
      <c r="WYO654" s="310"/>
      <c r="WYP654" s="310"/>
      <c r="WYQ654" s="310"/>
      <c r="WYR654" s="310"/>
      <c r="WYS654" s="310"/>
      <c r="WYT654" s="310"/>
      <c r="WYU654" s="310"/>
      <c r="WYV654" s="310"/>
      <c r="WYW654" s="310"/>
      <c r="WYX654" s="310"/>
      <c r="WYY654" s="310"/>
      <c r="WYZ654" s="310"/>
      <c r="WZA654" s="310"/>
      <c r="WZB654" s="310"/>
      <c r="WZC654" s="310"/>
      <c r="WZD654" s="310"/>
      <c r="WZE654" s="310"/>
      <c r="WZF654" s="310"/>
      <c r="WZG654" s="310"/>
      <c r="WZH654" s="310"/>
      <c r="WZI654" s="310"/>
      <c r="WZJ654" s="310"/>
      <c r="WZK654" s="310"/>
      <c r="WZL654" s="310"/>
      <c r="WZM654" s="310"/>
      <c r="WZN654" s="310"/>
      <c r="WZO654" s="310"/>
      <c r="WZP654" s="310"/>
      <c r="WZQ654" s="310"/>
      <c r="WZR654" s="310"/>
      <c r="WZS654" s="310"/>
      <c r="WZT654" s="310"/>
      <c r="WZU654" s="310"/>
      <c r="WZV654" s="310"/>
      <c r="WZW654" s="310"/>
      <c r="WZX654" s="310"/>
      <c r="WZY654" s="310"/>
      <c r="WZZ654" s="310"/>
      <c r="XAA654" s="310"/>
      <c r="XAB654" s="310"/>
      <c r="XAC654" s="310"/>
      <c r="XAD654" s="310"/>
      <c r="XAE654" s="310"/>
      <c r="XAF654" s="310"/>
      <c r="XAG654" s="310"/>
      <c r="XAH654" s="310"/>
      <c r="XAI654" s="310"/>
      <c r="XAJ654" s="310"/>
      <c r="XAK654" s="310"/>
      <c r="XAL654" s="310"/>
      <c r="XAM654" s="310"/>
      <c r="XAN654" s="310"/>
      <c r="XAO654" s="310"/>
      <c r="XAP654" s="310"/>
      <c r="XAQ654" s="310"/>
      <c r="XAR654" s="310"/>
      <c r="XAS654" s="310"/>
      <c r="XAT654" s="310"/>
      <c r="XAU654" s="310"/>
      <c r="XAV654" s="310"/>
      <c r="XAW654" s="310"/>
      <c r="XAX654" s="310"/>
      <c r="XAY654" s="310"/>
      <c r="XAZ654" s="310"/>
      <c r="XBA654" s="310"/>
      <c r="XBB654" s="310"/>
      <c r="XBC654" s="310"/>
      <c r="XBD654" s="310"/>
      <c r="XBE654" s="310"/>
      <c r="XBF654" s="310"/>
      <c r="XBG654" s="310"/>
      <c r="XBH654" s="310"/>
      <c r="XBI654" s="310"/>
      <c r="XBJ654" s="310"/>
      <c r="XBK654" s="310"/>
      <c r="XBL654" s="310"/>
      <c r="XBM654" s="310"/>
      <c r="XBN654" s="310"/>
      <c r="XBO654" s="310"/>
      <c r="XBP654" s="310"/>
      <c r="XBQ654" s="310"/>
      <c r="XBR654" s="310"/>
      <c r="XBS654" s="310"/>
      <c r="XBT654" s="310"/>
      <c r="XBU654" s="310"/>
      <c r="XBV654" s="310"/>
      <c r="XBW654" s="310"/>
      <c r="XBX654" s="310"/>
      <c r="XBY654" s="310"/>
      <c r="XBZ654" s="310"/>
      <c r="XCA654" s="310"/>
      <c r="XCB654" s="310"/>
      <c r="XCC654" s="310"/>
      <c r="XCD654" s="310"/>
      <c r="XCE654" s="310"/>
      <c r="XCF654" s="310"/>
      <c r="XCG654" s="310"/>
      <c r="XCH654" s="310"/>
      <c r="XCI654" s="310"/>
      <c r="XCJ654" s="310"/>
      <c r="XCK654" s="310"/>
      <c r="XCL654" s="310"/>
      <c r="XCM654" s="310"/>
      <c r="XCN654" s="310"/>
      <c r="XCO654" s="310"/>
      <c r="XCP654" s="310"/>
      <c r="XCQ654" s="310"/>
      <c r="XCR654" s="310"/>
      <c r="XCS654" s="310"/>
      <c r="XCT654" s="310"/>
      <c r="XCU654" s="310"/>
      <c r="XCV654" s="310"/>
      <c r="XCW654" s="310"/>
      <c r="XCX654" s="310"/>
      <c r="XCY654" s="310"/>
      <c r="XCZ654" s="310"/>
      <c r="XDA654" s="310"/>
      <c r="XDB654" s="310"/>
      <c r="XDC654" s="310"/>
      <c r="XDD654" s="310"/>
      <c r="XDE654" s="310"/>
      <c r="XDF654" s="310"/>
      <c r="XDG654" s="310"/>
      <c r="XDH654" s="310"/>
      <c r="XDI654" s="310"/>
      <c r="XDJ654" s="310"/>
      <c r="XDK654" s="310"/>
      <c r="XDL654" s="310"/>
      <c r="XDM654" s="310"/>
      <c r="XDN654" s="310"/>
      <c r="XDO654" s="310"/>
      <c r="XDP654" s="310"/>
      <c r="XDQ654" s="310"/>
      <c r="XDR654" s="310"/>
      <c r="XDS654" s="310"/>
      <c r="XDT654" s="310"/>
      <c r="XDU654" s="310"/>
      <c r="XDV654" s="310"/>
      <c r="XDW654" s="310"/>
      <c r="XDX654" s="310"/>
      <c r="XDY654" s="310"/>
      <c r="XDZ654" s="310"/>
      <c r="XEA654" s="310"/>
      <c r="XEB654" s="310"/>
      <c r="XEC654" s="310"/>
      <c r="XED654" s="310"/>
      <c r="XEE654" s="310"/>
      <c r="XEF654" s="310"/>
      <c r="XEG654" s="310"/>
      <c r="XEH654" s="310"/>
      <c r="XEI654" s="310"/>
      <c r="XEJ654" s="310"/>
      <c r="XEK654" s="310"/>
      <c r="XEL654" s="310"/>
      <c r="XEM654" s="310"/>
      <c r="XEN654" s="310"/>
      <c r="XEO654" s="310"/>
      <c r="XEP654" s="310"/>
      <c r="XEQ654" s="310"/>
      <c r="XER654" s="310"/>
      <c r="XES654" s="310"/>
      <c r="XET654" s="310"/>
      <c r="XEU654" s="310"/>
      <c r="XEV654" s="310"/>
      <c r="XEW654" s="310"/>
      <c r="XEX654" s="310"/>
      <c r="XEY654" s="310"/>
      <c r="XEZ654" s="310"/>
      <c r="XFA654" s="310"/>
      <c r="XFB654" s="310"/>
    </row>
  </sheetData>
  <mergeCells count="1135">
    <mergeCell ref="L404:AJ404"/>
    <mergeCell ref="B403:K403"/>
    <mergeCell ref="B404:K404"/>
    <mergeCell ref="L403:AJ403"/>
    <mergeCell ref="B411:K411"/>
    <mergeCell ref="L411:AJ411"/>
    <mergeCell ref="B412:K412"/>
    <mergeCell ref="L412:AJ412"/>
    <mergeCell ref="B638:L640"/>
    <mergeCell ref="M638:N640"/>
    <mergeCell ref="O639:AJ640"/>
    <mergeCell ref="AE648:AI648"/>
    <mergeCell ref="D649:AA649"/>
    <mergeCell ref="AE649:AI649"/>
    <mergeCell ref="M623:N623"/>
    <mergeCell ref="V623:X623"/>
    <mergeCell ref="AA623:AD623"/>
    <mergeCell ref="AE623:AH623"/>
    <mergeCell ref="M624:N624"/>
    <mergeCell ref="U624:X624"/>
    <mergeCell ref="AD624:AH624"/>
    <mergeCell ref="B607:K609"/>
    <mergeCell ref="L607:M609"/>
    <mergeCell ref="N608:AJ609"/>
    <mergeCell ref="AE612:AI612"/>
    <mergeCell ref="B618:L620"/>
    <mergeCell ref="M618:N620"/>
    <mergeCell ref="O619:AJ620"/>
    <mergeCell ref="C625:D626"/>
    <mergeCell ref="E625:E626"/>
    <mergeCell ref="F625:K626"/>
    <mergeCell ref="L625:L626"/>
    <mergeCell ref="M625:N626"/>
    <mergeCell ref="O625:AJ626"/>
    <mergeCell ref="M621:N621"/>
    <mergeCell ref="AI621:AJ621"/>
    <mergeCell ref="B623:B624"/>
    <mergeCell ref="D646:AA646"/>
    <mergeCell ref="AE646:AI646"/>
    <mergeCell ref="D647:AA647"/>
    <mergeCell ref="AE647:AI647"/>
    <mergeCell ref="B631:L633"/>
    <mergeCell ref="B635:L637"/>
    <mergeCell ref="AE416:AI416"/>
    <mergeCell ref="AE417:AI417"/>
    <mergeCell ref="AE418:AI418"/>
    <mergeCell ref="AE420:AI420"/>
    <mergeCell ref="AE421:AI421"/>
    <mergeCell ref="AE422:AI422"/>
    <mergeCell ref="AH604:AJ604"/>
    <mergeCell ref="L605:M605"/>
    <mergeCell ref="L606:M606"/>
    <mergeCell ref="AF606:AG606"/>
    <mergeCell ref="B601:B606"/>
    <mergeCell ref="L601:M601"/>
    <mergeCell ref="C602:C606"/>
    <mergeCell ref="L602:M602"/>
    <mergeCell ref="L603:M603"/>
    <mergeCell ref="L604:M604"/>
    <mergeCell ref="R588:AJ589"/>
    <mergeCell ref="Z590:AA590"/>
    <mergeCell ref="Z591:AA591"/>
    <mergeCell ref="Z592:AA592"/>
    <mergeCell ref="M585:N585"/>
    <mergeCell ref="AE407:AI407"/>
    <mergeCell ref="AE408:AI408"/>
    <mergeCell ref="AB425:AI425"/>
    <mergeCell ref="AE423:AI423"/>
    <mergeCell ref="AE424:AI424"/>
    <mergeCell ref="AE406:AI406"/>
    <mergeCell ref="U604:V604"/>
    <mergeCell ref="AE644:AI644"/>
    <mergeCell ref="AE645:AI645"/>
    <mergeCell ref="M631:N633"/>
    <mergeCell ref="O632:AJ633"/>
    <mergeCell ref="M634:N634"/>
    <mergeCell ref="M635:N637"/>
    <mergeCell ref="O636:AJ637"/>
    <mergeCell ref="AE594:AI594"/>
    <mergeCell ref="K597:M597"/>
    <mergeCell ref="B599:K600"/>
    <mergeCell ref="L599:M600"/>
    <mergeCell ref="X599:Y599"/>
    <mergeCell ref="T600:AJ600"/>
    <mergeCell ref="M587:N587"/>
    <mergeCell ref="B588:L592"/>
    <mergeCell ref="M588:N592"/>
    <mergeCell ref="O588:Q589"/>
    <mergeCell ref="B627:L629"/>
    <mergeCell ref="M627:N629"/>
    <mergeCell ref="O628:AJ629"/>
    <mergeCell ref="M630:N630"/>
    <mergeCell ref="S630:Y630"/>
    <mergeCell ref="AA630:AF630"/>
    <mergeCell ref="AH630:AJ630"/>
    <mergeCell ref="AF604:AG604"/>
    <mergeCell ref="O585:S585"/>
    <mergeCell ref="I586:L586"/>
    <mergeCell ref="M586:N586"/>
    <mergeCell ref="O586:S586"/>
    <mergeCell ref="T586:AJ586"/>
    <mergeCell ref="M582:N582"/>
    <mergeCell ref="C583:H586"/>
    <mergeCell ref="I583:L583"/>
    <mergeCell ref="M583:N583"/>
    <mergeCell ref="O583:S583"/>
    <mergeCell ref="T583:AJ583"/>
    <mergeCell ref="I584:L584"/>
    <mergeCell ref="M584:N584"/>
    <mergeCell ref="O584:S584"/>
    <mergeCell ref="I585:L585"/>
    <mergeCell ref="M578:N578"/>
    <mergeCell ref="Z578:AI578"/>
    <mergeCell ref="M579:N579"/>
    <mergeCell ref="AF579:AI579"/>
    <mergeCell ref="M580:N580"/>
    <mergeCell ref="T580:U580"/>
    <mergeCell ref="Y580:AI580"/>
    <mergeCell ref="F571:I571"/>
    <mergeCell ref="M571:V571"/>
    <mergeCell ref="Z571:AI571"/>
    <mergeCell ref="Z556:AE557"/>
    <mergeCell ref="AF556:AJ557"/>
    <mergeCell ref="D565:AI566"/>
    <mergeCell ref="D568:AF568"/>
    <mergeCell ref="F569:I569"/>
    <mergeCell ref="M569:O569"/>
    <mergeCell ref="Z569:AI569"/>
    <mergeCell ref="G556:K557"/>
    <mergeCell ref="L556:N557"/>
    <mergeCell ref="O556:O557"/>
    <mergeCell ref="P556:R557"/>
    <mergeCell ref="S556:S557"/>
    <mergeCell ref="T556:Y557"/>
    <mergeCell ref="L554:N555"/>
    <mergeCell ref="O554:O555"/>
    <mergeCell ref="P554:R555"/>
    <mergeCell ref="S554:S555"/>
    <mergeCell ref="T554:Y555"/>
    <mergeCell ref="Z554:AE555"/>
    <mergeCell ref="AF554:AJ555"/>
    <mergeCell ref="AF546:AJ547"/>
    <mergeCell ref="G548:K549"/>
    <mergeCell ref="L548:N549"/>
    <mergeCell ref="O548:O549"/>
    <mergeCell ref="P548:R549"/>
    <mergeCell ref="S548:S549"/>
    <mergeCell ref="T548:Y549"/>
    <mergeCell ref="Z548:AE549"/>
    <mergeCell ref="AF548:AJ549"/>
    <mergeCell ref="C550:F553"/>
    <mergeCell ref="G550:K551"/>
    <mergeCell ref="L550:N551"/>
    <mergeCell ref="O550:O551"/>
    <mergeCell ref="P550:R551"/>
    <mergeCell ref="S550:S551"/>
    <mergeCell ref="F570:I570"/>
    <mergeCell ref="M570:T570"/>
    <mergeCell ref="Z570:AJ570"/>
    <mergeCell ref="B546:B557"/>
    <mergeCell ref="C546:F549"/>
    <mergeCell ref="G546:K547"/>
    <mergeCell ref="L546:N547"/>
    <mergeCell ref="O546:O547"/>
    <mergeCell ref="P546:R547"/>
    <mergeCell ref="S546:S547"/>
    <mergeCell ref="T546:Y547"/>
    <mergeCell ref="Z546:AE547"/>
    <mergeCell ref="G544:G545"/>
    <mergeCell ref="L544:N544"/>
    <mergeCell ref="P544:R544"/>
    <mergeCell ref="T544:Y544"/>
    <mergeCell ref="Z544:AE544"/>
    <mergeCell ref="AF544:AJ544"/>
    <mergeCell ref="L545:N545"/>
    <mergeCell ref="P545:R545"/>
    <mergeCell ref="T545:Y545"/>
    <mergeCell ref="Z545:AE545"/>
    <mergeCell ref="AF552:AJ553"/>
    <mergeCell ref="C554:F557"/>
    <mergeCell ref="G554:K555"/>
    <mergeCell ref="T550:Y551"/>
    <mergeCell ref="Z550:AE551"/>
    <mergeCell ref="AF550:AJ551"/>
    <mergeCell ref="G552:K553"/>
    <mergeCell ref="L552:N553"/>
    <mergeCell ref="O552:O553"/>
    <mergeCell ref="P552:R553"/>
    <mergeCell ref="S552:S553"/>
    <mergeCell ref="T552:Y553"/>
    <mergeCell ref="Z552:AE553"/>
    <mergeCell ref="Z542:AE542"/>
    <mergeCell ref="AF542:AJ542"/>
    <mergeCell ref="L543:N543"/>
    <mergeCell ref="P543:R543"/>
    <mergeCell ref="T543:Y543"/>
    <mergeCell ref="Z543:AE543"/>
    <mergeCell ref="AF543:AJ543"/>
    <mergeCell ref="P540:S541"/>
    <mergeCell ref="T540:Y541"/>
    <mergeCell ref="Z540:AE540"/>
    <mergeCell ref="AF540:AJ541"/>
    <mergeCell ref="Z541:AE541"/>
    <mergeCell ref="B542:F545"/>
    <mergeCell ref="G542:G543"/>
    <mergeCell ref="L542:N542"/>
    <mergeCell ref="P542:R542"/>
    <mergeCell ref="T542:Y542"/>
    <mergeCell ref="AF545:AJ545"/>
    <mergeCell ref="B531:D532"/>
    <mergeCell ref="E531:K532"/>
    <mergeCell ref="B533:D534"/>
    <mergeCell ref="B540:F541"/>
    <mergeCell ref="G540:K541"/>
    <mergeCell ref="L540:O541"/>
    <mergeCell ref="B519:D520"/>
    <mergeCell ref="E519:K522"/>
    <mergeCell ref="B521:D522"/>
    <mergeCell ref="B523:D524"/>
    <mergeCell ref="B525:D526"/>
    <mergeCell ref="B527:D528"/>
    <mergeCell ref="E528:K530"/>
    <mergeCell ref="B529:D530"/>
    <mergeCell ref="B511:D512"/>
    <mergeCell ref="E511:K512"/>
    <mergeCell ref="B513:D514"/>
    <mergeCell ref="B515:D516"/>
    <mergeCell ref="E516:K518"/>
    <mergeCell ref="B517:D518"/>
    <mergeCell ref="B501:C501"/>
    <mergeCell ref="B502:C502"/>
    <mergeCell ref="E506:K506"/>
    <mergeCell ref="B507:D508"/>
    <mergeCell ref="B509:D510"/>
    <mergeCell ref="E509:K510"/>
    <mergeCell ref="B499:E499"/>
    <mergeCell ref="F499:L499"/>
    <mergeCell ref="M499:Y499"/>
    <mergeCell ref="Z499:AC499"/>
    <mergeCell ref="AD499:AJ499"/>
    <mergeCell ref="B500:E500"/>
    <mergeCell ref="F500:L500"/>
    <mergeCell ref="M500:Y500"/>
    <mergeCell ref="Z500:AC500"/>
    <mergeCell ref="AD500:AJ500"/>
    <mergeCell ref="B497:E497"/>
    <mergeCell ref="F497:L497"/>
    <mergeCell ref="M497:Y497"/>
    <mergeCell ref="Z497:AC497"/>
    <mergeCell ref="AD497:AJ497"/>
    <mergeCell ref="B498:E498"/>
    <mergeCell ref="F498:L498"/>
    <mergeCell ref="M498:Y498"/>
    <mergeCell ref="Z498:AC498"/>
    <mergeCell ref="AD498:AJ498"/>
    <mergeCell ref="B495:E495"/>
    <mergeCell ref="F495:L495"/>
    <mergeCell ref="M495:Y495"/>
    <mergeCell ref="Z495:AC495"/>
    <mergeCell ref="AD495:AJ495"/>
    <mergeCell ref="B496:E496"/>
    <mergeCell ref="F496:L496"/>
    <mergeCell ref="M496:Y496"/>
    <mergeCell ref="Z496:AC496"/>
    <mergeCell ref="AD496:AJ496"/>
    <mergeCell ref="AE485:AI485"/>
    <mergeCell ref="AE486:AI486"/>
    <mergeCell ref="AE487:AI487"/>
    <mergeCell ref="E489:AI490"/>
    <mergeCell ref="B494:E494"/>
    <mergeCell ref="F494:L494"/>
    <mergeCell ref="M494:Y494"/>
    <mergeCell ref="Z494:AC494"/>
    <mergeCell ref="AD494:AJ494"/>
    <mergeCell ref="E481:AB481"/>
    <mergeCell ref="D482:AB482"/>
    <mergeCell ref="AE483:AI483"/>
    <mergeCell ref="AE484:AI484"/>
    <mergeCell ref="D474:AD474"/>
    <mergeCell ref="AE475:AI475"/>
    <mergeCell ref="AE476:AI476"/>
    <mergeCell ref="AE477:AI477"/>
    <mergeCell ref="AE478:AI478"/>
    <mergeCell ref="AE479:AI479"/>
    <mergeCell ref="B467:E467"/>
    <mergeCell ref="G467:I467"/>
    <mergeCell ref="K467:L467"/>
    <mergeCell ref="O467:Q467"/>
    <mergeCell ref="AE472:AI472"/>
    <mergeCell ref="D473:AB473"/>
    <mergeCell ref="AE473:AI473"/>
    <mergeCell ref="B466:E466"/>
    <mergeCell ref="G466:I466"/>
    <mergeCell ref="K466:L466"/>
    <mergeCell ref="O466:Q466"/>
    <mergeCell ref="Z466:AA466"/>
    <mergeCell ref="AE466:AG466"/>
    <mergeCell ref="B465:E465"/>
    <mergeCell ref="G465:I465"/>
    <mergeCell ref="K465:L465"/>
    <mergeCell ref="O465:Q465"/>
    <mergeCell ref="Z465:AA465"/>
    <mergeCell ref="AE465:AG465"/>
    <mergeCell ref="AE463:AF463"/>
    <mergeCell ref="AI463:AJ463"/>
    <mergeCell ref="B464:E464"/>
    <mergeCell ref="G464:I464"/>
    <mergeCell ref="K464:L464"/>
    <mergeCell ref="O464:Q464"/>
    <mergeCell ref="Z464:AA464"/>
    <mergeCell ref="AB464:AC464"/>
    <mergeCell ref="AE464:AF464"/>
    <mergeCell ref="AI464:AJ464"/>
    <mergeCell ref="C463:E463"/>
    <mergeCell ref="G463:I463"/>
    <mergeCell ref="K463:L463"/>
    <mergeCell ref="O463:Q463"/>
    <mergeCell ref="Z463:AA463"/>
    <mergeCell ref="AB463:AC463"/>
    <mergeCell ref="D457:AI457"/>
    <mergeCell ref="B462:B463"/>
    <mergeCell ref="C462:E462"/>
    <mergeCell ref="G462:I462"/>
    <mergeCell ref="K462:L462"/>
    <mergeCell ref="O462:Q462"/>
    <mergeCell ref="Z462:AA462"/>
    <mergeCell ref="AB462:AC462"/>
    <mergeCell ref="AE462:AF462"/>
    <mergeCell ref="AI462:AJ462"/>
    <mergeCell ref="B453:G454"/>
    <mergeCell ref="H453:I454"/>
    <mergeCell ref="J454:AJ454"/>
    <mergeCell ref="B455:G456"/>
    <mergeCell ref="H455:I456"/>
    <mergeCell ref="J456:AJ456"/>
    <mergeCell ref="AE445:AI445"/>
    <mergeCell ref="AE446:AI446"/>
    <mergeCell ref="H449:I449"/>
    <mergeCell ref="B450:G452"/>
    <mergeCell ref="Q451:AJ451"/>
    <mergeCell ref="Q452:AJ452"/>
    <mergeCell ref="L432:P432"/>
    <mergeCell ref="Q432:U432"/>
    <mergeCell ref="V432:Z432"/>
    <mergeCell ref="AA432:AE432"/>
    <mergeCell ref="AF432:AJ432"/>
    <mergeCell ref="D440:AA440"/>
    <mergeCell ref="AE440:AI440"/>
    <mergeCell ref="AE441:AI441"/>
    <mergeCell ref="AE442:AI442"/>
    <mergeCell ref="AE443:AI443"/>
    <mergeCell ref="AE444:AI444"/>
    <mergeCell ref="G436:K436"/>
    <mergeCell ref="L436:P436"/>
    <mergeCell ref="Q436:U436"/>
    <mergeCell ref="V436:Z436"/>
    <mergeCell ref="AA436:AE436"/>
    <mergeCell ref="AF436:AJ436"/>
    <mergeCell ref="G435:K435"/>
    <mergeCell ref="L435:P435"/>
    <mergeCell ref="Q435:U435"/>
    <mergeCell ref="V435:Z435"/>
    <mergeCell ref="AA435:AE435"/>
    <mergeCell ref="AF435:AJ435"/>
    <mergeCell ref="V430:Z430"/>
    <mergeCell ref="AA430:AE430"/>
    <mergeCell ref="AF430:AJ430"/>
    <mergeCell ref="G431:K431"/>
    <mergeCell ref="L431:P431"/>
    <mergeCell ref="Q431:U431"/>
    <mergeCell ref="V431:Z431"/>
    <mergeCell ref="AA431:AE431"/>
    <mergeCell ref="AF431:AJ431"/>
    <mergeCell ref="AE398:AI398"/>
    <mergeCell ref="AE400:AI400"/>
    <mergeCell ref="B429:F429"/>
    <mergeCell ref="G429:K429"/>
    <mergeCell ref="L429:AJ429"/>
    <mergeCell ref="B430:B435"/>
    <mergeCell ref="C430:F430"/>
    <mergeCell ref="G430:K430"/>
    <mergeCell ref="L430:P430"/>
    <mergeCell ref="Q430:U430"/>
    <mergeCell ref="G434:K434"/>
    <mergeCell ref="L434:P434"/>
    <mergeCell ref="Q434:U434"/>
    <mergeCell ref="V434:Z434"/>
    <mergeCell ref="AA434:AE434"/>
    <mergeCell ref="AF434:AJ434"/>
    <mergeCell ref="G433:K433"/>
    <mergeCell ref="L433:P433"/>
    <mergeCell ref="Q433:U433"/>
    <mergeCell ref="V433:Z433"/>
    <mergeCell ref="AA433:AE433"/>
    <mergeCell ref="AF433:AJ433"/>
    <mergeCell ref="G432:K432"/>
    <mergeCell ref="AE394:AI394"/>
    <mergeCell ref="D395:AA395"/>
    <mergeCell ref="AE395:AI395"/>
    <mergeCell ref="D396:AA396"/>
    <mergeCell ref="AE396:AI396"/>
    <mergeCell ref="D397:AA397"/>
    <mergeCell ref="AE397:AI397"/>
    <mergeCell ref="AE387:AI387"/>
    <mergeCell ref="AE389:AI389"/>
    <mergeCell ref="AE390:AI390"/>
    <mergeCell ref="AE391:AI391"/>
    <mergeCell ref="AE392:AI392"/>
    <mergeCell ref="AE393:AI393"/>
    <mergeCell ref="G384:K384"/>
    <mergeCell ref="P384:T384"/>
    <mergeCell ref="Z384:AB384"/>
    <mergeCell ref="AD384:AH384"/>
    <mergeCell ref="AE385:AI385"/>
    <mergeCell ref="AE386:AI386"/>
    <mergeCell ref="A376:B376"/>
    <mergeCell ref="A377:B377"/>
    <mergeCell ref="AE380:AI380"/>
    <mergeCell ref="AE381:AI381"/>
    <mergeCell ref="E383:F383"/>
    <mergeCell ref="G383:AI383"/>
    <mergeCell ref="B374:E374"/>
    <mergeCell ref="F374:J374"/>
    <mergeCell ref="K374:L374"/>
    <mergeCell ref="M374:AA374"/>
    <mergeCell ref="AB374:AJ374"/>
    <mergeCell ref="B375:E375"/>
    <mergeCell ref="F375:J375"/>
    <mergeCell ref="K375:L375"/>
    <mergeCell ref="M375:AA375"/>
    <mergeCell ref="AB375:AJ375"/>
    <mergeCell ref="S368:AJ369"/>
    <mergeCell ref="B373:E373"/>
    <mergeCell ref="F373:J373"/>
    <mergeCell ref="K373:L373"/>
    <mergeCell ref="M373:AA373"/>
    <mergeCell ref="AB373:AJ373"/>
    <mergeCell ref="H368:I369"/>
    <mergeCell ref="J368:K369"/>
    <mergeCell ref="L368:L369"/>
    <mergeCell ref="M368:M369"/>
    <mergeCell ref="N368:Q369"/>
    <mergeCell ref="R368:R369"/>
    <mergeCell ref="A364:B364"/>
    <mergeCell ref="B367:E367"/>
    <mergeCell ref="F367:L367"/>
    <mergeCell ref="M367:R367"/>
    <mergeCell ref="S367:AJ367"/>
    <mergeCell ref="B368:B369"/>
    <mergeCell ref="C368:D369"/>
    <mergeCell ref="E368:E369"/>
    <mergeCell ref="F368:F369"/>
    <mergeCell ref="G368:G369"/>
    <mergeCell ref="D350:AJ351"/>
    <mergeCell ref="AE352:AI352"/>
    <mergeCell ref="B361:G361"/>
    <mergeCell ref="H361:I361"/>
    <mergeCell ref="V361:AJ363"/>
    <mergeCell ref="B362:B363"/>
    <mergeCell ref="H362:I362"/>
    <mergeCell ref="O362:P362"/>
    <mergeCell ref="H363:I363"/>
    <mergeCell ref="AE353:AI353"/>
    <mergeCell ref="D355:AJ356"/>
    <mergeCell ref="AB358:AI358"/>
    <mergeCell ref="N345:O345"/>
    <mergeCell ref="E346:AC347"/>
    <mergeCell ref="AD346:AD347"/>
    <mergeCell ref="AE346:AI347"/>
    <mergeCell ref="AJ346:AJ347"/>
    <mergeCell ref="AE348:AI348"/>
    <mergeCell ref="J338:K339"/>
    <mergeCell ref="L338:L339"/>
    <mergeCell ref="M338:AJ339"/>
    <mergeCell ref="AC342:AI342"/>
    <mergeCell ref="N344:O344"/>
    <mergeCell ref="AD344:AE344"/>
    <mergeCell ref="B330:F333"/>
    <mergeCell ref="V330:AJ331"/>
    <mergeCell ref="V332:AJ333"/>
    <mergeCell ref="A334:B334"/>
    <mergeCell ref="B338:B339"/>
    <mergeCell ref="C338:D339"/>
    <mergeCell ref="E338:E339"/>
    <mergeCell ref="F338:F339"/>
    <mergeCell ref="G338:G339"/>
    <mergeCell ref="H338:I339"/>
    <mergeCell ref="AE321:AI321"/>
    <mergeCell ref="AE322:AI322"/>
    <mergeCell ref="AE323:AI323"/>
    <mergeCell ref="AE324:AI324"/>
    <mergeCell ref="AE325:AI325"/>
    <mergeCell ref="AE326:AI326"/>
    <mergeCell ref="AE304:AI304"/>
    <mergeCell ref="B308:AJ309"/>
    <mergeCell ref="B313:AJ314"/>
    <mergeCell ref="AE318:AI318"/>
    <mergeCell ref="P320:R320"/>
    <mergeCell ref="AE320:AG320"/>
    <mergeCell ref="C294:AI294"/>
    <mergeCell ref="C295:AI295"/>
    <mergeCell ref="AE299:AI299"/>
    <mergeCell ref="AC300:AI300"/>
    <mergeCell ref="AE302:AI302"/>
    <mergeCell ref="AE303:AI303"/>
    <mergeCell ref="G290:K290"/>
    <mergeCell ref="W290:AC291"/>
    <mergeCell ref="AD290:AI290"/>
    <mergeCell ref="G291:K291"/>
    <mergeCell ref="AD291:AI291"/>
    <mergeCell ref="G292:K292"/>
    <mergeCell ref="V292:AC292"/>
    <mergeCell ref="AD292:AI293"/>
    <mergeCell ref="G293:K293"/>
    <mergeCell ref="W293:AC293"/>
    <mergeCell ref="G288:K288"/>
    <mergeCell ref="V288:AC288"/>
    <mergeCell ref="AD288:AI288"/>
    <mergeCell ref="G289:K289"/>
    <mergeCell ref="V289:AC289"/>
    <mergeCell ref="AD289:AI289"/>
    <mergeCell ref="W280:Y280"/>
    <mergeCell ref="AI280:AJ280"/>
    <mergeCell ref="W281:Y281"/>
    <mergeCell ref="AI281:AJ281"/>
    <mergeCell ref="A282:B282"/>
    <mergeCell ref="B287:F287"/>
    <mergeCell ref="G287:K287"/>
    <mergeCell ref="L287:U287"/>
    <mergeCell ref="V287:AI287"/>
    <mergeCell ref="W277:Y277"/>
    <mergeCell ref="AI277:AJ277"/>
    <mergeCell ref="W278:Y278"/>
    <mergeCell ref="AI278:AJ278"/>
    <mergeCell ref="W279:Y279"/>
    <mergeCell ref="AI279:AJ279"/>
    <mergeCell ref="M272:AJ272"/>
    <mergeCell ref="P273:AJ273"/>
    <mergeCell ref="A274:B274"/>
    <mergeCell ref="B276:F276"/>
    <mergeCell ref="G276:Q276"/>
    <mergeCell ref="R276:V276"/>
    <mergeCell ref="W276:AJ276"/>
    <mergeCell ref="B268:B273"/>
    <mergeCell ref="C268:C272"/>
    <mergeCell ref="K268:L268"/>
    <mergeCell ref="K269:L269"/>
    <mergeCell ref="K270:L270"/>
    <mergeCell ref="K271:L271"/>
    <mergeCell ref="G272:I272"/>
    <mergeCell ref="K266:L266"/>
    <mergeCell ref="M266:O266"/>
    <mergeCell ref="Q266:R266"/>
    <mergeCell ref="T266:V266"/>
    <mergeCell ref="X266:Y266"/>
    <mergeCell ref="AF266:AJ266"/>
    <mergeCell ref="AB260:AI260"/>
    <mergeCell ref="K261:R261"/>
    <mergeCell ref="AB261:AI261"/>
    <mergeCell ref="K262:R262"/>
    <mergeCell ref="AB262:AI262"/>
    <mergeCell ref="K265:L265"/>
    <mergeCell ref="AD258:AF258"/>
    <mergeCell ref="AG258:AH258"/>
    <mergeCell ref="M259:O259"/>
    <mergeCell ref="P259:Q259"/>
    <mergeCell ref="AD259:AF259"/>
    <mergeCell ref="AG259:AH259"/>
    <mergeCell ref="AB255:AI255"/>
    <mergeCell ref="M256:O256"/>
    <mergeCell ref="P256:Q256"/>
    <mergeCell ref="T256:AA256"/>
    <mergeCell ref="AB256:AI256"/>
    <mergeCell ref="M257:O257"/>
    <mergeCell ref="P257:Q257"/>
    <mergeCell ref="AB257:AI257"/>
    <mergeCell ref="M250:U250"/>
    <mergeCell ref="M251:U251"/>
    <mergeCell ref="B255:B257"/>
    <mergeCell ref="M255:O255"/>
    <mergeCell ref="P255:Q255"/>
    <mergeCell ref="S255:S261"/>
    <mergeCell ref="B258:B261"/>
    <mergeCell ref="M258:O258"/>
    <mergeCell ref="P258:Q258"/>
    <mergeCell ref="K260:R260"/>
    <mergeCell ref="AF241:AJ241"/>
    <mergeCell ref="O242:U242"/>
    <mergeCell ref="Y242:Z242"/>
    <mergeCell ref="AF242:AJ242"/>
    <mergeCell ref="A244:B244"/>
    <mergeCell ref="M249:U249"/>
    <mergeCell ref="V239:AB239"/>
    <mergeCell ref="B241:D243"/>
    <mergeCell ref="E241:E242"/>
    <mergeCell ref="F241:I242"/>
    <mergeCell ref="O241:U241"/>
    <mergeCell ref="Y241:Z241"/>
    <mergeCell ref="E236:E239"/>
    <mergeCell ref="F236:I239"/>
    <mergeCell ref="P236:U236"/>
    <mergeCell ref="AE236:AJ236"/>
    <mergeCell ref="O237:U237"/>
    <mergeCell ref="Y237:Z237"/>
    <mergeCell ref="AF237:AJ237"/>
    <mergeCell ref="O238:U238"/>
    <mergeCell ref="Y238:AJ238"/>
    <mergeCell ref="O239:U239"/>
    <mergeCell ref="W249:AJ249"/>
    <mergeCell ref="D226:Z226"/>
    <mergeCell ref="AC226:AI226"/>
    <mergeCell ref="AE227:AI227"/>
    <mergeCell ref="AE229:AI229"/>
    <mergeCell ref="B234:B240"/>
    <mergeCell ref="C234:D235"/>
    <mergeCell ref="O234:U234"/>
    <mergeCell ref="V234:AB234"/>
    <mergeCell ref="AF234:AJ234"/>
    <mergeCell ref="C236:D240"/>
    <mergeCell ref="I216:K216"/>
    <mergeCell ref="O216:R216"/>
    <mergeCell ref="I217:K217"/>
    <mergeCell ref="O217:R217"/>
    <mergeCell ref="D219:AH220"/>
    <mergeCell ref="A222:B222"/>
    <mergeCell ref="N211:Q211"/>
    <mergeCell ref="AA211:AD211"/>
    <mergeCell ref="AE211:AH211"/>
    <mergeCell ref="AE212:AH212"/>
    <mergeCell ref="B214:G214"/>
    <mergeCell ref="I215:K215"/>
    <mergeCell ref="O215:R215"/>
    <mergeCell ref="S215:T215"/>
    <mergeCell ref="D204:F204"/>
    <mergeCell ref="G204:I204"/>
    <mergeCell ref="J204:L204"/>
    <mergeCell ref="N204:Q204"/>
    <mergeCell ref="AA204:AC204"/>
    <mergeCell ref="AE204:AI204"/>
    <mergeCell ref="AE208:AH208"/>
    <mergeCell ref="N209:Q209"/>
    <mergeCell ref="S209:Y209"/>
    <mergeCell ref="AA209:AC209"/>
    <mergeCell ref="AE209:AH209"/>
    <mergeCell ref="N210:Q210"/>
    <mergeCell ref="S210:Y210"/>
    <mergeCell ref="AA210:AC210"/>
    <mergeCell ref="AE210:AH210"/>
    <mergeCell ref="D208:F208"/>
    <mergeCell ref="G208:I208"/>
    <mergeCell ref="J208:L208"/>
    <mergeCell ref="N208:Q208"/>
    <mergeCell ref="S208:Y208"/>
    <mergeCell ref="AA208:AC208"/>
    <mergeCell ref="D207:F207"/>
    <mergeCell ref="G207:I207"/>
    <mergeCell ref="J207:L207"/>
    <mergeCell ref="N207:Q207"/>
    <mergeCell ref="AA207:AC207"/>
    <mergeCell ref="AE207:AH207"/>
    <mergeCell ref="AA202:AC202"/>
    <mergeCell ref="AE202:AI202"/>
    <mergeCell ref="D203:F203"/>
    <mergeCell ref="G203:I203"/>
    <mergeCell ref="J203:L203"/>
    <mergeCell ref="N203:Q203"/>
    <mergeCell ref="AA203:AC203"/>
    <mergeCell ref="AE203:AI203"/>
    <mergeCell ref="N201:Q201"/>
    <mergeCell ref="AA201:AC201"/>
    <mergeCell ref="AE201:AH201"/>
    <mergeCell ref="B202:B211"/>
    <mergeCell ref="C202:C209"/>
    <mergeCell ref="D202:F202"/>
    <mergeCell ref="G202:I202"/>
    <mergeCell ref="J202:L202"/>
    <mergeCell ref="N202:Q202"/>
    <mergeCell ref="S202:S205"/>
    <mergeCell ref="B196:B201"/>
    <mergeCell ref="C196:C201"/>
    <mergeCell ref="D206:F206"/>
    <mergeCell ref="G206:I206"/>
    <mergeCell ref="J206:L206"/>
    <mergeCell ref="N206:Q206"/>
    <mergeCell ref="AA206:AC206"/>
    <mergeCell ref="AE206:AH206"/>
    <mergeCell ref="D205:F205"/>
    <mergeCell ref="G205:I205"/>
    <mergeCell ref="J205:L205"/>
    <mergeCell ref="N205:Q205"/>
    <mergeCell ref="AA205:AC205"/>
    <mergeCell ref="AE205:AI205"/>
    <mergeCell ref="D200:F200"/>
    <mergeCell ref="G200:I200"/>
    <mergeCell ref="J200:L200"/>
    <mergeCell ref="N200:Q200"/>
    <mergeCell ref="AA200:AC200"/>
    <mergeCell ref="AE200:AH200"/>
    <mergeCell ref="AA198:AC198"/>
    <mergeCell ref="AE198:AH198"/>
    <mergeCell ref="D199:F199"/>
    <mergeCell ref="G199:I199"/>
    <mergeCell ref="J199:L199"/>
    <mergeCell ref="N199:Q199"/>
    <mergeCell ref="AA199:AC199"/>
    <mergeCell ref="AE199:AH199"/>
    <mergeCell ref="AA196:AC196"/>
    <mergeCell ref="AE196:AH196"/>
    <mergeCell ref="D197:F197"/>
    <mergeCell ref="G197:I197"/>
    <mergeCell ref="J197:L197"/>
    <mergeCell ref="N197:Q197"/>
    <mergeCell ref="AA197:AC197"/>
    <mergeCell ref="AE197:AH197"/>
    <mergeCell ref="D196:F196"/>
    <mergeCell ref="G196:I196"/>
    <mergeCell ref="J196:L196"/>
    <mergeCell ref="N196:Q196"/>
    <mergeCell ref="D198:F198"/>
    <mergeCell ref="G198:I198"/>
    <mergeCell ref="J198:L198"/>
    <mergeCell ref="N198:Q198"/>
    <mergeCell ref="W175:AJ176"/>
    <mergeCell ref="B169:B176"/>
    <mergeCell ref="M169:N169"/>
    <mergeCell ref="O169:T170"/>
    <mergeCell ref="U169:V170"/>
    <mergeCell ref="W169:Z170"/>
    <mergeCell ref="AA169:AJ170"/>
    <mergeCell ref="M170:N170"/>
    <mergeCell ref="M171:N171"/>
    <mergeCell ref="O171:T173"/>
    <mergeCell ref="U171:V173"/>
    <mergeCell ref="P191:T191"/>
    <mergeCell ref="G192:I192"/>
    <mergeCell ref="K192:M192"/>
    <mergeCell ref="P192:T192"/>
    <mergeCell ref="D193:O193"/>
    <mergeCell ref="P193:T193"/>
    <mergeCell ref="W182:AI193"/>
    <mergeCell ref="K183:T183"/>
    <mergeCell ref="C184:J184"/>
    <mergeCell ref="K184:T184"/>
    <mergeCell ref="K185:T185"/>
    <mergeCell ref="C186:J187"/>
    <mergeCell ref="K186:U187"/>
    <mergeCell ref="C190:C193"/>
    <mergeCell ref="G190:I190"/>
    <mergeCell ref="K190:M190"/>
    <mergeCell ref="M176:N176"/>
    <mergeCell ref="U168:V168"/>
    <mergeCell ref="M160:N161"/>
    <mergeCell ref="O160:AJ161"/>
    <mergeCell ref="C162:L163"/>
    <mergeCell ref="M162:N163"/>
    <mergeCell ref="O162:AJ163"/>
    <mergeCell ref="C164:L165"/>
    <mergeCell ref="M164:N165"/>
    <mergeCell ref="O164:AJ165"/>
    <mergeCell ref="U156:V156"/>
    <mergeCell ref="W156:X156"/>
    <mergeCell ref="Y156:AB156"/>
    <mergeCell ref="AC156:AF156"/>
    <mergeCell ref="AG156:AJ156"/>
    <mergeCell ref="A177:B177"/>
    <mergeCell ref="A178:B178"/>
    <mergeCell ref="B182:B187"/>
    <mergeCell ref="K182:T182"/>
    <mergeCell ref="V182:V193"/>
    <mergeCell ref="B188:B193"/>
    <mergeCell ref="P190:T190"/>
    <mergeCell ref="G191:I191"/>
    <mergeCell ref="K191:M191"/>
    <mergeCell ref="AI171:AJ173"/>
    <mergeCell ref="M172:N172"/>
    <mergeCell ref="W172:AH173"/>
    <mergeCell ref="M173:N173"/>
    <mergeCell ref="M174:N174"/>
    <mergeCell ref="O174:T176"/>
    <mergeCell ref="U174:V176"/>
    <mergeCell ref="W174:Z174"/>
    <mergeCell ref="M175:N175"/>
    <mergeCell ref="B158:B167"/>
    <mergeCell ref="C158:L159"/>
    <mergeCell ref="M158:N159"/>
    <mergeCell ref="O158:AJ159"/>
    <mergeCell ref="C160:L161"/>
    <mergeCell ref="O154:R155"/>
    <mergeCell ref="Y154:AB155"/>
    <mergeCell ref="AC154:AF155"/>
    <mergeCell ref="AG154:AJ155"/>
    <mergeCell ref="B155:B156"/>
    <mergeCell ref="C155:C156"/>
    <mergeCell ref="M155:N155"/>
    <mergeCell ref="M156:N156"/>
    <mergeCell ref="O156:R156"/>
    <mergeCell ref="S156:T156"/>
    <mergeCell ref="B147:G148"/>
    <mergeCell ref="H147:I148"/>
    <mergeCell ref="J148:AJ148"/>
    <mergeCell ref="A149:B149"/>
    <mergeCell ref="M152:N152"/>
    <mergeCell ref="M153:N153"/>
    <mergeCell ref="C166:D167"/>
    <mergeCell ref="E166:E167"/>
    <mergeCell ref="F166:K167"/>
    <mergeCell ref="L166:L167"/>
    <mergeCell ref="O166:AJ167"/>
    <mergeCell ref="M119:N120"/>
    <mergeCell ref="O120:AJ120"/>
    <mergeCell ref="P143:P146"/>
    <mergeCell ref="T143:Y143"/>
    <mergeCell ref="AC143:AJ143"/>
    <mergeCell ref="T144:Y144"/>
    <mergeCell ref="AC144:AJ144"/>
    <mergeCell ref="T145:Y145"/>
    <mergeCell ref="AC145:AJ145"/>
    <mergeCell ref="T146:Y146"/>
    <mergeCell ref="AC146:AJ146"/>
    <mergeCell ref="C136:AI136"/>
    <mergeCell ref="C137:AI137"/>
    <mergeCell ref="D138:AI138"/>
    <mergeCell ref="H142:I142"/>
    <mergeCell ref="B143:G146"/>
    <mergeCell ref="H143:I146"/>
    <mergeCell ref="J143:J146"/>
    <mergeCell ref="K143:K146"/>
    <mergeCell ref="L143:N146"/>
    <mergeCell ref="O143:O146"/>
    <mergeCell ref="AA113:AI113"/>
    <mergeCell ref="M108:N108"/>
    <mergeCell ref="R108:W108"/>
    <mergeCell ref="AA108:AJ108"/>
    <mergeCell ref="C109:L111"/>
    <mergeCell ref="M109:N111"/>
    <mergeCell ref="R109:W109"/>
    <mergeCell ref="AA109:AJ109"/>
    <mergeCell ref="R110:W110"/>
    <mergeCell ref="AA110:AJ110"/>
    <mergeCell ref="R111:W111"/>
    <mergeCell ref="B132:G133"/>
    <mergeCell ref="H132:I133"/>
    <mergeCell ref="J133:AJ133"/>
    <mergeCell ref="B134:G135"/>
    <mergeCell ref="H134:I135"/>
    <mergeCell ref="J135:AJ135"/>
    <mergeCell ref="A121:B121"/>
    <mergeCell ref="D126:AC126"/>
    <mergeCell ref="AE126:AI126"/>
    <mergeCell ref="H129:I129"/>
    <mergeCell ref="B130:G131"/>
    <mergeCell ref="H130:I131"/>
    <mergeCell ref="J131:AJ131"/>
    <mergeCell ref="B114:B120"/>
    <mergeCell ref="O114:AJ114"/>
    <mergeCell ref="P115:AJ115"/>
    <mergeCell ref="P116:AJ116"/>
    <mergeCell ref="M117:N117"/>
    <mergeCell ref="P117:AJ117"/>
    <mergeCell ref="P118:AJ118"/>
    <mergeCell ref="C119:L120"/>
    <mergeCell ref="D99:Z99"/>
    <mergeCell ref="AE99:AI99"/>
    <mergeCell ref="AE100:AI100"/>
    <mergeCell ref="M105:N105"/>
    <mergeCell ref="B106:B113"/>
    <mergeCell ref="M106:N106"/>
    <mergeCell ref="R106:AJ106"/>
    <mergeCell ref="M107:N107"/>
    <mergeCell ref="R107:W107"/>
    <mergeCell ref="AA107:AJ107"/>
    <mergeCell ref="D94:AC94"/>
    <mergeCell ref="AE94:AI94"/>
    <mergeCell ref="D95:AC95"/>
    <mergeCell ref="AE95:AI95"/>
    <mergeCell ref="D96:AC96"/>
    <mergeCell ref="D97:AJ98"/>
    <mergeCell ref="B90:E90"/>
    <mergeCell ref="F90:N90"/>
    <mergeCell ref="O90:Z90"/>
    <mergeCell ref="AA90:AE90"/>
    <mergeCell ref="AF90:AJ90"/>
    <mergeCell ref="B91:E91"/>
    <mergeCell ref="F91:N91"/>
    <mergeCell ref="O91:Z91"/>
    <mergeCell ref="AA91:AE91"/>
    <mergeCell ref="AF91:AJ91"/>
    <mergeCell ref="AA111:AJ111"/>
    <mergeCell ref="C112:L113"/>
    <mergeCell ref="M112:N113"/>
    <mergeCell ref="V112:W112"/>
    <mergeCell ref="AI112:AJ112"/>
    <mergeCell ref="V113:W113"/>
    <mergeCell ref="B88:E88"/>
    <mergeCell ref="F88:N88"/>
    <mergeCell ref="O88:Z88"/>
    <mergeCell ref="AA88:AE88"/>
    <mergeCell ref="AF88:AJ88"/>
    <mergeCell ref="B89:E89"/>
    <mergeCell ref="F89:N89"/>
    <mergeCell ref="O89:Z89"/>
    <mergeCell ref="AA89:AE89"/>
    <mergeCell ref="AF89:AJ89"/>
    <mergeCell ref="B86:E86"/>
    <mergeCell ref="F86:N86"/>
    <mergeCell ref="O86:Z86"/>
    <mergeCell ref="AA86:AE86"/>
    <mergeCell ref="AF86:AJ86"/>
    <mergeCell ref="B87:E87"/>
    <mergeCell ref="F87:N87"/>
    <mergeCell ref="O87:Z87"/>
    <mergeCell ref="AA87:AE87"/>
    <mergeCell ref="AF87:AJ87"/>
    <mergeCell ref="B84:E84"/>
    <mergeCell ref="F84:N84"/>
    <mergeCell ref="O84:Z84"/>
    <mergeCell ref="AA84:AE84"/>
    <mergeCell ref="AF84:AJ84"/>
    <mergeCell ref="B85:E85"/>
    <mergeCell ref="F85:N85"/>
    <mergeCell ref="O85:Z85"/>
    <mergeCell ref="AA85:AE85"/>
    <mergeCell ref="AF85:AJ85"/>
    <mergeCell ref="B79:E79"/>
    <mergeCell ref="F79:N79"/>
    <mergeCell ref="O79:Y79"/>
    <mergeCell ref="Z79:AD79"/>
    <mergeCell ref="AE79:AJ79"/>
    <mergeCell ref="B80:C80"/>
    <mergeCell ref="B77:E77"/>
    <mergeCell ref="F77:N77"/>
    <mergeCell ref="O77:Y77"/>
    <mergeCell ref="Z77:AD77"/>
    <mergeCell ref="AE77:AJ77"/>
    <mergeCell ref="B78:E78"/>
    <mergeCell ref="F78:N78"/>
    <mergeCell ref="O78:Y78"/>
    <mergeCell ref="Z78:AD78"/>
    <mergeCell ref="AE78:AJ78"/>
    <mergeCell ref="B75:E75"/>
    <mergeCell ref="F75:N75"/>
    <mergeCell ref="O75:Y75"/>
    <mergeCell ref="Z75:AD75"/>
    <mergeCell ref="AE75:AJ75"/>
    <mergeCell ref="B76:E76"/>
    <mergeCell ref="F76:N76"/>
    <mergeCell ref="O76:Y76"/>
    <mergeCell ref="Z76:AD76"/>
    <mergeCell ref="AE76:AJ76"/>
    <mergeCell ref="B73:E73"/>
    <mergeCell ref="F73:N73"/>
    <mergeCell ref="O73:Y73"/>
    <mergeCell ref="Z73:AD73"/>
    <mergeCell ref="AE73:AJ73"/>
    <mergeCell ref="B74:E74"/>
    <mergeCell ref="F74:N74"/>
    <mergeCell ref="O74:Y74"/>
    <mergeCell ref="Z74:AD74"/>
    <mergeCell ref="AE74:AJ74"/>
    <mergeCell ref="B66:C66"/>
    <mergeCell ref="B72:E72"/>
    <mergeCell ref="F72:N72"/>
    <mergeCell ref="O72:Y72"/>
    <mergeCell ref="Z72:AD72"/>
    <mergeCell ref="AE72:AJ72"/>
    <mergeCell ref="C65:E65"/>
    <mergeCell ref="G65:I65"/>
    <mergeCell ref="K65:M65"/>
    <mergeCell ref="O65:Q65"/>
    <mergeCell ref="S65:V65"/>
    <mergeCell ref="W65:AC65"/>
    <mergeCell ref="C64:E64"/>
    <mergeCell ref="G64:I64"/>
    <mergeCell ref="K64:M64"/>
    <mergeCell ref="O64:Q64"/>
    <mergeCell ref="S64:V64"/>
    <mergeCell ref="W64:AC64"/>
    <mergeCell ref="C63:E63"/>
    <mergeCell ref="G63:I63"/>
    <mergeCell ref="K63:M63"/>
    <mergeCell ref="O63:Q63"/>
    <mergeCell ref="S63:V63"/>
    <mergeCell ref="W63:AC63"/>
    <mergeCell ref="C62:E62"/>
    <mergeCell ref="G62:I62"/>
    <mergeCell ref="K62:M62"/>
    <mergeCell ref="O62:Q62"/>
    <mergeCell ref="S62:V62"/>
    <mergeCell ref="W62:AC62"/>
    <mergeCell ref="C61:E61"/>
    <mergeCell ref="G61:I61"/>
    <mergeCell ref="K61:M61"/>
    <mergeCell ref="O61:Q61"/>
    <mergeCell ref="S61:V61"/>
    <mergeCell ref="W61:AC61"/>
    <mergeCell ref="C60:E60"/>
    <mergeCell ref="G60:I60"/>
    <mergeCell ref="K60:M60"/>
    <mergeCell ref="O60:Q60"/>
    <mergeCell ref="S60:V60"/>
    <mergeCell ref="W60:AC60"/>
    <mergeCell ref="AF58:AJ58"/>
    <mergeCell ref="C59:E59"/>
    <mergeCell ref="G59:I59"/>
    <mergeCell ref="K59:M59"/>
    <mergeCell ref="O59:Q59"/>
    <mergeCell ref="S59:V59"/>
    <mergeCell ref="W59:AC59"/>
    <mergeCell ref="C58:E58"/>
    <mergeCell ref="G58:I58"/>
    <mergeCell ref="K58:M58"/>
    <mergeCell ref="O58:Q58"/>
    <mergeCell ref="S58:V58"/>
    <mergeCell ref="W58:AC58"/>
    <mergeCell ref="C57:E57"/>
    <mergeCell ref="G57:I57"/>
    <mergeCell ref="K57:M57"/>
    <mergeCell ref="O57:Q57"/>
    <mergeCell ref="S57:V57"/>
    <mergeCell ref="W57:AC57"/>
    <mergeCell ref="C56:E56"/>
    <mergeCell ref="G56:I56"/>
    <mergeCell ref="K56:M56"/>
    <mergeCell ref="O56:Q56"/>
    <mergeCell ref="S56:V56"/>
    <mergeCell ref="W56:AC56"/>
    <mergeCell ref="C55:E55"/>
    <mergeCell ref="G55:I55"/>
    <mergeCell ref="K55:M55"/>
    <mergeCell ref="O55:Q55"/>
    <mergeCell ref="S55:V55"/>
    <mergeCell ref="W55:AC55"/>
    <mergeCell ref="AE49:AI49"/>
    <mergeCell ref="B52:B53"/>
    <mergeCell ref="S52:V53"/>
    <mergeCell ref="W52:AC53"/>
    <mergeCell ref="C54:E54"/>
    <mergeCell ref="G54:I54"/>
    <mergeCell ref="K54:M54"/>
    <mergeCell ref="O54:Q54"/>
    <mergeCell ref="S54:V54"/>
    <mergeCell ref="W54:AC54"/>
    <mergeCell ref="D45:Z46"/>
    <mergeCell ref="AE45:AI45"/>
    <mergeCell ref="D47:AA47"/>
    <mergeCell ref="AE47:AI47"/>
    <mergeCell ref="D48:AA48"/>
    <mergeCell ref="AE48:AI48"/>
    <mergeCell ref="B40:C40"/>
    <mergeCell ref="D43:Z44"/>
    <mergeCell ref="AB43:AC43"/>
    <mergeCell ref="AE43:AI43"/>
    <mergeCell ref="AB44:AC44"/>
    <mergeCell ref="AE44:AI44"/>
    <mergeCell ref="C38:F38"/>
    <mergeCell ref="G38:J38"/>
    <mergeCell ref="K38:M38"/>
    <mergeCell ref="O38:Q38"/>
    <mergeCell ref="C39:F39"/>
    <mergeCell ref="G39:J39"/>
    <mergeCell ref="K39:M39"/>
    <mergeCell ref="O39:Q39"/>
    <mergeCell ref="R34:R36"/>
    <mergeCell ref="C35:F35"/>
    <mergeCell ref="G35:J35"/>
    <mergeCell ref="K35:M35"/>
    <mergeCell ref="O35:Q35"/>
    <mergeCell ref="C36:F36"/>
    <mergeCell ref="G36:J36"/>
    <mergeCell ref="K36:M36"/>
    <mergeCell ref="O36:Q36"/>
    <mergeCell ref="P20:AJ20"/>
    <mergeCell ref="N13:O13"/>
    <mergeCell ref="S13:X13"/>
    <mergeCell ref="AB13:AJ13"/>
    <mergeCell ref="B14:B18"/>
    <mergeCell ref="N14:O14"/>
    <mergeCell ref="C15:M15"/>
    <mergeCell ref="N15:O15"/>
    <mergeCell ref="S15:T15"/>
    <mergeCell ref="AA15:AB15"/>
    <mergeCell ref="AI15:AJ15"/>
    <mergeCell ref="B34:B39"/>
    <mergeCell ref="C34:F34"/>
    <mergeCell ref="G34:J34"/>
    <mergeCell ref="K34:M34"/>
    <mergeCell ref="N34:N36"/>
    <mergeCell ref="O34:Q34"/>
    <mergeCell ref="C37:F37"/>
    <mergeCell ref="G37:J37"/>
    <mergeCell ref="K37:M37"/>
    <mergeCell ref="N37:N39"/>
    <mergeCell ref="B32:F33"/>
    <mergeCell ref="K32:M32"/>
    <mergeCell ref="O32:Q32"/>
    <mergeCell ref="S32:AA32"/>
    <mergeCell ref="AB32:AJ32"/>
    <mergeCell ref="K33:M33"/>
    <mergeCell ref="O33:Q33"/>
    <mergeCell ref="S33:AA33"/>
    <mergeCell ref="AB33:AJ33"/>
    <mergeCell ref="O37:Q37"/>
    <mergeCell ref="R37:R39"/>
    <mergeCell ref="AE56:AE57"/>
    <mergeCell ref="AF59:AJ60"/>
    <mergeCell ref="AE59:AE60"/>
    <mergeCell ref="AE399:AI399"/>
    <mergeCell ref="D400:AA400"/>
    <mergeCell ref="G7:H7"/>
    <mergeCell ref="Q7:AE7"/>
    <mergeCell ref="AG7:AJ7"/>
    <mergeCell ref="N10:O10"/>
    <mergeCell ref="N11:O11"/>
    <mergeCell ref="N12:O12"/>
    <mergeCell ref="AG4:AJ4"/>
    <mergeCell ref="G5:H5"/>
    <mergeCell ref="Z5:AE5"/>
    <mergeCell ref="AG5:AJ5"/>
    <mergeCell ref="G6:H6"/>
    <mergeCell ref="Z6:AE6"/>
    <mergeCell ref="AG6:AJ6"/>
    <mergeCell ref="AE23:AI23"/>
    <mergeCell ref="AE24:AI24"/>
    <mergeCell ref="AE25:AI25"/>
    <mergeCell ref="B30:F31"/>
    <mergeCell ref="G30:J31"/>
    <mergeCell ref="K30:N31"/>
    <mergeCell ref="O30:R31"/>
    <mergeCell ref="S30:AA31"/>
    <mergeCell ref="AB30:AJ31"/>
    <mergeCell ref="N16:O16"/>
    <mergeCell ref="N17:O17"/>
    <mergeCell ref="N18:O18"/>
    <mergeCell ref="B19:M20"/>
    <mergeCell ref="N19:O20"/>
  </mergeCells>
  <phoneticPr fontId="2"/>
  <dataValidations count="30">
    <dataValidation type="list" allowBlank="1" showInputMessage="1" showErrorMessage="1" sqref="AD291" xr:uid="{00000000-0002-0000-0700-000000000000}">
      <formula1>"土石流・急傾斜地の崩壊・地滑り,土石流,急傾斜地の崩壊,地滑り"</formula1>
    </dataValidation>
    <dataValidation type="list" allowBlank="1" showInputMessage="1" showErrorMessage="1" sqref="M119:N120 M117:N117" xr:uid="{00000000-0002-0000-0700-000001000000}">
      <formula1>"有・無・該当なし,有,無,該当なし"</formula1>
    </dataValidation>
    <dataValidation type="list" allowBlank="1" showInputMessage="1" showErrorMessage="1" sqref="AC300" xr:uid="{00000000-0002-0000-0700-000002000000}">
      <formula1>"いる ・ 作成中 ・ いない,いない,いる,作成中"</formula1>
    </dataValidation>
    <dataValidation type="list" allowBlank="1" showInputMessage="1" showErrorMessage="1" sqref="Y569:Y571 L569:L571 E569:E572" xr:uid="{00000000-0002-0000-0700-000003000000}">
      <formula1>"□,■"</formula1>
    </dataValidation>
    <dataValidation type="list" allowBlank="1" showInputMessage="1" showErrorMessage="1" sqref="AD288:AD289 AD292" xr:uid="{00000000-0002-0000-0700-000004000000}">
      <formula1>"該当・非該当,該当,非該当"</formula1>
    </dataValidation>
    <dataValidation type="list" allowBlank="1" showInputMessage="1" showErrorMessage="1" sqref="AC226:AI226" xr:uid="{00000000-0002-0000-0700-000005000000}">
      <formula1>"該当なし・いる・いない,該当なし,いる,いない"</formula1>
    </dataValidation>
    <dataValidation imeMode="hiragana" allowBlank="1" showInputMessage="1" showErrorMessage="1" sqref="F494:Y500 AD494:AJ500 D97:AJ98 L147:N148 R107:W111 H142:I142 J456:K456 O142:AJ148 L142:N142 R106:AJ106 O120:AJ120 P115:AJ118 Z113:AI113 AA107:AJ111 J454:K454 B142:G148 J142:K148 AI157:AJ170 U157:V168 M157:N157 O152:AJ155 M152:N152 M154:N154 M166:N168 D190:J192 K186:U187 D219:AH220 W182:AI193 D202:D208 B588:L592 C196:C200 B233:D243 E233 F233:N243 O237:O243 O233:O235 P233:U243 V237:V243 V233:V235 AD233:AD235 AF239:AJ240 AF233:AJ233 AF235:AJ236 AF243:AJ243 AE233:AE237 AD237 W233:X243 Y233:Z236 AA233:AC237 AA239:AE243 Y239:Z240 Y243:Z243 G430:AJ430 Z384:AB385 D355:AJ356 M272:AJ272 K349:AI349 G330:AJ333 B313:AJ314 B308:AJ309 P273:AJ274 G383:AD383 V361 L506:AJ534 F625:K626 O632:AJ633 O628:AJ629 O625:AJ626 O619:AJ620 P627:AJ627 P631:AJ631 N608:AJ609 Z578:AI578 AF579:AI579 O587 F373:J375 T583:T586 R588:AE589 Y580:AI580 T548 AF542:AF546 M251 T542:T546 AF548 AF552 O581:AJ582 AF550 T600:AJ600 T550 D350:AJ351 B83:AJ91 W54:W65 B71:AJ79 C34:F39 S32:AJ39 P20:AJ20 AB13:AJ13 S13:X13 Z5:AE6 Q7:AE7 W157:AH172 T552 M373:AJ375 M249 AG567:AI568 E567:AF567 S574:S575 D489 W174:AJ176 B152:L176 O157:T176 AK136:AK140 J569:K573 J135:K135 J133:K133 M569:M573 F569:F573 W570:X571 P569:X569 Z569:Z571 AJ489:AJ490 AJ565:AJ568 D565 D567:D573 AF556 T556 AF554 T554 K354:AI354 M425:Q425 V425:AB425 M419 X641:AJ642 P636:AJ637 O636:O638 M405 M413:M415" xr:uid="{00000000-0002-0000-0700-000006000000}"/>
    <dataValidation type="list" allowBlank="1" showInputMessage="1" showErrorMessage="1" sqref="Z630 F464 E234:E243 AD236 O236 V236 J361 M268:M271 N363 R361 R363 N361 J363 X268:X269 R630 R578:R579 AG630 V578:V579 Z579 AD579 V5:V6 I5:I7 R5:R6 M5:M7 AE54:AE55 AF56:AF57 AE58:AE59 AE61" xr:uid="{00000000-0002-0000-0700-000007000000}">
      <formula1>"○"</formula1>
    </dataValidation>
    <dataValidation type="list" allowBlank="1" showInputMessage="1" showErrorMessage="1" sqref="T580:U580 Z462:AA465 AB466:AC467 V112:W113 M107:N113 M169:N176 H450:I456 AI112:AJ112 U171:V176 H143:I148 M155:N156 AG5:AH7 AI171:AJ171 U169:V169 M164:N164 M162:N162 M160:N160 M158:N158 S156:X156 H130:I135 M153:N153 Y237:Z237 Y241:Z242 K266:L266 H361:I363 K268:L271 AE635:AF635 M621:N621 M635 M630:N631 AI621:AJ621 M627:N627 M623:N624 M625 M618 L607 AF604:AG604 AF606:AG607 U604:V604 L601:M606 X599:Y599 Z590:AA590 M582:N592 M578:N580 N14:O18 N11:O11 N19 G5:H7 G288:G293 M638" xr:uid="{00000000-0002-0000-0700-000008000000}">
      <formula1>"有・無,有,無"</formula1>
    </dataValidation>
    <dataValidation type="list" allowBlank="1" showInputMessage="1" showErrorMessage="1" sqref="N12:O13 M106:N106 M634:N634 L599 Z591:AA592" xr:uid="{00000000-0002-0000-0700-000009000000}">
      <formula1>"有・無,有,整備中,無"</formula1>
    </dataValidation>
    <dataValidation type="list" allowBlank="1" showInputMessage="1" showErrorMessage="1" sqref="AE389:AI389 AE126:AI126 AE380:AI381 AE348:AI348 AE346:AI346 AE44:AI45 AE318:AI318 AE94:AI95 AE47:AI49 AE442:AI446 AE99:AI100 AE23:AI25 AE227 AE594 AE321:AI326 AE440:AE441 AE612 AE644:AE649 AE302:AI304 AE299:AI299 AE385:AI386 AE387 AE595:AH595 AE229 AE475:AI479 AE472:AI473 AE352:AI353 AE406:AI409 AE420:AI424 AE416:AI418 AE391:AI400 AE482:AI487" xr:uid="{00000000-0002-0000-0700-00000A000000}">
      <formula1>"い　る　・　いない,い な い,い　　る"</formula1>
    </dataValidation>
    <dataValidation type="list" allowBlank="1" showInputMessage="1" showErrorMessage="1" sqref="K597:M597 Z494:Z500 O156:R156 Y156:AJ156 G429 B404:K404 B412:K412" xr:uid="{00000000-0002-0000-0700-00000B000000}">
      <formula1>"有　・　無,有,無"</formula1>
    </dataValidation>
    <dataValidation type="list" allowBlank="1" showInputMessage="1" showErrorMessage="1" sqref="Z542:AE557" xr:uid="{00000000-0002-0000-0700-00000C000000}">
      <formula1>"している・していない,している,していない"</formula1>
    </dataValidation>
    <dataValidation type="list" imeMode="hiragana" allowBlank="1" showInputMessage="1" showErrorMessage="1" sqref="M462:M467 F462:F463 F465:F467 J462:J467" xr:uid="{00000000-0002-0000-0700-00000D000000}">
      <formula1>"○"</formula1>
    </dataValidation>
    <dataValidation type="list" allowBlank="1" showInputMessage="1" showErrorMessage="1" sqref="AB462:AC464" xr:uid="{00000000-0002-0000-0700-00000E000000}">
      <formula1>"定期,－"</formula1>
    </dataValidation>
    <dataValidation type="list" allowBlank="1" showInputMessage="1" showErrorMessage="1" sqref="AI462:AJ464" xr:uid="{00000000-0002-0000-0700-00000F000000}">
      <formula1>"随時,－"</formula1>
    </dataValidation>
    <dataValidation type="list" allowBlank="1" showInputMessage="1" showErrorMessage="1" sqref="AE390:AI390" xr:uid="{00000000-0002-0000-0700-000010000000}">
      <formula1>"い　る　・　いない,い な い,い　　る,該当事例なし"</formula1>
    </dataValidation>
    <dataValidation type="list" allowBlank="1" showInputMessage="1" showErrorMessage="1" sqref="AC342:AI342" xr:uid="{00000000-0002-0000-0700-000011000000}">
      <formula1>"保護者送迎・登園バス,保護者送迎,登園バス,保護者送迎＋登園バス"</formula1>
    </dataValidation>
    <dataValidation type="list" allowBlank="1" showInputMessage="1" showErrorMessage="1" sqref="AE320:AG320 I215:K217 AB255:AI257 K260:R262 AB260:AI262 P320:R320" xr:uid="{00000000-0002-0000-0700-000012000000}">
      <formula1>"有　　・　　無,有,無"</formula1>
    </dataValidation>
    <dataValidation type="list" allowBlank="1" showInputMessage="1" showErrorMessage="1" sqref="F338 AB258:AB259 K255:K259 F368 R277:R281" xr:uid="{00000000-0002-0000-0700-000013000000}">
      <formula1>"有,－"</formula1>
    </dataValidation>
    <dataValidation type="list" allowBlank="1" showInputMessage="1" showErrorMessage="1" sqref="L338 R255:R259 AI258:AI259 R289:R293 L368 V277:V281" xr:uid="{00000000-0002-0000-0700-000014000000}">
      <formula1>"無,－"</formula1>
    </dataValidation>
    <dataValidation type="list" allowBlank="1" showInputMessage="1" showErrorMessage="1" sqref="G431:L436 AI432:AJ436 T432:U436 V431:X436 Q431:S436 AA431:AH436 Y432:Z436 M432:P436" xr:uid="{00000000-0002-0000-0700-000015000000}">
      <formula1>"○,◎個人別"</formula1>
    </dataValidation>
    <dataValidation imeMode="fullAlpha" allowBlank="1" showInputMessage="1" showErrorMessage="1" sqref="L143:N146" xr:uid="{00000000-0002-0000-0700-000016000000}"/>
    <dataValidation type="list" imeMode="hiragana" allowBlank="1" showInputMessage="1" showErrorMessage="1" sqref="D196:F200" xr:uid="{00000000-0002-0000-0700-000017000000}">
      <formula1>"０歳,１歳,２歳,０・１歳,１・２歳"</formula1>
    </dataValidation>
    <dataValidation type="list" allowBlank="1" showInputMessage="1" showErrorMessage="1" sqref="AF237:AJ237 AF241:AJ242" xr:uid="{00000000-0002-0000-0700-000018000000}">
      <formula1>"改善済,未改善,改善計画中,－"</formula1>
    </dataValidation>
    <dataValidation type="list" allowBlank="1" showInputMessage="1" showErrorMessage="1" sqref="AF234:AJ234 Y238:AJ238" xr:uid="{00000000-0002-0000-0700-000019000000}">
      <formula1>"異常なし・異常あり,異常なし,異常あり"</formula1>
    </dataValidation>
    <dataValidation type="list" allowBlank="1" showInputMessage="1" showErrorMessage="1" sqref="S54:V65" xr:uid="{00000000-0002-0000-0700-00001A000000}">
      <formula1>"陰性・陽性,陰性,陽性"</formula1>
    </dataValidation>
    <dataValidation type="list" allowBlank="1" showInputMessage="1" showErrorMessage="1" sqref="AE50:AI50 AE46:AI46" xr:uid="{00000000-0002-0000-0700-00001B000000}">
      <formula1>"は  い　・　いいえ,は　  い,い い え"</formula1>
    </dataValidation>
    <dataValidation type="list" allowBlank="1" showInputMessage="1" showErrorMessage="1" sqref="AE43:AI43" xr:uid="{00000000-0002-0000-0700-00001C000000}">
      <formula1>"い　る　・　いない,い な い,い　　る,該当者なし"</formula1>
    </dataValidation>
    <dataValidation type="list" allowBlank="1" showInputMessage="1" showErrorMessage="1" sqref="AI15:AJ15 S15:T15 AA15:AB15" xr:uid="{00000000-0002-0000-0700-00001D000000}">
      <formula1>"有・無,有,無,事例無"</formula1>
    </dataValidation>
  </dataValidations>
  <printOptions horizontalCentered="1"/>
  <pageMargins left="0.78740157480314965" right="0.78740157480314965" top="0.78740157480314965" bottom="0.78740157480314965" header="0.51181102362204722" footer="0.51181102362204722"/>
  <pageSetup paperSize="9" scale="81" firstPageNumber="18" fitToHeight="0" pageOrder="overThenDown" orientation="portrait" r:id="rId1"/>
  <headerFooter alignWithMargins="0">
    <oddFooter>&amp;C&amp;A - &amp;P</oddFooter>
  </headerFooter>
  <rowBreaks count="17" manualBreakCount="17">
    <brk id="26" max="16383" man="1"/>
    <brk id="67" max="16383" man="1"/>
    <brk id="101" max="35" man="1"/>
    <brk id="139" max="16383" man="1"/>
    <brk id="178" max="35" man="1"/>
    <brk id="223" max="16383" man="1"/>
    <brk id="245" max="16383" man="1"/>
    <brk id="284" max="16383" man="1"/>
    <brk id="315" max="16383" man="1"/>
    <brk id="357" max="35" man="1"/>
    <brk id="400" max="35" man="1"/>
    <brk id="424" max="35" man="1"/>
    <brk id="469" max="16383" man="1"/>
    <brk id="503" max="16383" man="1"/>
    <brk id="536" max="35" man="1"/>
    <brk id="574" max="16383" man="1"/>
    <brk id="614" max="16383" man="1"/>
  </rowBreaks>
  <colBreaks count="1" manualBreakCount="1">
    <brk id="36" max="1048575" man="1"/>
  </colBreak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FF00"/>
  </sheetPr>
  <dimension ref="A1:AL293"/>
  <sheetViews>
    <sheetView showZeros="0" view="pageBreakPreview" zoomScaleNormal="110" zoomScaleSheetLayoutView="100" workbookViewId="0">
      <selection activeCell="L270" sqref="L270:V270"/>
    </sheetView>
  </sheetViews>
  <sheetFormatPr defaultColWidth="0.453125" defaultRowHeight="12"/>
  <cols>
    <col min="1" max="1" width="3.81640625" style="653" customWidth="1"/>
    <col min="2" max="36" width="2.6328125" style="309" customWidth="1"/>
    <col min="37" max="37" width="4.81640625" style="309" customWidth="1"/>
    <col min="38" max="38" width="7.08984375" style="309" customWidth="1"/>
    <col min="39" max="16378" width="0" style="310" hidden="1" customWidth="1"/>
    <col min="16379" max="16380" width="0.453125" style="310" customWidth="1"/>
    <col min="16381" max="16381" width="10.81640625" style="310" customWidth="1"/>
    <col min="16382" max="16382" width="1.08984375" style="310" customWidth="1"/>
    <col min="16383" max="16383" width="2.54296875" style="310" customWidth="1"/>
    <col min="16384" max="16384" width="6.08984375" style="310" customWidth="1"/>
  </cols>
  <sheetData>
    <row r="1" spans="1:38" s="291" customFormat="1" ht="20.149999999999999" customHeight="1">
      <c r="A1" s="645">
        <v>22</v>
      </c>
      <c r="B1" s="289" t="s">
        <v>2010</v>
      </c>
      <c r="C1" s="289"/>
      <c r="D1" s="289"/>
      <c r="E1" s="289"/>
      <c r="F1" s="289"/>
      <c r="G1" s="289"/>
      <c r="H1" s="289"/>
      <c r="I1" s="289"/>
      <c r="J1" s="289"/>
      <c r="K1" s="289"/>
      <c r="L1" s="289"/>
      <c r="M1" s="289"/>
      <c r="N1" s="289"/>
      <c r="O1" s="289"/>
      <c r="P1" s="289"/>
      <c r="S1" s="289"/>
      <c r="T1" s="289"/>
      <c r="U1" s="289"/>
      <c r="V1" s="289"/>
      <c r="W1" s="289"/>
      <c r="X1" s="289"/>
      <c r="Y1" s="289"/>
      <c r="Z1" s="289"/>
      <c r="AA1" s="289"/>
      <c r="AB1" s="289" t="str">
        <f>表紙!D28</f>
        <v>　　　　　　保育所（園）　   　</v>
      </c>
      <c r="AC1" s="289"/>
      <c r="AD1" s="289"/>
      <c r="AE1" s="319"/>
      <c r="AF1" s="319"/>
      <c r="AG1" s="319"/>
      <c r="AH1" s="319"/>
      <c r="AI1" s="319"/>
      <c r="AJ1" s="319"/>
      <c r="AK1" s="319"/>
      <c r="AL1" s="290"/>
    </row>
    <row r="2" spans="1:38" s="291" customFormat="1" ht="18" customHeight="1">
      <c r="A2" s="645" t="s">
        <v>2011</v>
      </c>
      <c r="B2" s="291" t="s">
        <v>2012</v>
      </c>
      <c r="C2" s="289"/>
      <c r="D2" s="289"/>
      <c r="E2" s="289"/>
      <c r="F2" s="289"/>
      <c r="G2" s="289"/>
      <c r="H2" s="289"/>
      <c r="I2" s="289"/>
      <c r="J2" s="289"/>
      <c r="K2" s="289"/>
      <c r="L2" s="289"/>
      <c r="M2" s="289"/>
      <c r="N2" s="289"/>
      <c r="O2" s="289"/>
      <c r="P2" s="289"/>
      <c r="Q2" s="289"/>
      <c r="R2" s="289"/>
      <c r="S2" s="289"/>
      <c r="T2" s="289"/>
      <c r="U2" s="289"/>
      <c r="V2" s="289"/>
      <c r="W2" s="289"/>
      <c r="X2" s="289"/>
      <c r="Y2" s="289"/>
      <c r="Z2" s="289"/>
      <c r="AA2" s="289"/>
      <c r="AB2" s="289"/>
      <c r="AC2" s="289"/>
      <c r="AD2" s="289"/>
      <c r="AE2" s="289"/>
      <c r="AF2" s="289"/>
      <c r="AG2" s="289"/>
      <c r="AH2" s="289"/>
      <c r="AI2" s="289"/>
      <c r="AJ2" s="289"/>
      <c r="AK2" s="289"/>
      <c r="AL2" s="289"/>
    </row>
    <row r="3" spans="1:38" s="300" customFormat="1" ht="20.149999999999999" customHeight="1">
      <c r="A3" s="652"/>
      <c r="B3" s="293" t="s">
        <v>723</v>
      </c>
      <c r="C3" s="294"/>
      <c r="D3" s="294"/>
      <c r="E3" s="294"/>
      <c r="F3" s="294"/>
      <c r="G3" s="294"/>
      <c r="H3" s="294"/>
      <c r="I3" s="299"/>
      <c r="J3" s="293" t="s">
        <v>797</v>
      </c>
      <c r="K3" s="449"/>
      <c r="L3" s="449"/>
      <c r="M3" s="449"/>
      <c r="N3" s="449"/>
      <c r="O3" s="449"/>
      <c r="P3" s="449"/>
      <c r="Q3" s="449"/>
      <c r="R3" s="449"/>
      <c r="S3" s="449"/>
      <c r="T3" s="449"/>
      <c r="U3" s="449"/>
      <c r="V3" s="449"/>
      <c r="W3" s="449"/>
      <c r="X3" s="449"/>
      <c r="Y3" s="449"/>
      <c r="Z3" s="449"/>
      <c r="AA3" s="449"/>
      <c r="AB3" s="449"/>
      <c r="AC3" s="449"/>
      <c r="AD3" s="449"/>
      <c r="AE3" s="449"/>
      <c r="AF3" s="449"/>
      <c r="AG3" s="449"/>
      <c r="AH3" s="449"/>
      <c r="AI3" s="449"/>
      <c r="AJ3" s="416"/>
      <c r="AK3" s="761"/>
      <c r="AL3" s="292"/>
    </row>
    <row r="4" spans="1:38" s="300" customFormat="1" ht="20.149999999999999" customHeight="1">
      <c r="A4" s="652"/>
      <c r="B4" s="1825" t="s">
        <v>1206</v>
      </c>
      <c r="C4" s="1826"/>
      <c r="D4" s="1826"/>
      <c r="E4" s="1826"/>
      <c r="F4" s="1826"/>
      <c r="G4" s="1826"/>
      <c r="H4" s="1826"/>
      <c r="I4" s="1827"/>
      <c r="J4" s="303"/>
      <c r="K4" s="2015" t="s">
        <v>1207</v>
      </c>
      <c r="L4" s="2016"/>
      <c r="M4" s="2016"/>
      <c r="N4" s="2016"/>
      <c r="O4" s="2016"/>
      <c r="P4" s="2016"/>
      <c r="Q4" s="2017"/>
      <c r="R4" s="362"/>
      <c r="S4" s="362"/>
      <c r="T4" s="362"/>
      <c r="U4" s="362"/>
      <c r="V4" s="362"/>
      <c r="W4" s="362"/>
      <c r="X4" s="362"/>
      <c r="Y4" s="362"/>
      <c r="Z4" s="362"/>
      <c r="AA4" s="362"/>
      <c r="AB4" s="362"/>
      <c r="AC4" s="362"/>
      <c r="AD4" s="362"/>
      <c r="AE4" s="362"/>
      <c r="AF4" s="362"/>
      <c r="AG4" s="362"/>
      <c r="AH4" s="362"/>
      <c r="AI4" s="362"/>
      <c r="AJ4" s="359"/>
      <c r="AK4" s="331"/>
      <c r="AL4" s="292"/>
    </row>
    <row r="5" spans="1:38" s="300" customFormat="1" ht="20.149999999999999" customHeight="1">
      <c r="A5" s="652"/>
      <c r="B5" s="1807"/>
      <c r="C5" s="1808"/>
      <c r="D5" s="1808"/>
      <c r="E5" s="1808"/>
      <c r="F5" s="1808"/>
      <c r="G5" s="1808"/>
      <c r="H5" s="1808"/>
      <c r="I5" s="1809"/>
      <c r="J5" s="438"/>
      <c r="K5" s="2015" t="s">
        <v>1208</v>
      </c>
      <c r="L5" s="2016"/>
      <c r="M5" s="2016"/>
      <c r="N5" s="2016"/>
      <c r="O5" s="2016"/>
      <c r="P5" s="2016"/>
      <c r="Q5" s="2017"/>
      <c r="R5" s="316" t="s">
        <v>1209</v>
      </c>
      <c r="S5" s="317"/>
      <c r="T5" s="317"/>
      <c r="U5" s="317"/>
      <c r="V5" s="336"/>
      <c r="W5" s="2489"/>
      <c r="X5" s="2154"/>
      <c r="Y5" s="2154"/>
      <c r="Z5" s="2154"/>
      <c r="AA5" s="2154"/>
      <c r="AB5" s="2154"/>
      <c r="AC5" s="2154"/>
      <c r="AD5" s="2154"/>
      <c r="AE5" s="2154"/>
      <c r="AF5" s="2154"/>
      <c r="AG5" s="2154"/>
      <c r="AH5" s="2154"/>
      <c r="AI5" s="2154"/>
      <c r="AJ5" s="2490"/>
      <c r="AK5" s="324"/>
      <c r="AL5" s="292"/>
    </row>
    <row r="6" spans="1:38" s="300" customFormat="1" ht="20.149999999999999" customHeight="1">
      <c r="A6" s="652"/>
      <c r="B6" s="301" t="s">
        <v>1210</v>
      </c>
      <c r="C6" s="302"/>
      <c r="D6" s="302"/>
      <c r="E6" s="302"/>
      <c r="F6" s="302"/>
      <c r="G6" s="302"/>
      <c r="H6" s="302"/>
      <c r="I6" s="337"/>
      <c r="J6" s="303"/>
      <c r="K6" s="311" t="s">
        <v>1211</v>
      </c>
      <c r="L6" s="312"/>
      <c r="M6" s="312"/>
      <c r="N6" s="312"/>
      <c r="O6" s="313"/>
      <c r="P6" s="313"/>
      <c r="Q6" s="323"/>
      <c r="R6" s="303"/>
      <c r="S6" s="311" t="s">
        <v>1212</v>
      </c>
      <c r="T6" s="312"/>
      <c r="U6" s="312"/>
      <c r="V6" s="312"/>
      <c r="W6" s="362"/>
      <c r="X6" s="359"/>
      <c r="Y6" s="450" t="s">
        <v>1213</v>
      </c>
      <c r="AF6" s="362"/>
      <c r="AG6" s="362"/>
      <c r="AH6" s="362"/>
      <c r="AI6" s="362"/>
      <c r="AJ6" s="359"/>
      <c r="AK6" s="331"/>
      <c r="AL6" s="292"/>
    </row>
    <row r="7" spans="1:38" s="300" customFormat="1" ht="20.149999999999999" customHeight="1">
      <c r="A7" s="652"/>
      <c r="B7" s="1877" t="s">
        <v>1214</v>
      </c>
      <c r="C7" s="1877"/>
      <c r="D7" s="1877"/>
      <c r="E7" s="1877"/>
      <c r="F7" s="1877"/>
      <c r="G7" s="1877"/>
      <c r="H7" s="1877"/>
      <c r="I7" s="1877"/>
      <c r="J7" s="363" t="s">
        <v>1060</v>
      </c>
      <c r="K7" s="363"/>
      <c r="L7" s="363"/>
      <c r="M7" s="363"/>
      <c r="N7" s="363"/>
      <c r="O7" s="363"/>
      <c r="P7" s="363"/>
      <c r="Q7" s="363" t="s">
        <v>1215</v>
      </c>
      <c r="R7" s="363"/>
      <c r="S7" s="363"/>
      <c r="T7" s="363"/>
      <c r="U7" s="363" t="s">
        <v>1216</v>
      </c>
      <c r="V7" s="363"/>
      <c r="W7" s="363"/>
      <c r="X7" s="363"/>
      <c r="Y7" s="363" t="s">
        <v>1217</v>
      </c>
      <c r="Z7" s="363"/>
      <c r="AA7" s="363"/>
      <c r="AB7" s="363"/>
      <c r="AC7" s="363" t="s">
        <v>1218</v>
      </c>
      <c r="AD7" s="363"/>
      <c r="AE7" s="363"/>
      <c r="AF7" s="363"/>
      <c r="AG7" s="363" t="s">
        <v>1219</v>
      </c>
      <c r="AH7" s="363"/>
      <c r="AI7" s="363"/>
      <c r="AJ7" s="363"/>
      <c r="AK7" s="361"/>
      <c r="AL7" s="292"/>
    </row>
    <row r="8" spans="1:38" s="300" customFormat="1" ht="20.149999999999999" customHeight="1">
      <c r="A8" s="652"/>
      <c r="B8" s="1877"/>
      <c r="C8" s="1877"/>
      <c r="D8" s="1877"/>
      <c r="E8" s="1877"/>
      <c r="F8" s="1877"/>
      <c r="G8" s="1877"/>
      <c r="H8" s="1877"/>
      <c r="I8" s="1877"/>
      <c r="J8" s="316" t="s">
        <v>1220</v>
      </c>
      <c r="K8" s="317"/>
      <c r="L8" s="317"/>
      <c r="M8" s="317"/>
      <c r="N8" s="317"/>
      <c r="O8" s="317"/>
      <c r="P8" s="336"/>
      <c r="Q8" s="1839" t="s">
        <v>1221</v>
      </c>
      <c r="R8" s="1839"/>
      <c r="S8" s="1839"/>
      <c r="T8" s="1839"/>
      <c r="U8" s="1839" t="s">
        <v>1221</v>
      </c>
      <c r="V8" s="1839"/>
      <c r="W8" s="1839"/>
      <c r="X8" s="1839"/>
      <c r="Y8" s="1839" t="s">
        <v>1221</v>
      </c>
      <c r="Z8" s="1839"/>
      <c r="AA8" s="1839"/>
      <c r="AB8" s="1839"/>
      <c r="AC8" s="1839" t="s">
        <v>1221</v>
      </c>
      <c r="AD8" s="1839"/>
      <c r="AE8" s="1839"/>
      <c r="AF8" s="1839"/>
      <c r="AG8" s="1839" t="s">
        <v>1221</v>
      </c>
      <c r="AH8" s="1839"/>
      <c r="AI8" s="1839"/>
      <c r="AJ8" s="1839"/>
      <c r="AK8" s="331"/>
      <c r="AL8" s="292"/>
    </row>
    <row r="9" spans="1:38" s="300" customFormat="1" ht="20.149999999999999" customHeight="1">
      <c r="A9" s="652"/>
      <c r="B9" s="1877"/>
      <c r="C9" s="1877"/>
      <c r="D9" s="1877"/>
      <c r="E9" s="1877"/>
      <c r="F9" s="1877"/>
      <c r="G9" s="1877"/>
      <c r="H9" s="1877"/>
      <c r="I9" s="1877"/>
      <c r="J9" s="316" t="s">
        <v>1222</v>
      </c>
      <c r="K9" s="317"/>
      <c r="L9" s="317"/>
      <c r="M9" s="317"/>
      <c r="N9" s="317"/>
      <c r="O9" s="317"/>
      <c r="P9" s="336"/>
      <c r="Q9" s="1839" t="s">
        <v>1221</v>
      </c>
      <c r="R9" s="1839"/>
      <c r="S9" s="1839"/>
      <c r="T9" s="1839"/>
      <c r="U9" s="1839" t="s">
        <v>1221</v>
      </c>
      <c r="V9" s="1839"/>
      <c r="W9" s="1839"/>
      <c r="X9" s="1839"/>
      <c r="Y9" s="1839" t="s">
        <v>1221</v>
      </c>
      <c r="Z9" s="1839"/>
      <c r="AA9" s="1839"/>
      <c r="AB9" s="1839"/>
      <c r="AC9" s="1839" t="s">
        <v>1221</v>
      </c>
      <c r="AD9" s="1839"/>
      <c r="AE9" s="1839"/>
      <c r="AF9" s="1839"/>
      <c r="AG9" s="1839" t="s">
        <v>1221</v>
      </c>
      <c r="AH9" s="1839"/>
      <c r="AI9" s="1839"/>
      <c r="AJ9" s="1839"/>
      <c r="AK9" s="331"/>
      <c r="AL9" s="292"/>
    </row>
    <row r="10" spans="1:38" s="300" customFormat="1" ht="20.149999999999999" customHeight="1">
      <c r="A10" s="652"/>
      <c r="B10" s="1857" t="s">
        <v>1223</v>
      </c>
      <c r="C10" s="1858"/>
      <c r="D10" s="1858"/>
      <c r="E10" s="1858"/>
      <c r="F10" s="1858"/>
      <c r="G10" s="1858"/>
      <c r="H10" s="1858"/>
      <c r="I10" s="1859"/>
      <c r="J10" s="303"/>
      <c r="K10" s="1872" t="s">
        <v>1224</v>
      </c>
      <c r="L10" s="1873"/>
      <c r="M10" s="1874"/>
      <c r="N10" s="303"/>
      <c r="O10" s="1872" t="s">
        <v>1225</v>
      </c>
      <c r="P10" s="1873"/>
      <c r="Q10" s="1874"/>
      <c r="R10" s="303"/>
      <c r="S10" s="1872" t="s">
        <v>1226</v>
      </c>
      <c r="T10" s="1873"/>
      <c r="U10" s="1874"/>
      <c r="V10" s="303"/>
      <c r="W10" s="364" t="s">
        <v>731</v>
      </c>
      <c r="X10" s="311"/>
      <c r="Y10" s="362" t="s">
        <v>1227</v>
      </c>
      <c r="Z10" s="1858"/>
      <c r="AA10" s="1858"/>
      <c r="AB10" s="1858"/>
      <c r="AC10" s="1858"/>
      <c r="AD10" s="1858"/>
      <c r="AE10" s="1858"/>
      <c r="AF10" s="1858"/>
      <c r="AG10" s="1858"/>
      <c r="AH10" s="1858"/>
      <c r="AI10" s="1858"/>
      <c r="AJ10" s="359" t="s">
        <v>1228</v>
      </c>
      <c r="AK10" s="331"/>
      <c r="AL10" s="292"/>
    </row>
    <row r="11" spans="1:38" s="300" customFormat="1" ht="20.149999999999999" customHeight="1">
      <c r="A11" s="652"/>
      <c r="B11" s="2274" t="s">
        <v>1229</v>
      </c>
      <c r="C11" s="1825" t="s">
        <v>1230</v>
      </c>
      <c r="D11" s="1826"/>
      <c r="E11" s="1826"/>
      <c r="F11" s="1826"/>
      <c r="G11" s="1826"/>
      <c r="H11" s="1826"/>
      <c r="I11" s="1827"/>
      <c r="J11" s="303"/>
      <c r="K11" s="307" t="s">
        <v>1231</v>
      </c>
      <c r="L11" s="308"/>
      <c r="M11" s="308"/>
      <c r="N11" s="308"/>
      <c r="O11" s="308"/>
      <c r="P11" s="308"/>
      <c r="Q11" s="357"/>
      <c r="R11" s="303"/>
      <c r="S11" s="307" t="s">
        <v>1232</v>
      </c>
      <c r="T11" s="308"/>
      <c r="U11" s="308"/>
      <c r="V11" s="308"/>
      <c r="W11" s="308"/>
      <c r="X11" s="308"/>
      <c r="Y11" s="357"/>
      <c r="Z11" s="451"/>
      <c r="AA11" s="451"/>
      <c r="AB11" s="451"/>
      <c r="AC11" s="451"/>
      <c r="AD11" s="451"/>
      <c r="AE11" s="451"/>
      <c r="AF11" s="451"/>
      <c r="AG11" s="451"/>
      <c r="AH11" s="451"/>
      <c r="AI11" s="451"/>
      <c r="AJ11" s="452"/>
      <c r="AK11" s="476"/>
      <c r="AL11" s="292"/>
    </row>
    <row r="12" spans="1:38" s="300" customFormat="1" ht="20.149999999999999" customHeight="1">
      <c r="A12" s="652"/>
      <c r="B12" s="2275"/>
      <c r="C12" s="1825" t="s">
        <v>1233</v>
      </c>
      <c r="D12" s="1826"/>
      <c r="E12" s="1826"/>
      <c r="F12" s="1826"/>
      <c r="G12" s="1826"/>
      <c r="H12" s="1826"/>
      <c r="I12" s="1827"/>
      <c r="J12" s="303"/>
      <c r="K12" s="307" t="s">
        <v>1234</v>
      </c>
      <c r="L12" s="308"/>
      <c r="M12" s="308"/>
      <c r="N12" s="308"/>
      <c r="O12" s="308"/>
      <c r="P12" s="357"/>
      <c r="Q12" s="316" t="s">
        <v>1235</v>
      </c>
      <c r="R12" s="317"/>
      <c r="S12" s="317"/>
      <c r="T12" s="336"/>
      <c r="U12" s="316" t="s">
        <v>1236</v>
      </c>
      <c r="V12" s="317"/>
      <c r="W12" s="336"/>
      <c r="X12" s="1857"/>
      <c r="Y12" s="1858"/>
      <c r="Z12" s="1858"/>
      <c r="AA12" s="1858"/>
      <c r="AB12" s="1858"/>
      <c r="AC12" s="1858"/>
      <c r="AD12" s="1858"/>
      <c r="AE12" s="1858"/>
      <c r="AF12" s="1858"/>
      <c r="AG12" s="1858"/>
      <c r="AH12" s="1858"/>
      <c r="AI12" s="1858"/>
      <c r="AJ12" s="1859"/>
      <c r="AK12" s="342"/>
      <c r="AL12" s="292"/>
    </row>
    <row r="13" spans="1:38" s="300" customFormat="1" ht="20.149999999999999" customHeight="1">
      <c r="A13" s="652"/>
      <c r="B13" s="2275"/>
      <c r="C13" s="1841"/>
      <c r="D13" s="1842"/>
      <c r="E13" s="1842"/>
      <c r="F13" s="1842"/>
      <c r="G13" s="1842"/>
      <c r="H13" s="1842"/>
      <c r="I13" s="1843"/>
      <c r="J13" s="303"/>
      <c r="K13" s="307" t="s">
        <v>1237</v>
      </c>
      <c r="L13" s="308"/>
      <c r="M13" s="308"/>
      <c r="N13" s="308"/>
      <c r="O13" s="308"/>
      <c r="P13" s="357"/>
      <c r="Q13" s="1925" t="s">
        <v>1238</v>
      </c>
      <c r="R13" s="1926"/>
      <c r="S13" s="1926"/>
      <c r="T13" s="1927"/>
      <c r="U13" s="1880"/>
      <c r="V13" s="1881"/>
      <c r="W13" s="1881"/>
      <c r="X13" s="1881"/>
      <c r="Y13" s="1881"/>
      <c r="Z13" s="1881"/>
      <c r="AA13" s="1881"/>
      <c r="AB13" s="1881"/>
      <c r="AC13" s="1881"/>
      <c r="AD13" s="1881"/>
      <c r="AE13" s="1881"/>
      <c r="AF13" s="1881"/>
      <c r="AG13" s="1881"/>
      <c r="AH13" s="1881"/>
      <c r="AI13" s="1881"/>
      <c r="AJ13" s="1882"/>
      <c r="AK13" s="750"/>
      <c r="AL13" s="292"/>
    </row>
    <row r="14" spans="1:38" s="300" customFormat="1" ht="20.149999999999999" customHeight="1">
      <c r="A14" s="652"/>
      <c r="B14" s="2275"/>
      <c r="C14" s="1807"/>
      <c r="D14" s="1808"/>
      <c r="E14" s="1808"/>
      <c r="F14" s="1808"/>
      <c r="G14" s="1808"/>
      <c r="H14" s="1808"/>
      <c r="I14" s="1809"/>
      <c r="J14" s="303"/>
      <c r="K14" s="307" t="s">
        <v>1239</v>
      </c>
      <c r="L14" s="308"/>
      <c r="M14" s="308"/>
      <c r="N14" s="308"/>
      <c r="O14" s="308"/>
      <c r="P14" s="357"/>
      <c r="Q14" s="1928"/>
      <c r="R14" s="1929"/>
      <c r="S14" s="1929"/>
      <c r="T14" s="1930"/>
      <c r="U14" s="1883"/>
      <c r="V14" s="1884"/>
      <c r="W14" s="1884"/>
      <c r="X14" s="1884"/>
      <c r="Y14" s="1884"/>
      <c r="Z14" s="1884"/>
      <c r="AA14" s="1884"/>
      <c r="AB14" s="1884"/>
      <c r="AC14" s="1884"/>
      <c r="AD14" s="1884"/>
      <c r="AE14" s="1884"/>
      <c r="AF14" s="1884"/>
      <c r="AG14" s="1884"/>
      <c r="AH14" s="1884"/>
      <c r="AI14" s="1884"/>
      <c r="AJ14" s="1885"/>
      <c r="AK14" s="750"/>
      <c r="AL14" s="292"/>
    </row>
    <row r="15" spans="1:38" s="300" customFormat="1" ht="20.149999999999999" customHeight="1">
      <c r="A15" s="652"/>
      <c r="B15" s="2275"/>
      <c r="C15" s="1825" t="s">
        <v>1240</v>
      </c>
      <c r="D15" s="1826"/>
      <c r="E15" s="1826"/>
      <c r="F15" s="1826"/>
      <c r="G15" s="1826"/>
      <c r="H15" s="1826"/>
      <c r="I15" s="1827"/>
      <c r="J15" s="1805" t="s">
        <v>528</v>
      </c>
      <c r="K15" s="1806"/>
      <c r="L15" s="395" t="s">
        <v>1185</v>
      </c>
      <c r="M15" s="366"/>
      <c r="N15" s="366"/>
      <c r="O15" s="366"/>
      <c r="P15" s="338"/>
      <c r="Q15" s="332"/>
      <c r="R15" s="366"/>
      <c r="S15" s="366"/>
      <c r="T15" s="366"/>
      <c r="U15" s="366"/>
      <c r="V15" s="366"/>
      <c r="W15" s="366"/>
      <c r="X15" s="366"/>
      <c r="Y15" s="366"/>
      <c r="Z15" s="366"/>
      <c r="AA15" s="366"/>
      <c r="AB15" s="366"/>
      <c r="AC15" s="366"/>
      <c r="AD15" s="366"/>
      <c r="AE15" s="366"/>
      <c r="AF15" s="366"/>
      <c r="AG15" s="366"/>
      <c r="AH15" s="366"/>
      <c r="AI15" s="366"/>
      <c r="AJ15" s="453"/>
      <c r="AK15" s="413"/>
      <c r="AL15" s="292"/>
    </row>
    <row r="16" spans="1:38" s="300" customFormat="1" ht="20.149999999999999" customHeight="1">
      <c r="A16" s="652"/>
      <c r="B16" s="2275"/>
      <c r="C16" s="1841"/>
      <c r="D16" s="1842"/>
      <c r="E16" s="1842"/>
      <c r="F16" s="1842"/>
      <c r="G16" s="1842"/>
      <c r="H16" s="1842"/>
      <c r="I16" s="1843"/>
      <c r="J16" s="1918"/>
      <c r="K16" s="1919"/>
      <c r="L16" s="1841"/>
      <c r="M16" s="1842"/>
      <c r="N16" s="1842"/>
      <c r="O16" s="1842"/>
      <c r="P16" s="1842"/>
      <c r="Q16" s="1842"/>
      <c r="R16" s="1842"/>
      <c r="S16" s="1842"/>
      <c r="T16" s="1842"/>
      <c r="U16" s="1842"/>
      <c r="V16" s="1842"/>
      <c r="W16" s="1842"/>
      <c r="X16" s="1842"/>
      <c r="Y16" s="1842"/>
      <c r="Z16" s="1842"/>
      <c r="AA16" s="1842"/>
      <c r="AB16" s="1842"/>
      <c r="AC16" s="1842"/>
      <c r="AD16" s="1842"/>
      <c r="AE16" s="1842"/>
      <c r="AF16" s="1842"/>
      <c r="AG16" s="1842"/>
      <c r="AH16" s="1842"/>
      <c r="AI16" s="1842"/>
      <c r="AJ16" s="1843"/>
      <c r="AK16" s="342"/>
      <c r="AL16" s="292"/>
    </row>
    <row r="17" spans="1:38" s="300" customFormat="1" ht="20.149999999999999" customHeight="1">
      <c r="A17" s="652"/>
      <c r="B17" s="2275"/>
      <c r="C17" s="1807"/>
      <c r="D17" s="1808"/>
      <c r="E17" s="1808"/>
      <c r="F17" s="1808"/>
      <c r="G17" s="1808"/>
      <c r="H17" s="1808"/>
      <c r="I17" s="1809"/>
      <c r="J17" s="1797"/>
      <c r="K17" s="1798"/>
      <c r="L17" s="1807"/>
      <c r="M17" s="1808"/>
      <c r="N17" s="1808"/>
      <c r="O17" s="1808"/>
      <c r="P17" s="1808"/>
      <c r="Q17" s="1808"/>
      <c r="R17" s="1808"/>
      <c r="S17" s="1808"/>
      <c r="T17" s="1808"/>
      <c r="U17" s="1808"/>
      <c r="V17" s="1808"/>
      <c r="W17" s="1808"/>
      <c r="X17" s="1808"/>
      <c r="Y17" s="1808"/>
      <c r="Z17" s="1808"/>
      <c r="AA17" s="1808"/>
      <c r="AB17" s="1808"/>
      <c r="AC17" s="1808"/>
      <c r="AD17" s="1808"/>
      <c r="AE17" s="1808"/>
      <c r="AF17" s="1808"/>
      <c r="AG17" s="1808"/>
      <c r="AH17" s="1808"/>
      <c r="AI17" s="1808"/>
      <c r="AJ17" s="1809"/>
      <c r="AK17" s="342"/>
      <c r="AL17" s="292"/>
    </row>
    <row r="18" spans="1:38" s="300" customFormat="1" ht="14.15" customHeight="1">
      <c r="A18" s="652"/>
      <c r="B18" s="2275"/>
      <c r="C18" s="2075" t="s">
        <v>1241</v>
      </c>
      <c r="D18" s="1842"/>
      <c r="E18" s="1842"/>
      <c r="F18" s="1842"/>
      <c r="G18" s="1842"/>
      <c r="H18" s="1842"/>
      <c r="I18" s="1843"/>
      <c r="J18" s="1805" t="s">
        <v>528</v>
      </c>
      <c r="K18" s="1806"/>
      <c r="L18" s="341" t="s">
        <v>1185</v>
      </c>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c r="AJ18" s="343"/>
      <c r="AK18" s="342"/>
      <c r="AL18" s="292"/>
    </row>
    <row r="19" spans="1:38" s="300" customFormat="1" ht="18" customHeight="1">
      <c r="A19" s="652"/>
      <c r="B19" s="2275"/>
      <c r="C19" s="1841"/>
      <c r="D19" s="1842"/>
      <c r="E19" s="1842"/>
      <c r="F19" s="1842"/>
      <c r="G19" s="1842"/>
      <c r="H19" s="1842"/>
      <c r="I19" s="1843"/>
      <c r="J19" s="1797"/>
      <c r="K19" s="1798"/>
      <c r="L19" s="1976"/>
      <c r="M19" s="1862"/>
      <c r="N19" s="1862"/>
      <c r="O19" s="1862"/>
      <c r="P19" s="1862"/>
      <c r="Q19" s="1862"/>
      <c r="R19" s="1862"/>
      <c r="S19" s="1862"/>
      <c r="T19" s="1862"/>
      <c r="U19" s="1862"/>
      <c r="V19" s="1862"/>
      <c r="W19" s="1862"/>
      <c r="X19" s="1862"/>
      <c r="Y19" s="1862"/>
      <c r="Z19" s="1862"/>
      <c r="AA19" s="1862"/>
      <c r="AB19" s="1862"/>
      <c r="AC19" s="1862"/>
      <c r="AD19" s="1862"/>
      <c r="AE19" s="1862"/>
      <c r="AF19" s="1862"/>
      <c r="AG19" s="1862"/>
      <c r="AH19" s="1862"/>
      <c r="AI19" s="1862"/>
      <c r="AJ19" s="1977"/>
      <c r="AK19" s="750"/>
      <c r="AL19" s="292"/>
    </row>
    <row r="20" spans="1:38" s="300" customFormat="1" ht="18" customHeight="1">
      <c r="A20" s="652"/>
      <c r="B20" s="2275"/>
      <c r="C20" s="2479" t="s">
        <v>1242</v>
      </c>
      <c r="D20" s="2480"/>
      <c r="E20" s="2480"/>
      <c r="F20" s="2480"/>
      <c r="G20" s="2480"/>
      <c r="H20" s="2480"/>
      <c r="I20" s="2481"/>
      <c r="J20" s="1805" t="s">
        <v>528</v>
      </c>
      <c r="K20" s="1806"/>
      <c r="L20" s="301" t="s">
        <v>1185</v>
      </c>
      <c r="M20" s="302"/>
      <c r="N20" s="302"/>
      <c r="O20" s="302"/>
      <c r="P20" s="302"/>
      <c r="Q20" s="302"/>
      <c r="R20" s="302"/>
      <c r="S20" s="366"/>
      <c r="T20" s="366"/>
      <c r="U20" s="366"/>
      <c r="V20" s="366"/>
      <c r="W20" s="366"/>
      <c r="X20" s="366"/>
      <c r="Y20" s="366"/>
      <c r="Z20" s="366"/>
      <c r="AA20" s="366"/>
      <c r="AB20" s="366"/>
      <c r="AC20" s="366"/>
      <c r="AD20" s="366"/>
      <c r="AE20" s="366"/>
      <c r="AF20" s="366"/>
      <c r="AG20" s="366"/>
      <c r="AH20" s="366"/>
      <c r="AI20" s="366"/>
      <c r="AJ20" s="367"/>
      <c r="AK20" s="292"/>
      <c r="AL20" s="292"/>
    </row>
    <row r="21" spans="1:38" s="300" customFormat="1" ht="14.15" customHeight="1">
      <c r="A21" s="652"/>
      <c r="B21" s="2275"/>
      <c r="C21" s="2482"/>
      <c r="D21" s="2483"/>
      <c r="E21" s="2483"/>
      <c r="F21" s="2483"/>
      <c r="G21" s="2483"/>
      <c r="H21" s="2483"/>
      <c r="I21" s="2484"/>
      <c r="J21" s="1918"/>
      <c r="K21" s="1919"/>
      <c r="L21" s="1976"/>
      <c r="M21" s="1962"/>
      <c r="N21" s="1962"/>
      <c r="O21" s="1962"/>
      <c r="P21" s="1962"/>
      <c r="Q21" s="1962"/>
      <c r="R21" s="1962"/>
      <c r="S21" s="1962"/>
      <c r="T21" s="1962"/>
      <c r="U21" s="1962"/>
      <c r="V21" s="1962"/>
      <c r="W21" s="1962"/>
      <c r="X21" s="1962"/>
      <c r="Y21" s="1962"/>
      <c r="Z21" s="1962"/>
      <c r="AA21" s="1962"/>
      <c r="AB21" s="1962"/>
      <c r="AC21" s="1962"/>
      <c r="AD21" s="1962"/>
      <c r="AE21" s="1962"/>
      <c r="AF21" s="1962"/>
      <c r="AG21" s="1962"/>
      <c r="AH21" s="1962"/>
      <c r="AI21" s="1962"/>
      <c r="AJ21" s="1963"/>
      <c r="AK21" s="751"/>
      <c r="AL21" s="292"/>
    </row>
    <row r="22" spans="1:38" s="300" customFormat="1" ht="36" customHeight="1">
      <c r="A22" s="652"/>
      <c r="B22" s="2488"/>
      <c r="C22" s="2485"/>
      <c r="D22" s="2486"/>
      <c r="E22" s="2486"/>
      <c r="F22" s="2486"/>
      <c r="G22" s="2486"/>
      <c r="H22" s="2486"/>
      <c r="I22" s="2487"/>
      <c r="J22" s="1797"/>
      <c r="K22" s="1798"/>
      <c r="L22" s="307" t="s">
        <v>1243</v>
      </c>
      <c r="M22" s="308"/>
      <c r="N22" s="308"/>
      <c r="O22" s="308"/>
      <c r="P22" s="308"/>
      <c r="Q22" s="308"/>
      <c r="R22" s="308"/>
      <c r="S22" s="308"/>
      <c r="T22" s="308"/>
      <c r="U22" s="308"/>
      <c r="V22" s="308"/>
      <c r="W22" s="312"/>
      <c r="X22" s="312"/>
      <c r="Y22" s="312"/>
      <c r="Z22" s="312"/>
      <c r="AA22" s="312"/>
      <c r="AB22" s="312"/>
      <c r="AC22" s="312"/>
      <c r="AD22" s="312"/>
      <c r="AE22" s="312"/>
      <c r="AF22" s="312"/>
      <c r="AG22" s="312"/>
      <c r="AH22" s="437"/>
      <c r="AI22" s="1856" t="s">
        <v>528</v>
      </c>
      <c r="AJ22" s="1856"/>
      <c r="AK22" s="669"/>
      <c r="AL22" s="292"/>
    </row>
    <row r="23" spans="1:38" s="300" customFormat="1" ht="14.15" customHeight="1">
      <c r="A23" s="652"/>
      <c r="B23" s="1825" t="s">
        <v>1244</v>
      </c>
      <c r="C23" s="1826"/>
      <c r="D23" s="1826"/>
      <c r="E23" s="1826"/>
      <c r="F23" s="1826"/>
      <c r="G23" s="1826"/>
      <c r="H23" s="1826"/>
      <c r="I23" s="1826"/>
      <c r="J23" s="1805" t="s">
        <v>528</v>
      </c>
      <c r="K23" s="1806"/>
      <c r="L23" s="395" t="s">
        <v>865</v>
      </c>
      <c r="M23" s="366"/>
      <c r="N23" s="366"/>
      <c r="O23" s="366"/>
      <c r="P23" s="366"/>
      <c r="Q23" s="366"/>
      <c r="R23" s="366"/>
      <c r="S23" s="366"/>
      <c r="T23" s="366"/>
      <c r="U23" s="366"/>
      <c r="V23" s="366"/>
      <c r="W23" s="366"/>
      <c r="X23" s="366"/>
      <c r="Y23" s="366"/>
      <c r="Z23" s="366"/>
      <c r="AA23" s="366"/>
      <c r="AB23" s="366"/>
      <c r="AC23" s="366"/>
      <c r="AD23" s="366"/>
      <c r="AE23" s="366"/>
      <c r="AF23" s="366"/>
      <c r="AG23" s="366"/>
      <c r="AH23" s="366"/>
      <c r="AI23" s="366"/>
      <c r="AJ23" s="453"/>
      <c r="AK23" s="413"/>
      <c r="AL23" s="292"/>
    </row>
    <row r="24" spans="1:38" s="300" customFormat="1" ht="36" customHeight="1">
      <c r="A24" s="652"/>
      <c r="B24" s="1841"/>
      <c r="C24" s="1842"/>
      <c r="D24" s="1842"/>
      <c r="E24" s="1842"/>
      <c r="F24" s="1842"/>
      <c r="G24" s="1842"/>
      <c r="H24" s="1842"/>
      <c r="I24" s="1842"/>
      <c r="J24" s="1918"/>
      <c r="K24" s="1919"/>
      <c r="L24" s="1883"/>
      <c r="M24" s="1884"/>
      <c r="N24" s="1884"/>
      <c r="O24" s="1884"/>
      <c r="P24" s="1884"/>
      <c r="Q24" s="1884"/>
      <c r="R24" s="1884"/>
      <c r="S24" s="1884"/>
      <c r="T24" s="1884"/>
      <c r="U24" s="1884"/>
      <c r="V24" s="1884"/>
      <c r="W24" s="1884"/>
      <c r="X24" s="1884"/>
      <c r="Y24" s="1884"/>
      <c r="Z24" s="1884"/>
      <c r="AA24" s="1884"/>
      <c r="AB24" s="1884"/>
      <c r="AC24" s="1884"/>
      <c r="AD24" s="1884"/>
      <c r="AE24" s="1884"/>
      <c r="AF24" s="1884"/>
      <c r="AG24" s="1884"/>
      <c r="AH24" s="1884"/>
      <c r="AI24" s="1884"/>
      <c r="AJ24" s="1885"/>
      <c r="AK24" s="750"/>
      <c r="AL24" s="292"/>
    </row>
    <row r="25" spans="1:38" s="300" customFormat="1" ht="21.9" customHeight="1">
      <c r="A25" s="652"/>
      <c r="B25" s="1807"/>
      <c r="C25" s="1808"/>
      <c r="D25" s="1808"/>
      <c r="E25" s="1808"/>
      <c r="F25" s="1808"/>
      <c r="G25" s="1808"/>
      <c r="H25" s="1808"/>
      <c r="I25" s="1808"/>
      <c r="J25" s="1797"/>
      <c r="K25" s="1798"/>
      <c r="L25" s="307" t="s">
        <v>1245</v>
      </c>
      <c r="M25" s="308"/>
      <c r="N25" s="308"/>
      <c r="O25" s="308"/>
      <c r="P25" s="308"/>
      <c r="Q25" s="308"/>
      <c r="R25" s="308"/>
      <c r="S25" s="308"/>
      <c r="T25" s="357"/>
      <c r="U25" s="1782" t="s">
        <v>528</v>
      </c>
      <c r="V25" s="1783"/>
      <c r="W25" s="307" t="s">
        <v>1246</v>
      </c>
      <c r="X25" s="308"/>
      <c r="Y25" s="308"/>
      <c r="Z25" s="308"/>
      <c r="AA25" s="308"/>
      <c r="AB25" s="308"/>
      <c r="AC25" s="308"/>
      <c r="AD25" s="308"/>
      <c r="AE25" s="308"/>
      <c r="AF25" s="308"/>
      <c r="AG25" s="308"/>
      <c r="AH25" s="357"/>
      <c r="AI25" s="1782" t="s">
        <v>528</v>
      </c>
      <c r="AJ25" s="1783"/>
      <c r="AK25" s="669"/>
      <c r="AL25" s="292"/>
    </row>
    <row r="26" spans="1:38" s="300" customFormat="1" ht="14.15" customHeight="1">
      <c r="A26" s="652"/>
      <c r="B26" s="1875" t="s">
        <v>1247</v>
      </c>
      <c r="C26" s="301" t="s">
        <v>1248</v>
      </c>
      <c r="D26" s="302"/>
      <c r="E26" s="302"/>
      <c r="F26" s="302"/>
      <c r="G26" s="302"/>
      <c r="H26" s="302"/>
      <c r="I26" s="337"/>
      <c r="J26" s="2008" t="s">
        <v>528</v>
      </c>
      <c r="K26" s="1806"/>
      <c r="L26" s="1872" t="s">
        <v>1009</v>
      </c>
      <c r="M26" s="1873"/>
      <c r="N26" s="1873"/>
      <c r="O26" s="359"/>
      <c r="P26" s="358" t="s">
        <v>826</v>
      </c>
      <c r="Q26" s="2475"/>
      <c r="R26" s="2476"/>
      <c r="S26" s="2477"/>
      <c r="T26" s="359" t="s">
        <v>827</v>
      </c>
      <c r="U26" s="1839"/>
      <c r="V26" s="1839"/>
      <c r="W26" s="1839"/>
      <c r="X26" s="1839"/>
      <c r="Y26" s="1839"/>
      <c r="Z26" s="1839"/>
      <c r="AA26" s="1839"/>
      <c r="AB26" s="1839"/>
      <c r="AC26" s="1839"/>
      <c r="AD26" s="1839"/>
      <c r="AE26" s="1839"/>
      <c r="AF26" s="1839"/>
      <c r="AG26" s="1839"/>
      <c r="AH26" s="1839"/>
      <c r="AI26" s="1839"/>
      <c r="AJ26" s="1839"/>
      <c r="AK26" s="331"/>
      <c r="AL26" s="292"/>
    </row>
    <row r="27" spans="1:38" s="300" customFormat="1" ht="36" customHeight="1">
      <c r="A27" s="652"/>
      <c r="B27" s="2478"/>
      <c r="C27" s="307" t="s">
        <v>1249</v>
      </c>
      <c r="D27" s="308"/>
      <c r="E27" s="308"/>
      <c r="F27" s="308"/>
      <c r="G27" s="308"/>
      <c r="H27" s="308"/>
      <c r="I27" s="357"/>
      <c r="J27" s="2008" t="s">
        <v>528</v>
      </c>
      <c r="K27" s="1806"/>
      <c r="L27" s="1839" t="s">
        <v>1009</v>
      </c>
      <c r="M27" s="1839"/>
      <c r="N27" s="1872"/>
      <c r="O27" s="359"/>
      <c r="P27" s="358" t="s">
        <v>826</v>
      </c>
      <c r="Q27" s="2475"/>
      <c r="R27" s="2476"/>
      <c r="S27" s="2477"/>
      <c r="T27" s="359" t="s">
        <v>827</v>
      </c>
      <c r="U27" s="1839"/>
      <c r="V27" s="1839"/>
      <c r="W27" s="1839"/>
      <c r="X27" s="1839"/>
      <c r="Y27" s="1839"/>
      <c r="Z27" s="1839"/>
      <c r="AA27" s="1839"/>
      <c r="AB27" s="1839"/>
      <c r="AC27" s="1839"/>
      <c r="AD27" s="1839"/>
      <c r="AE27" s="1839"/>
      <c r="AF27" s="1839"/>
      <c r="AG27" s="1839"/>
      <c r="AH27" s="1839"/>
      <c r="AI27" s="1839"/>
      <c r="AJ27" s="1839"/>
      <c r="AK27" s="331"/>
      <c r="AL27" s="292"/>
    </row>
    <row r="28" spans="1:38" s="300" customFormat="1" ht="20.149999999999999" customHeight="1">
      <c r="A28" s="652"/>
      <c r="B28" s="2478"/>
      <c r="C28" s="1799" t="s">
        <v>1250</v>
      </c>
      <c r="D28" s="2073"/>
      <c r="E28" s="2073"/>
      <c r="F28" s="2073"/>
      <c r="G28" s="2073"/>
      <c r="H28" s="2073"/>
      <c r="I28" s="2074"/>
      <c r="J28" s="1805" t="s">
        <v>528</v>
      </c>
      <c r="K28" s="1806"/>
      <c r="L28" s="395" t="s">
        <v>1185</v>
      </c>
      <c r="M28" s="366"/>
      <c r="N28" s="366"/>
      <c r="O28" s="366"/>
      <c r="P28" s="366"/>
      <c r="Q28" s="366"/>
      <c r="R28" s="366"/>
      <c r="S28" s="366"/>
      <c r="T28" s="366"/>
      <c r="U28" s="366"/>
      <c r="V28" s="366"/>
      <c r="W28" s="366"/>
      <c r="X28" s="366"/>
      <c r="Y28" s="366"/>
      <c r="Z28" s="366"/>
      <c r="AA28" s="366"/>
      <c r="AB28" s="366"/>
      <c r="AC28" s="366"/>
      <c r="AD28" s="366"/>
      <c r="AE28" s="366"/>
      <c r="AF28" s="366"/>
      <c r="AG28" s="366"/>
      <c r="AH28" s="366"/>
      <c r="AI28" s="366"/>
      <c r="AJ28" s="453"/>
      <c r="AK28" s="413"/>
      <c r="AL28" s="292"/>
    </row>
    <row r="29" spans="1:38" s="300" customFormat="1" ht="20.149999999999999" customHeight="1">
      <c r="A29" s="652"/>
      <c r="B29" s="2478"/>
      <c r="C29" s="2077"/>
      <c r="D29" s="2078"/>
      <c r="E29" s="2078"/>
      <c r="F29" s="2078"/>
      <c r="G29" s="2078"/>
      <c r="H29" s="2078"/>
      <c r="I29" s="2079"/>
      <c r="J29" s="1797"/>
      <c r="K29" s="1798"/>
      <c r="L29" s="1883"/>
      <c r="M29" s="1884"/>
      <c r="N29" s="1884"/>
      <c r="O29" s="1884"/>
      <c r="P29" s="1884"/>
      <c r="Q29" s="1884"/>
      <c r="R29" s="1884"/>
      <c r="S29" s="1884"/>
      <c r="T29" s="1884"/>
      <c r="U29" s="1884"/>
      <c r="V29" s="1884"/>
      <c r="W29" s="1884"/>
      <c r="X29" s="1884"/>
      <c r="Y29" s="1884"/>
      <c r="Z29" s="1884"/>
      <c r="AA29" s="1884"/>
      <c r="AB29" s="1884"/>
      <c r="AC29" s="1884"/>
      <c r="AD29" s="1884"/>
      <c r="AE29" s="1884"/>
      <c r="AF29" s="1884"/>
      <c r="AG29" s="1884"/>
      <c r="AH29" s="1884"/>
      <c r="AI29" s="1884"/>
      <c r="AJ29" s="1885"/>
      <c r="AK29" s="750"/>
      <c r="AL29" s="292"/>
    </row>
    <row r="30" spans="1:38" s="300" customFormat="1" ht="20.149999999999999" customHeight="1">
      <c r="A30" s="652"/>
      <c r="B30" s="1875" t="s">
        <v>1251</v>
      </c>
      <c r="C30" s="301" t="s">
        <v>1252</v>
      </c>
      <c r="D30" s="302"/>
      <c r="E30" s="302"/>
      <c r="F30" s="302"/>
      <c r="G30" s="302"/>
      <c r="H30" s="302"/>
      <c r="I30" s="337"/>
      <c r="J30" s="2008" t="s">
        <v>528</v>
      </c>
      <c r="K30" s="1806"/>
      <c r="L30" s="316" t="s">
        <v>1253</v>
      </c>
      <c r="M30" s="317"/>
      <c r="N30" s="336"/>
      <c r="O30" s="2470"/>
      <c r="P30" s="2470"/>
      <c r="Q30" s="2470"/>
      <c r="R30" s="1837"/>
      <c r="S30" s="359" t="s">
        <v>1254</v>
      </c>
      <c r="T30" s="316" t="s">
        <v>1255</v>
      </c>
      <c r="U30" s="317"/>
      <c r="V30" s="336"/>
      <c r="W30" s="2470" t="s">
        <v>1256</v>
      </c>
      <c r="X30" s="2470"/>
      <c r="Y30" s="2470"/>
      <c r="Z30" s="1837"/>
      <c r="AA30" s="317" t="s">
        <v>1257</v>
      </c>
      <c r="AB30" s="336"/>
      <c r="AC30" s="316" t="s">
        <v>1258</v>
      </c>
      <c r="AD30" s="317"/>
      <c r="AE30" s="336"/>
      <c r="AF30" s="2470"/>
      <c r="AG30" s="2470"/>
      <c r="AH30" s="2470"/>
      <c r="AI30" s="1837"/>
      <c r="AJ30" s="359" t="s">
        <v>1259</v>
      </c>
      <c r="AK30" s="331"/>
      <c r="AL30" s="292"/>
    </row>
    <row r="31" spans="1:38" s="300" customFormat="1" ht="14.15" customHeight="1">
      <c r="A31" s="652"/>
      <c r="B31" s="1876"/>
      <c r="C31" s="307" t="s">
        <v>1260</v>
      </c>
      <c r="D31" s="308"/>
      <c r="E31" s="308"/>
      <c r="F31" s="308"/>
      <c r="G31" s="308"/>
      <c r="H31" s="308"/>
      <c r="I31" s="357"/>
      <c r="J31" s="2008" t="s">
        <v>528</v>
      </c>
      <c r="K31" s="1806"/>
      <c r="L31" s="316" t="s">
        <v>1261</v>
      </c>
      <c r="M31" s="317"/>
      <c r="N31" s="336"/>
      <c r="O31" s="363" t="s">
        <v>1262</v>
      </c>
      <c r="P31" s="316"/>
      <c r="Q31" s="2030"/>
      <c r="R31" s="2470"/>
      <c r="S31" s="1837"/>
      <c r="T31" s="336" t="s">
        <v>1263</v>
      </c>
      <c r="U31" s="363"/>
      <c r="V31" s="363" t="s">
        <v>1264</v>
      </c>
      <c r="W31" s="363"/>
      <c r="X31" s="363"/>
      <c r="Y31" s="1877"/>
      <c r="Z31" s="1877"/>
      <c r="AA31" s="1877"/>
      <c r="AB31" s="1877"/>
      <c r="AC31" s="1877"/>
      <c r="AD31" s="1877"/>
      <c r="AE31" s="1877"/>
      <c r="AF31" s="1877"/>
      <c r="AG31" s="1877"/>
      <c r="AH31" s="1877"/>
      <c r="AI31" s="1877"/>
      <c r="AJ31" s="1877"/>
      <c r="AK31" s="342"/>
      <c r="AL31" s="292"/>
    </row>
    <row r="32" spans="1:38" s="300" customFormat="1" ht="36" customHeight="1">
      <c r="A32" s="652"/>
      <c r="B32" s="1876"/>
      <c r="C32" s="307" t="s">
        <v>1265</v>
      </c>
      <c r="D32" s="308"/>
      <c r="E32" s="308"/>
      <c r="F32" s="308"/>
      <c r="G32" s="308"/>
      <c r="H32" s="308"/>
      <c r="I32" s="357"/>
      <c r="J32" s="1782" t="s">
        <v>528</v>
      </c>
      <c r="K32" s="1783"/>
      <c r="L32" s="316" t="s">
        <v>1266</v>
      </c>
      <c r="M32" s="317"/>
      <c r="N32" s="336"/>
      <c r="O32" s="1872"/>
      <c r="P32" s="1873"/>
      <c r="Q32" s="1873"/>
      <c r="R32" s="1873"/>
      <c r="S32" s="1873"/>
      <c r="T32" s="1873"/>
      <c r="U32" s="1874"/>
      <c r="V32" s="1872"/>
      <c r="W32" s="1873"/>
      <c r="X32" s="1873"/>
      <c r="Y32" s="1873"/>
      <c r="Z32" s="1873"/>
      <c r="AA32" s="1873"/>
      <c r="AB32" s="1874"/>
      <c r="AC32" s="312"/>
      <c r="AD32" s="312"/>
      <c r="AE32" s="312"/>
      <c r="AF32" s="312"/>
      <c r="AG32" s="312"/>
      <c r="AH32" s="312"/>
      <c r="AI32" s="312"/>
      <c r="AJ32" s="437"/>
      <c r="AK32" s="292"/>
      <c r="AL32" s="292"/>
    </row>
    <row r="33" spans="1:38" s="861" customFormat="1" ht="30" customHeight="1">
      <c r="A33" s="859"/>
      <c r="B33" s="860"/>
      <c r="C33" s="2471" t="s">
        <v>2345</v>
      </c>
      <c r="D33" s="1820"/>
      <c r="E33" s="1820"/>
      <c r="F33" s="1820"/>
      <c r="G33" s="1820"/>
      <c r="H33" s="1820"/>
      <c r="I33" s="1821"/>
      <c r="J33" s="1785" t="s">
        <v>528</v>
      </c>
      <c r="K33" s="1787"/>
      <c r="L33" s="2245" t="s">
        <v>2346</v>
      </c>
      <c r="M33" s="2246"/>
      <c r="N33" s="2246"/>
      <c r="O33" s="2247"/>
      <c r="P33" s="794" t="s">
        <v>826</v>
      </c>
      <c r="Q33" s="794"/>
      <c r="R33" s="794"/>
      <c r="S33" s="794"/>
      <c r="T33" s="864" t="s">
        <v>827</v>
      </c>
      <c r="U33" s="2472" t="s">
        <v>2347</v>
      </c>
      <c r="V33" s="2473"/>
      <c r="W33" s="2473"/>
      <c r="X33" s="2474"/>
      <c r="Y33" s="794" t="s">
        <v>826</v>
      </c>
      <c r="Z33" s="794"/>
      <c r="AA33" s="794"/>
      <c r="AB33" s="794"/>
      <c r="AC33" s="827" t="s">
        <v>827</v>
      </c>
      <c r="AD33" s="1971" t="s">
        <v>2348</v>
      </c>
      <c r="AE33" s="1972"/>
      <c r="AF33" s="1972"/>
      <c r="AG33" s="1972"/>
      <c r="AH33" s="1973"/>
      <c r="AI33" s="1785" t="s">
        <v>528</v>
      </c>
      <c r="AJ33" s="1787"/>
    </row>
    <row r="34" spans="1:38" s="300" customFormat="1" ht="20.149999999999999" customHeight="1">
      <c r="A34" s="652"/>
      <c r="B34" s="1994" t="s">
        <v>1267</v>
      </c>
      <c r="C34" s="1799" t="s">
        <v>1268</v>
      </c>
      <c r="D34" s="2073"/>
      <c r="E34" s="2073"/>
      <c r="F34" s="2073"/>
      <c r="G34" s="2073"/>
      <c r="H34" s="2073"/>
      <c r="I34" s="2074"/>
      <c r="J34" s="1805" t="s">
        <v>528</v>
      </c>
      <c r="K34" s="1806"/>
      <c r="L34" s="395" t="s">
        <v>1185</v>
      </c>
      <c r="M34" s="366"/>
      <c r="N34" s="366"/>
      <c r="O34" s="366"/>
      <c r="P34" s="366"/>
      <c r="Q34" s="366"/>
      <c r="R34" s="366"/>
      <c r="S34" s="366"/>
      <c r="T34" s="366"/>
      <c r="U34" s="366"/>
      <c r="V34" s="366"/>
      <c r="W34" s="366"/>
      <c r="X34" s="366"/>
      <c r="Y34" s="366"/>
      <c r="Z34" s="366"/>
      <c r="AA34" s="366"/>
      <c r="AB34" s="366"/>
      <c r="AC34" s="366"/>
      <c r="AD34" s="366"/>
      <c r="AE34" s="366"/>
      <c r="AF34" s="366"/>
      <c r="AG34" s="366"/>
      <c r="AH34" s="366"/>
      <c r="AI34" s="366"/>
      <c r="AJ34" s="453"/>
      <c r="AK34" s="413"/>
      <c r="AL34" s="292"/>
    </row>
    <row r="35" spans="1:38" s="300" customFormat="1" ht="20.149999999999999" customHeight="1">
      <c r="A35" s="652"/>
      <c r="B35" s="1996"/>
      <c r="C35" s="2077"/>
      <c r="D35" s="2078"/>
      <c r="E35" s="2078"/>
      <c r="F35" s="2078"/>
      <c r="G35" s="2078"/>
      <c r="H35" s="2078"/>
      <c r="I35" s="2079"/>
      <c r="J35" s="1797"/>
      <c r="K35" s="1798"/>
      <c r="L35" s="1883"/>
      <c r="M35" s="1884"/>
      <c r="N35" s="1884"/>
      <c r="O35" s="1884"/>
      <c r="P35" s="1884"/>
      <c r="Q35" s="1884"/>
      <c r="R35" s="1884"/>
      <c r="S35" s="1884"/>
      <c r="T35" s="1884"/>
      <c r="U35" s="1884"/>
      <c r="V35" s="1884"/>
      <c r="W35" s="1884"/>
      <c r="X35" s="1884"/>
      <c r="Y35" s="1884"/>
      <c r="Z35" s="1884"/>
      <c r="AA35" s="1884"/>
      <c r="AB35" s="1884"/>
      <c r="AC35" s="1884"/>
      <c r="AD35" s="1884"/>
      <c r="AE35" s="1884"/>
      <c r="AF35" s="1884"/>
      <c r="AG35" s="1884"/>
      <c r="AH35" s="1884"/>
      <c r="AI35" s="1884"/>
      <c r="AJ35" s="1885"/>
      <c r="AK35" s="750"/>
      <c r="AL35" s="292"/>
    </row>
    <row r="36" spans="1:38" s="300" customFormat="1" ht="18" customHeight="1">
      <c r="A36" s="652"/>
      <c r="B36" s="307" t="s">
        <v>1160</v>
      </c>
      <c r="C36" s="454"/>
      <c r="D36" s="454"/>
      <c r="E36" s="454"/>
      <c r="F36" s="454"/>
      <c r="G36" s="454"/>
      <c r="H36" s="454"/>
      <c r="I36" s="455"/>
      <c r="J36" s="2126" t="s">
        <v>528</v>
      </c>
      <c r="K36" s="2123"/>
      <c r="L36" s="307" t="s">
        <v>1269</v>
      </c>
      <c r="M36" s="407"/>
      <c r="N36" s="407"/>
      <c r="O36" s="407"/>
      <c r="P36" s="407"/>
      <c r="Q36" s="407"/>
      <c r="R36" s="1782" t="s">
        <v>528</v>
      </c>
      <c r="S36" s="1783"/>
      <c r="T36" s="307" t="s">
        <v>1251</v>
      </c>
      <c r="U36" s="308"/>
      <c r="V36" s="308"/>
      <c r="W36" s="308"/>
      <c r="X36" s="308"/>
      <c r="Y36" s="308"/>
      <c r="Z36" s="1782" t="s">
        <v>528</v>
      </c>
      <c r="AA36" s="1783"/>
      <c r="AB36" s="308" t="s">
        <v>1270</v>
      </c>
      <c r="AC36" s="357"/>
      <c r="AD36" s="308"/>
      <c r="AE36" s="308"/>
      <c r="AF36" s="308"/>
      <c r="AG36" s="312"/>
      <c r="AH36" s="312"/>
      <c r="AI36" s="1782" t="s">
        <v>528</v>
      </c>
      <c r="AJ36" s="1783"/>
      <c r="AK36" s="669"/>
      <c r="AL36" s="292"/>
    </row>
    <row r="37" spans="1:38" s="300" customFormat="1" ht="17" customHeight="1">
      <c r="A37" s="652"/>
      <c r="B37" s="318"/>
      <c r="C37" s="456"/>
      <c r="D37" s="342"/>
      <c r="E37" s="342"/>
      <c r="F37" s="342"/>
      <c r="G37" s="342"/>
      <c r="H37" s="331"/>
      <c r="I37" s="331"/>
      <c r="J37" s="292"/>
      <c r="K37" s="292"/>
      <c r="L37" s="292"/>
      <c r="M37" s="292"/>
      <c r="N37" s="292"/>
      <c r="O37" s="292"/>
      <c r="P37" s="292"/>
      <c r="Q37" s="292"/>
      <c r="R37" s="292"/>
      <c r="S37" s="292"/>
      <c r="T37" s="292"/>
      <c r="U37" s="292"/>
      <c r="V37" s="292"/>
      <c r="W37" s="292"/>
      <c r="X37" s="292"/>
      <c r="Y37" s="292"/>
      <c r="Z37" s="292"/>
      <c r="AA37" s="292"/>
      <c r="AB37" s="311" t="s">
        <v>1773</v>
      </c>
      <c r="AC37" s="312"/>
      <c r="AD37" s="312"/>
      <c r="AE37" s="312"/>
      <c r="AF37" s="312"/>
      <c r="AG37" s="312"/>
      <c r="AH37" s="312"/>
      <c r="AI37" s="1782" t="s">
        <v>528</v>
      </c>
      <c r="AJ37" s="1783"/>
      <c r="AK37" s="669"/>
      <c r="AL37" s="292"/>
    </row>
    <row r="38" spans="1:38" s="300" customFormat="1" ht="17" customHeight="1">
      <c r="A38" s="652"/>
      <c r="B38" s="318"/>
      <c r="C38" s="456"/>
      <c r="D38" s="342"/>
      <c r="E38" s="342"/>
      <c r="F38" s="342"/>
      <c r="G38" s="342"/>
      <c r="H38" s="331"/>
      <c r="I38" s="331"/>
      <c r="J38" s="292"/>
      <c r="K38" s="292"/>
      <c r="L38" s="292"/>
      <c r="M38" s="292"/>
      <c r="N38" s="292"/>
      <c r="O38" s="292"/>
      <c r="P38" s="292"/>
      <c r="Q38" s="292"/>
      <c r="R38" s="292"/>
      <c r="S38" s="292"/>
      <c r="T38" s="292"/>
      <c r="U38" s="292"/>
      <c r="V38" s="292"/>
      <c r="W38" s="292"/>
      <c r="X38" s="292"/>
      <c r="Y38" s="292"/>
      <c r="Z38" s="292"/>
      <c r="AA38" s="292"/>
      <c r="AB38" s="292"/>
      <c r="AC38" s="292"/>
      <c r="AD38" s="292"/>
      <c r="AE38" s="292"/>
      <c r="AF38" s="292"/>
      <c r="AG38" s="292"/>
      <c r="AH38" s="292"/>
      <c r="AI38" s="331"/>
      <c r="AJ38" s="331"/>
      <c r="AK38" s="669"/>
      <c r="AL38" s="292"/>
    </row>
    <row r="39" spans="1:38" s="300" customFormat="1" ht="20" customHeight="1">
      <c r="A39" s="652"/>
      <c r="B39" s="318"/>
      <c r="C39" s="456"/>
      <c r="D39" s="342"/>
      <c r="E39" s="342"/>
      <c r="F39" s="342"/>
      <c r="G39" s="342"/>
      <c r="H39" s="331"/>
      <c r="I39" s="331"/>
      <c r="J39" s="292"/>
      <c r="K39" s="292"/>
      <c r="L39" s="292"/>
      <c r="M39" s="292"/>
      <c r="N39" s="292"/>
      <c r="O39" s="292"/>
      <c r="P39" s="292"/>
      <c r="Q39" s="292"/>
      <c r="R39" s="292"/>
      <c r="S39" s="292"/>
      <c r="T39" s="292"/>
      <c r="U39" s="292"/>
      <c r="V39" s="292"/>
      <c r="W39" s="292"/>
      <c r="X39" s="292"/>
      <c r="Y39" s="292"/>
      <c r="Z39" s="292"/>
      <c r="AA39" s="292"/>
      <c r="AB39" s="309" t="str">
        <f>表紙!D28</f>
        <v>　　　　　　保育所（園）　   　</v>
      </c>
      <c r="AC39" s="292"/>
      <c r="AD39" s="292"/>
      <c r="AE39" s="292"/>
      <c r="AF39" s="292"/>
      <c r="AG39" s="292"/>
      <c r="AH39" s="292"/>
      <c r="AI39" s="331"/>
      <c r="AJ39" s="331"/>
      <c r="AK39" s="669"/>
      <c r="AL39" s="292"/>
    </row>
    <row r="40" spans="1:38" s="300" customFormat="1" ht="17" customHeight="1">
      <c r="A40" s="652"/>
      <c r="B40" s="393" t="s">
        <v>766</v>
      </c>
      <c r="C40" s="456"/>
      <c r="D40" s="342"/>
      <c r="E40" s="342"/>
      <c r="F40" s="342"/>
      <c r="G40" s="342"/>
      <c r="H40" s="331"/>
      <c r="I40" s="331"/>
      <c r="J40" s="292"/>
      <c r="K40" s="292"/>
      <c r="L40" s="292"/>
      <c r="M40" s="292"/>
      <c r="N40" s="292"/>
      <c r="O40" s="292"/>
      <c r="P40" s="292"/>
      <c r="Q40" s="292"/>
      <c r="R40" s="292"/>
      <c r="S40" s="292"/>
      <c r="T40" s="292"/>
      <c r="U40" s="292"/>
      <c r="V40" s="292"/>
      <c r="W40" s="292"/>
      <c r="X40" s="292"/>
      <c r="Y40" s="292"/>
      <c r="Z40" s="292"/>
      <c r="AA40" s="292"/>
      <c r="AB40" s="292"/>
      <c r="AC40" s="292"/>
      <c r="AD40" s="292"/>
      <c r="AE40" s="292"/>
      <c r="AF40" s="292"/>
      <c r="AG40" s="292"/>
      <c r="AH40" s="292"/>
      <c r="AI40" s="331"/>
      <c r="AJ40" s="331"/>
      <c r="AK40" s="331"/>
      <c r="AL40" s="292"/>
    </row>
    <row r="41" spans="1:38" s="300" customFormat="1" ht="20.149999999999999" customHeight="1">
      <c r="A41" s="652"/>
      <c r="C41" s="392" t="s">
        <v>1622</v>
      </c>
      <c r="D41" s="393" t="s">
        <v>1799</v>
      </c>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D41" s="394" t="s">
        <v>732</v>
      </c>
      <c r="AE41" s="1780" t="s">
        <v>556</v>
      </c>
      <c r="AF41" s="1780"/>
      <c r="AG41" s="1780"/>
      <c r="AH41" s="1780"/>
      <c r="AI41" s="1780"/>
      <c r="AJ41" s="394" t="s">
        <v>733</v>
      </c>
      <c r="AK41" s="394"/>
      <c r="AL41" s="419"/>
    </row>
    <row r="42" spans="1:38" s="300" customFormat="1" ht="20.149999999999999" customHeight="1">
      <c r="A42" s="652"/>
      <c r="B42" s="392"/>
      <c r="D42" s="393" t="s">
        <v>1800</v>
      </c>
      <c r="E42" s="393"/>
      <c r="F42" s="393"/>
      <c r="G42" s="393"/>
      <c r="H42" s="393"/>
      <c r="I42" s="393"/>
      <c r="J42" s="393"/>
      <c r="K42" s="393"/>
      <c r="L42" s="393"/>
      <c r="M42" s="393"/>
      <c r="N42" s="393"/>
      <c r="O42" s="393"/>
      <c r="P42" s="393"/>
      <c r="Q42" s="393"/>
      <c r="R42" s="393"/>
      <c r="S42" s="393"/>
      <c r="T42" s="393"/>
      <c r="U42" s="393"/>
      <c r="V42" s="393"/>
      <c r="X42" s="393" t="s">
        <v>1803</v>
      </c>
      <c r="Y42" s="393"/>
      <c r="Z42" s="393"/>
      <c r="AA42" s="393"/>
      <c r="AB42" s="393"/>
      <c r="AC42" s="394"/>
      <c r="AD42" s="392"/>
      <c r="AE42" s="392"/>
      <c r="AF42" s="392"/>
      <c r="AG42" s="392"/>
      <c r="AH42" s="392"/>
      <c r="AI42" s="394"/>
      <c r="AJ42" s="392"/>
      <c r="AK42" s="392"/>
      <c r="AL42" s="419"/>
    </row>
    <row r="43" spans="1:38" s="300" customFormat="1" ht="20.149999999999999" customHeight="1">
      <c r="A43" s="652"/>
      <c r="B43" s="392"/>
      <c r="D43" s="393" t="s">
        <v>1801</v>
      </c>
      <c r="E43" s="393"/>
      <c r="F43" s="393"/>
      <c r="G43" s="393"/>
      <c r="H43" s="393"/>
      <c r="I43" s="393"/>
      <c r="J43" s="393"/>
      <c r="K43" s="393"/>
      <c r="L43" s="393"/>
      <c r="M43" s="393"/>
      <c r="N43" s="393"/>
      <c r="O43" s="393"/>
      <c r="P43" s="393"/>
      <c r="Q43" s="393"/>
      <c r="R43" s="393"/>
      <c r="S43" s="393"/>
      <c r="T43" s="393"/>
      <c r="V43" s="393"/>
      <c r="X43" s="393" t="s">
        <v>1804</v>
      </c>
      <c r="Y43" s="393"/>
      <c r="Z43" s="393"/>
      <c r="AA43" s="393"/>
      <c r="AB43" s="393"/>
      <c r="AC43" s="394"/>
      <c r="AD43" s="392"/>
      <c r="AE43" s="392"/>
      <c r="AF43" s="392"/>
      <c r="AG43" s="392"/>
      <c r="AH43" s="392"/>
      <c r="AI43" s="394"/>
      <c r="AJ43" s="392"/>
      <c r="AK43" s="392"/>
      <c r="AL43" s="419"/>
    </row>
    <row r="44" spans="1:38" s="300" customFormat="1" ht="20.149999999999999" customHeight="1">
      <c r="A44" s="652"/>
      <c r="B44" s="392"/>
      <c r="D44" s="393" t="s">
        <v>1802</v>
      </c>
      <c r="E44" s="393"/>
      <c r="F44" s="393"/>
      <c r="G44" s="393"/>
      <c r="H44" s="393"/>
      <c r="I44" s="393"/>
      <c r="J44" s="393"/>
      <c r="K44" s="393"/>
      <c r="L44" s="393"/>
      <c r="M44" s="393"/>
      <c r="N44" s="393"/>
      <c r="O44" s="393"/>
      <c r="P44" s="393"/>
      <c r="Q44" s="393"/>
      <c r="R44" s="393"/>
      <c r="S44" s="393"/>
      <c r="T44" s="393"/>
      <c r="U44" s="393"/>
      <c r="V44" s="393"/>
      <c r="W44" s="393"/>
      <c r="X44" s="393"/>
      <c r="Y44" s="393"/>
      <c r="Z44" s="393"/>
      <c r="AA44" s="393"/>
      <c r="AB44" s="393"/>
      <c r="AC44" s="394"/>
      <c r="AD44" s="392"/>
      <c r="AE44" s="392"/>
      <c r="AF44" s="392"/>
      <c r="AG44" s="392"/>
      <c r="AH44" s="392"/>
      <c r="AI44" s="394"/>
      <c r="AJ44" s="392"/>
      <c r="AK44" s="392"/>
      <c r="AL44" s="419"/>
    </row>
    <row r="45" spans="1:38" s="300" customFormat="1" ht="20.149999999999999" customHeight="1">
      <c r="A45" s="652"/>
      <c r="C45" s="392" t="s">
        <v>1483</v>
      </c>
      <c r="D45" s="393" t="s">
        <v>1798</v>
      </c>
      <c r="E45" s="393"/>
      <c r="F45" s="393"/>
      <c r="G45" s="393"/>
      <c r="H45" s="393"/>
      <c r="I45" s="393"/>
      <c r="J45" s="393"/>
      <c r="K45" s="393"/>
      <c r="L45" s="393"/>
      <c r="M45" s="393"/>
      <c r="N45" s="393"/>
      <c r="O45" s="393"/>
      <c r="P45" s="393"/>
      <c r="Q45" s="393"/>
      <c r="R45" s="393"/>
      <c r="S45" s="393"/>
      <c r="T45" s="393"/>
      <c r="U45" s="393"/>
      <c r="V45" s="393"/>
      <c r="W45" s="393"/>
      <c r="X45" s="393"/>
      <c r="Y45" s="393"/>
      <c r="Z45" s="393"/>
      <c r="AA45" s="393"/>
      <c r="AB45" s="393"/>
      <c r="AD45" s="394" t="s">
        <v>732</v>
      </c>
      <c r="AE45" s="1780" t="s">
        <v>556</v>
      </c>
      <c r="AF45" s="1780"/>
      <c r="AG45" s="1780"/>
      <c r="AH45" s="1780"/>
      <c r="AI45" s="1780"/>
      <c r="AJ45" s="394" t="s">
        <v>733</v>
      </c>
      <c r="AK45" s="394"/>
      <c r="AL45" s="419"/>
    </row>
    <row r="46" spans="1:38" s="300" customFormat="1" ht="20.149999999999999" customHeight="1">
      <c r="A46" s="652"/>
      <c r="C46" s="392"/>
      <c r="D46" s="393"/>
      <c r="E46" s="393"/>
      <c r="F46" s="393"/>
      <c r="G46" s="393"/>
      <c r="H46" s="393"/>
      <c r="I46" s="393"/>
      <c r="J46" s="393"/>
      <c r="K46" s="393"/>
      <c r="L46" s="393"/>
      <c r="M46" s="393"/>
      <c r="N46" s="393"/>
      <c r="O46" s="393"/>
      <c r="P46" s="393"/>
      <c r="Q46" s="393"/>
      <c r="R46" s="393"/>
      <c r="S46" s="393"/>
      <c r="T46" s="393"/>
      <c r="U46" s="393"/>
      <c r="V46" s="393"/>
      <c r="W46" s="393"/>
      <c r="X46" s="393"/>
      <c r="Y46" s="393"/>
      <c r="Z46" s="393"/>
      <c r="AA46" s="393"/>
      <c r="AB46" s="393"/>
      <c r="AD46" s="394"/>
      <c r="AE46" s="392"/>
      <c r="AF46" s="392"/>
      <c r="AG46" s="392"/>
      <c r="AH46" s="392"/>
      <c r="AI46" s="392"/>
      <c r="AJ46" s="394"/>
      <c r="AK46" s="394"/>
      <c r="AL46" s="419"/>
    </row>
    <row r="47" spans="1:38" s="300" customFormat="1" ht="24" customHeight="1">
      <c r="I47" s="309"/>
      <c r="J47" s="309"/>
      <c r="K47" s="309"/>
      <c r="L47" s="309"/>
      <c r="M47" s="309"/>
      <c r="N47" s="309"/>
      <c r="O47" s="309"/>
      <c r="P47" s="309"/>
      <c r="Q47" s="309"/>
      <c r="R47" s="309"/>
      <c r="S47" s="309"/>
      <c r="T47" s="309"/>
      <c r="U47" s="309"/>
      <c r="V47" s="309"/>
      <c r="W47" s="309"/>
      <c r="X47" s="309"/>
      <c r="Y47" s="309"/>
      <c r="Z47" s="309"/>
      <c r="AA47" s="309"/>
      <c r="AB47" s="309" t="str">
        <f>表紙!D28</f>
        <v>　　　　　　保育所（園）　   　</v>
      </c>
      <c r="AC47" s="309"/>
      <c r="AD47" s="309"/>
      <c r="AE47" s="309"/>
      <c r="AF47" s="309"/>
      <c r="AG47" s="309"/>
      <c r="AH47" s="309"/>
      <c r="AI47" s="309"/>
      <c r="AJ47" s="309"/>
      <c r="AK47" s="309"/>
      <c r="AL47" s="319"/>
    </row>
    <row r="48" spans="1:38" s="300" customFormat="1" ht="24" customHeight="1">
      <c r="A48" s="645" t="s">
        <v>2013</v>
      </c>
      <c r="B48" s="300" t="s">
        <v>2014</v>
      </c>
      <c r="C48" s="309"/>
      <c r="D48" s="309"/>
      <c r="E48" s="309"/>
      <c r="F48" s="309"/>
      <c r="G48" s="309"/>
      <c r="H48" s="309"/>
      <c r="I48" s="309"/>
      <c r="J48" s="309"/>
      <c r="K48" s="309"/>
      <c r="L48" s="309"/>
      <c r="M48" s="309"/>
      <c r="N48" s="309"/>
      <c r="O48" s="309"/>
      <c r="P48" s="309"/>
      <c r="Q48" s="309"/>
      <c r="R48" s="309"/>
      <c r="S48" s="309"/>
      <c r="T48" s="309"/>
      <c r="U48" s="309"/>
      <c r="V48" s="309"/>
      <c r="W48" s="309"/>
      <c r="X48" s="309"/>
      <c r="Y48" s="309"/>
      <c r="Z48" s="309"/>
      <c r="AA48" s="309"/>
      <c r="AB48" s="309"/>
      <c r="AC48" s="309"/>
      <c r="AD48" s="309"/>
      <c r="AE48" s="309"/>
      <c r="AF48" s="309"/>
      <c r="AG48" s="309"/>
      <c r="AH48" s="309"/>
      <c r="AI48" s="309"/>
      <c r="AJ48" s="309"/>
      <c r="AK48" s="309"/>
      <c r="AL48" s="319"/>
    </row>
    <row r="49" spans="1:38" s="300" customFormat="1" ht="20.149999999999999" customHeight="1">
      <c r="A49" s="652"/>
      <c r="B49" s="289" t="s">
        <v>2015</v>
      </c>
      <c r="C49" s="309"/>
      <c r="D49" s="309"/>
      <c r="E49" s="309"/>
      <c r="F49" s="309"/>
      <c r="G49" s="309"/>
      <c r="H49" s="309"/>
      <c r="I49" s="309"/>
      <c r="J49" s="309"/>
      <c r="K49" s="309"/>
      <c r="L49" s="309"/>
      <c r="M49" s="309"/>
      <c r="N49" s="309"/>
      <c r="O49" s="309"/>
      <c r="P49" s="309"/>
      <c r="Q49" s="309"/>
      <c r="R49" s="309"/>
      <c r="S49" s="309"/>
      <c r="T49" s="309"/>
      <c r="U49" s="288" t="s">
        <v>1271</v>
      </c>
      <c r="V49" s="288"/>
      <c r="W49" s="457"/>
      <c r="X49" s="309"/>
      <c r="Y49" s="309"/>
      <c r="Z49" s="309"/>
      <c r="AA49" s="309"/>
      <c r="AB49" s="309"/>
      <c r="AC49" s="309"/>
      <c r="AD49" s="309"/>
      <c r="AE49" s="309"/>
      <c r="AF49" s="309"/>
      <c r="AG49" s="309"/>
      <c r="AH49" s="309"/>
      <c r="AI49" s="309"/>
      <c r="AJ49" s="408"/>
      <c r="AK49" s="408"/>
      <c r="AL49" s="319"/>
    </row>
    <row r="50" spans="1:38" s="300" customFormat="1" ht="20.149999999999999" customHeight="1">
      <c r="A50" s="652"/>
      <c r="B50" s="458"/>
      <c r="C50" s="459"/>
      <c r="D50" s="422" t="s">
        <v>1272</v>
      </c>
      <c r="E50" s="1848" t="s">
        <v>1273</v>
      </c>
      <c r="F50" s="1849"/>
      <c r="G50" s="1849"/>
      <c r="H50" s="1850"/>
      <c r="I50" s="2199" t="s">
        <v>1274</v>
      </c>
      <c r="J50" s="2439"/>
      <c r="K50" s="2439"/>
      <c r="L50" s="2440"/>
      <c r="M50" s="355" t="s">
        <v>1275</v>
      </c>
      <c r="N50" s="355"/>
      <c r="O50" s="355"/>
      <c r="P50" s="355"/>
      <c r="Q50" s="355"/>
      <c r="R50" s="355"/>
      <c r="S50" s="355"/>
      <c r="T50" s="355"/>
      <c r="U50" s="309"/>
      <c r="V50" s="293" t="s">
        <v>723</v>
      </c>
      <c r="W50" s="294"/>
      <c r="X50" s="294"/>
      <c r="Y50" s="299"/>
      <c r="Z50" s="293" t="s">
        <v>1276</v>
      </c>
      <c r="AA50" s="294"/>
      <c r="AB50" s="294"/>
      <c r="AC50" s="294"/>
      <c r="AD50" s="294"/>
      <c r="AE50" s="299"/>
      <c r="AF50" s="2467" t="s">
        <v>1277</v>
      </c>
      <c r="AG50" s="2468"/>
      <c r="AH50" s="2468"/>
      <c r="AI50" s="2468"/>
      <c r="AJ50" s="2469"/>
      <c r="AK50" s="762"/>
      <c r="AL50" s="319"/>
    </row>
    <row r="51" spans="1:38" ht="20.149999999999999" customHeight="1">
      <c r="B51" s="2462" t="s">
        <v>777</v>
      </c>
      <c r="C51" s="2463"/>
      <c r="D51" s="2464"/>
      <c r="E51" s="1851"/>
      <c r="F51" s="1852"/>
      <c r="G51" s="1852"/>
      <c r="H51" s="1853"/>
      <c r="I51" s="2441"/>
      <c r="J51" s="2442"/>
      <c r="K51" s="2442"/>
      <c r="L51" s="2443"/>
      <c r="M51" s="355" t="s">
        <v>1278</v>
      </c>
      <c r="N51" s="355"/>
      <c r="O51" s="355"/>
      <c r="P51" s="355"/>
      <c r="Q51" s="355" t="s">
        <v>1279</v>
      </c>
      <c r="R51" s="355"/>
      <c r="S51" s="355"/>
      <c r="T51" s="355"/>
      <c r="V51" s="333" t="s">
        <v>1278</v>
      </c>
      <c r="W51" s="334"/>
      <c r="X51" s="334"/>
      <c r="Y51" s="335"/>
      <c r="Z51" s="1854"/>
      <c r="AA51" s="1855"/>
      <c r="AB51" s="1855"/>
      <c r="AC51" s="2465" t="s">
        <v>1280</v>
      </c>
      <c r="AD51" s="2465"/>
      <c r="AE51" s="2466"/>
      <c r="AF51" s="1854"/>
      <c r="AG51" s="1855"/>
      <c r="AH51" s="1855"/>
      <c r="AI51" s="1855"/>
      <c r="AJ51" s="460" t="s">
        <v>1055</v>
      </c>
      <c r="AK51" s="763"/>
      <c r="AL51" s="290"/>
    </row>
    <row r="52" spans="1:38" ht="20.149999999999999" customHeight="1">
      <c r="B52" s="363" t="s">
        <v>1281</v>
      </c>
      <c r="C52" s="363"/>
      <c r="D52" s="363"/>
      <c r="E52" s="1854"/>
      <c r="F52" s="1855"/>
      <c r="G52" s="1855"/>
      <c r="H52" s="461" t="s">
        <v>1282</v>
      </c>
      <c r="I52" s="1854"/>
      <c r="J52" s="1855"/>
      <c r="K52" s="1855"/>
      <c r="L52" s="462" t="s">
        <v>764</v>
      </c>
      <c r="M52" s="1854"/>
      <c r="N52" s="1855"/>
      <c r="O52" s="1855"/>
      <c r="P52" s="461" t="s">
        <v>1282</v>
      </c>
      <c r="Q52" s="1854"/>
      <c r="R52" s="1855"/>
      <c r="S52" s="1855"/>
      <c r="T52" s="461" t="s">
        <v>1282</v>
      </c>
      <c r="V52" s="316" t="s">
        <v>1279</v>
      </c>
      <c r="W52" s="317"/>
      <c r="X52" s="317"/>
      <c r="Y52" s="336"/>
      <c r="Z52" s="1854"/>
      <c r="AA52" s="1855"/>
      <c r="AB52" s="1855"/>
      <c r="AC52" s="2465" t="s">
        <v>1283</v>
      </c>
      <c r="AD52" s="2465"/>
      <c r="AE52" s="2466"/>
      <c r="AF52" s="1854"/>
      <c r="AG52" s="1855"/>
      <c r="AH52" s="1855"/>
      <c r="AI52" s="1855"/>
      <c r="AJ52" s="460" t="s">
        <v>1055</v>
      </c>
      <c r="AK52" s="763"/>
      <c r="AL52" s="408"/>
    </row>
    <row r="53" spans="1:38" ht="20.149999999999999" customHeight="1">
      <c r="B53" s="363" t="s">
        <v>1284</v>
      </c>
      <c r="C53" s="363"/>
      <c r="D53" s="363"/>
      <c r="E53" s="1854"/>
      <c r="F53" s="1855"/>
      <c r="G53" s="1855"/>
      <c r="H53" s="461" t="s">
        <v>1282</v>
      </c>
      <c r="I53" s="1854"/>
      <c r="J53" s="1855"/>
      <c r="K53" s="1855"/>
      <c r="L53" s="462" t="s">
        <v>764</v>
      </c>
      <c r="M53" s="1854"/>
      <c r="N53" s="1855"/>
      <c r="O53" s="1855"/>
      <c r="P53" s="461" t="s">
        <v>1282</v>
      </c>
      <c r="Q53" s="1854"/>
      <c r="R53" s="1855"/>
      <c r="S53" s="1855"/>
      <c r="T53" s="461" t="s">
        <v>1282</v>
      </c>
      <c r="V53" s="329" t="s">
        <v>2293</v>
      </c>
      <c r="W53" s="391"/>
      <c r="X53" s="391"/>
      <c r="Y53" s="391"/>
      <c r="Z53" s="391"/>
      <c r="AA53" s="391"/>
      <c r="AB53" s="862"/>
      <c r="AC53" s="862"/>
      <c r="AL53" s="413"/>
    </row>
    <row r="54" spans="1:38" ht="20.149999999999999" customHeight="1">
      <c r="B54" s="363" t="s">
        <v>1285</v>
      </c>
      <c r="C54" s="363"/>
      <c r="D54" s="363"/>
      <c r="E54" s="1854"/>
      <c r="F54" s="1855"/>
      <c r="G54" s="1855"/>
      <c r="H54" s="461" t="s">
        <v>1282</v>
      </c>
      <c r="I54" s="1854"/>
      <c r="J54" s="1855"/>
      <c r="K54" s="1855"/>
      <c r="L54" s="462" t="s">
        <v>764</v>
      </c>
      <c r="M54" s="1854"/>
      <c r="N54" s="1855"/>
      <c r="O54" s="1855"/>
      <c r="P54" s="461" t="s">
        <v>1282</v>
      </c>
      <c r="Q54" s="1854"/>
      <c r="R54" s="1855"/>
      <c r="S54" s="1855"/>
      <c r="T54" s="461" t="s">
        <v>1282</v>
      </c>
      <c r="AB54" s="413"/>
      <c r="AC54" s="413"/>
      <c r="AL54" s="413"/>
    </row>
    <row r="55" spans="1:38" ht="20.149999999999999" customHeight="1">
      <c r="B55" s="363" t="s">
        <v>1286</v>
      </c>
      <c r="C55" s="363"/>
      <c r="D55" s="363"/>
      <c r="E55" s="1854"/>
      <c r="F55" s="1855"/>
      <c r="G55" s="1855"/>
      <c r="H55" s="461" t="s">
        <v>1282</v>
      </c>
      <c r="I55" s="1854"/>
      <c r="J55" s="1855"/>
      <c r="K55" s="1855"/>
      <c r="L55" s="462" t="s">
        <v>764</v>
      </c>
      <c r="M55" s="1854"/>
      <c r="N55" s="1855"/>
      <c r="O55" s="1855"/>
      <c r="P55" s="461" t="s">
        <v>1282</v>
      </c>
      <c r="Q55" s="1854"/>
      <c r="R55" s="1855"/>
      <c r="S55" s="1855"/>
      <c r="T55" s="461" t="s">
        <v>1282</v>
      </c>
      <c r="AB55" s="413"/>
      <c r="AC55" s="413"/>
      <c r="AL55" s="413"/>
    </row>
    <row r="56" spans="1:38" ht="20.149999999999999" customHeight="1">
      <c r="B56" s="363" t="s">
        <v>1287</v>
      </c>
      <c r="C56" s="363"/>
      <c r="D56" s="363"/>
      <c r="E56" s="1854"/>
      <c r="F56" s="1855"/>
      <c r="G56" s="1855"/>
      <c r="H56" s="461" t="s">
        <v>1282</v>
      </c>
      <c r="I56" s="1854"/>
      <c r="J56" s="1855"/>
      <c r="K56" s="1855"/>
      <c r="L56" s="462" t="s">
        <v>764</v>
      </c>
      <c r="M56" s="1854"/>
      <c r="N56" s="1855"/>
      <c r="O56" s="1855"/>
      <c r="P56" s="461" t="s">
        <v>1282</v>
      </c>
      <c r="Q56" s="1854"/>
      <c r="R56" s="1855"/>
      <c r="S56" s="1855"/>
      <c r="T56" s="461" t="s">
        <v>1282</v>
      </c>
      <c r="AB56" s="413"/>
      <c r="AC56" s="413"/>
    </row>
    <row r="57" spans="1:38" ht="20.149999999999999" customHeight="1">
      <c r="B57" s="363" t="s">
        <v>1288</v>
      </c>
      <c r="C57" s="363"/>
      <c r="D57" s="363"/>
      <c r="E57" s="1854"/>
      <c r="F57" s="1855"/>
      <c r="G57" s="1855"/>
      <c r="H57" s="461" t="s">
        <v>1282</v>
      </c>
      <c r="I57" s="1854"/>
      <c r="J57" s="1855"/>
      <c r="K57" s="1855"/>
      <c r="L57" s="462" t="s">
        <v>764</v>
      </c>
      <c r="M57" s="1854"/>
      <c r="N57" s="1855"/>
      <c r="O57" s="1855"/>
      <c r="P57" s="461" t="s">
        <v>1282</v>
      </c>
      <c r="Q57" s="1854"/>
      <c r="R57" s="1855"/>
      <c r="S57" s="1855"/>
      <c r="T57" s="461" t="s">
        <v>1282</v>
      </c>
      <c r="AB57" s="413"/>
      <c r="AC57" s="413"/>
    </row>
    <row r="58" spans="1:38" ht="20.149999999999999" customHeight="1">
      <c r="B58" s="363" t="s">
        <v>1289</v>
      </c>
      <c r="C58" s="363"/>
      <c r="D58" s="363"/>
      <c r="E58" s="1854"/>
      <c r="F58" s="1855"/>
      <c r="G58" s="1855"/>
      <c r="H58" s="461" t="s">
        <v>1282</v>
      </c>
      <c r="I58" s="1854"/>
      <c r="J58" s="1855"/>
      <c r="K58" s="1855"/>
      <c r="L58" s="462" t="s">
        <v>764</v>
      </c>
      <c r="M58" s="1854"/>
      <c r="N58" s="1855"/>
      <c r="O58" s="1855"/>
      <c r="P58" s="461" t="s">
        <v>1282</v>
      </c>
      <c r="Q58" s="1854"/>
      <c r="R58" s="1855"/>
      <c r="S58" s="1855"/>
      <c r="T58" s="461" t="s">
        <v>1282</v>
      </c>
      <c r="AB58" s="413"/>
      <c r="AC58" s="413"/>
    </row>
    <row r="59" spans="1:38" ht="20.149999999999999" customHeight="1">
      <c r="B59" s="363" t="s">
        <v>1290</v>
      </c>
      <c r="C59" s="363"/>
      <c r="D59" s="363"/>
      <c r="E59" s="1854"/>
      <c r="F59" s="1855"/>
      <c r="G59" s="1855"/>
      <c r="H59" s="461" t="s">
        <v>1282</v>
      </c>
      <c r="I59" s="1854"/>
      <c r="J59" s="1855"/>
      <c r="K59" s="1855"/>
      <c r="L59" s="462" t="s">
        <v>764</v>
      </c>
      <c r="M59" s="1854"/>
      <c r="N59" s="1855"/>
      <c r="O59" s="1855"/>
      <c r="P59" s="461" t="s">
        <v>1282</v>
      </c>
      <c r="Q59" s="1854"/>
      <c r="R59" s="1855"/>
      <c r="S59" s="1855"/>
      <c r="T59" s="461" t="s">
        <v>1282</v>
      </c>
      <c r="AB59" s="413"/>
      <c r="AC59" s="413"/>
    </row>
    <row r="60" spans="1:38" ht="20.149999999999999" customHeight="1">
      <c r="B60" s="363" t="s">
        <v>1291</v>
      </c>
      <c r="C60" s="363"/>
      <c r="D60" s="363"/>
      <c r="E60" s="1854"/>
      <c r="F60" s="1855"/>
      <c r="G60" s="1855"/>
      <c r="H60" s="461" t="s">
        <v>1282</v>
      </c>
      <c r="I60" s="1854"/>
      <c r="J60" s="1855"/>
      <c r="K60" s="1855"/>
      <c r="L60" s="462" t="s">
        <v>764</v>
      </c>
      <c r="M60" s="1854"/>
      <c r="N60" s="1855"/>
      <c r="O60" s="1855"/>
      <c r="P60" s="461" t="s">
        <v>1282</v>
      </c>
      <c r="Q60" s="1854"/>
      <c r="R60" s="1855"/>
      <c r="S60" s="1855"/>
      <c r="T60" s="461" t="s">
        <v>1282</v>
      </c>
      <c r="AB60" s="413"/>
      <c r="AC60" s="413"/>
    </row>
    <row r="61" spans="1:38" ht="20.149999999999999" customHeight="1">
      <c r="B61" s="363" t="s">
        <v>1292</v>
      </c>
      <c r="C61" s="363"/>
      <c r="D61" s="363"/>
      <c r="E61" s="1854"/>
      <c r="F61" s="1855"/>
      <c r="G61" s="1855"/>
      <c r="H61" s="461" t="s">
        <v>1282</v>
      </c>
      <c r="I61" s="1854"/>
      <c r="J61" s="1855"/>
      <c r="K61" s="1855"/>
      <c r="L61" s="462" t="s">
        <v>764</v>
      </c>
      <c r="M61" s="1854"/>
      <c r="N61" s="1855"/>
      <c r="O61" s="1855"/>
      <c r="P61" s="461" t="s">
        <v>1282</v>
      </c>
      <c r="Q61" s="1854"/>
      <c r="R61" s="1855"/>
      <c r="S61" s="1855"/>
      <c r="T61" s="461" t="s">
        <v>1282</v>
      </c>
      <c r="AB61" s="413"/>
      <c r="AC61" s="413"/>
    </row>
    <row r="62" spans="1:38" ht="20.149999999999999" customHeight="1">
      <c r="B62" s="363" t="s">
        <v>1293</v>
      </c>
      <c r="C62" s="363"/>
      <c r="D62" s="363"/>
      <c r="E62" s="1854"/>
      <c r="F62" s="1855"/>
      <c r="G62" s="1855"/>
      <c r="H62" s="461" t="s">
        <v>1282</v>
      </c>
      <c r="I62" s="1854"/>
      <c r="J62" s="1855"/>
      <c r="K62" s="1855"/>
      <c r="L62" s="462" t="s">
        <v>764</v>
      </c>
      <c r="M62" s="1854"/>
      <c r="N62" s="1855"/>
      <c r="O62" s="1855"/>
      <c r="P62" s="461" t="s">
        <v>1282</v>
      </c>
      <c r="Q62" s="1854"/>
      <c r="R62" s="1855"/>
      <c r="S62" s="1855"/>
      <c r="T62" s="461" t="s">
        <v>1282</v>
      </c>
      <c r="AB62" s="413"/>
      <c r="AC62" s="413"/>
    </row>
    <row r="63" spans="1:38" ht="20.149999999999999" customHeight="1">
      <c r="B63" s="463" t="s">
        <v>1294</v>
      </c>
      <c r="C63" s="361"/>
      <c r="D63" s="464"/>
      <c r="E63" s="1854"/>
      <c r="F63" s="1855"/>
      <c r="G63" s="1855"/>
      <c r="H63" s="461" t="s">
        <v>1282</v>
      </c>
      <c r="I63" s="1854"/>
      <c r="J63" s="1855"/>
      <c r="K63" s="1855"/>
      <c r="L63" s="462" t="s">
        <v>764</v>
      </c>
      <c r="M63" s="1854"/>
      <c r="N63" s="1855"/>
      <c r="O63" s="1855"/>
      <c r="P63" s="461" t="s">
        <v>1282</v>
      </c>
      <c r="Q63" s="1854"/>
      <c r="R63" s="1855"/>
      <c r="S63" s="1855"/>
      <c r="T63" s="461" t="s">
        <v>1282</v>
      </c>
      <c r="AB63" s="413"/>
      <c r="AC63" s="413"/>
    </row>
    <row r="64" spans="1:38" ht="20.149999999999999" customHeight="1">
      <c r="B64" s="316" t="s">
        <v>1295</v>
      </c>
      <c r="C64" s="317"/>
      <c r="D64" s="336"/>
      <c r="E64" s="2460">
        <f>SUM(E52:G63)</f>
        <v>0</v>
      </c>
      <c r="F64" s="2461"/>
      <c r="G64" s="2461"/>
      <c r="H64" s="465" t="s">
        <v>1282</v>
      </c>
      <c r="I64" s="2460">
        <f>SUM(I52:K63)</f>
        <v>0</v>
      </c>
      <c r="J64" s="2461"/>
      <c r="K64" s="2461"/>
      <c r="L64" s="466" t="s">
        <v>764</v>
      </c>
      <c r="M64" s="2460">
        <f>SUM(M52:O63)</f>
        <v>0</v>
      </c>
      <c r="N64" s="2461"/>
      <c r="O64" s="2461"/>
      <c r="P64" s="465" t="s">
        <v>1282</v>
      </c>
      <c r="Q64" s="2460">
        <f>SUM(Q52:S63)</f>
        <v>0</v>
      </c>
      <c r="R64" s="2461"/>
      <c r="S64" s="2461"/>
      <c r="T64" s="465" t="s">
        <v>1282</v>
      </c>
      <c r="AB64" s="413"/>
      <c r="AC64" s="413"/>
    </row>
    <row r="65" spans="1:38" ht="20.149999999999999" customHeight="1">
      <c r="A65" s="2327" t="s">
        <v>823</v>
      </c>
      <c r="B65" s="2327"/>
      <c r="C65" s="318" t="s">
        <v>1574</v>
      </c>
      <c r="D65" s="318"/>
      <c r="E65" s="318"/>
      <c r="F65" s="318"/>
      <c r="G65" s="318"/>
      <c r="H65" s="318"/>
      <c r="I65" s="318"/>
      <c r="J65" s="318"/>
      <c r="K65" s="318"/>
      <c r="L65" s="318"/>
      <c r="M65" s="318"/>
      <c r="N65" s="318"/>
      <c r="O65" s="318"/>
      <c r="P65" s="318"/>
      <c r="Q65" s="318"/>
      <c r="R65" s="318"/>
      <c r="S65" s="318"/>
      <c r="T65" s="318"/>
      <c r="U65" s="318"/>
      <c r="V65" s="318"/>
      <c r="W65" s="318"/>
      <c r="X65" s="318"/>
      <c r="Y65" s="318"/>
      <c r="Z65" s="318"/>
      <c r="AA65" s="318"/>
      <c r="AB65" s="318"/>
      <c r="AC65" s="318"/>
      <c r="AD65" s="318"/>
      <c r="AE65" s="318"/>
      <c r="AF65" s="318"/>
      <c r="AG65" s="318"/>
      <c r="AH65" s="318"/>
      <c r="AI65" s="318"/>
      <c r="AJ65" s="318"/>
      <c r="AK65" s="318"/>
    </row>
    <row r="66" spans="1:38" ht="15" customHeight="1">
      <c r="B66" s="318"/>
      <c r="C66" s="318"/>
      <c r="D66" s="318"/>
      <c r="E66" s="318"/>
      <c r="F66" s="318"/>
      <c r="G66" s="318"/>
      <c r="H66" s="318"/>
      <c r="I66" s="318"/>
      <c r="J66" s="318"/>
      <c r="K66" s="318"/>
      <c r="L66" s="318"/>
      <c r="M66" s="318"/>
      <c r="N66" s="318"/>
      <c r="O66" s="318"/>
      <c r="P66" s="318"/>
      <c r="Q66" s="318"/>
      <c r="R66" s="318"/>
      <c r="S66" s="318"/>
      <c r="T66" s="318"/>
      <c r="U66" s="318"/>
      <c r="V66" s="318"/>
      <c r="W66" s="318"/>
      <c r="X66" s="318"/>
      <c r="Y66" s="318"/>
      <c r="Z66" s="318"/>
      <c r="AA66" s="318"/>
      <c r="AB66" s="318"/>
      <c r="AC66" s="318"/>
      <c r="AD66" s="318"/>
      <c r="AE66" s="318"/>
      <c r="AF66" s="318"/>
      <c r="AG66" s="318"/>
      <c r="AH66" s="318"/>
      <c r="AI66" s="318"/>
      <c r="AJ66" s="318"/>
      <c r="AK66" s="318"/>
    </row>
    <row r="67" spans="1:38" ht="20.149999999999999" customHeight="1">
      <c r="A67" s="645" t="s">
        <v>2016</v>
      </c>
      <c r="B67" s="309" t="s">
        <v>2017</v>
      </c>
      <c r="C67" s="289"/>
      <c r="D67" s="289"/>
      <c r="E67" s="289"/>
      <c r="F67" s="289"/>
      <c r="G67" s="289"/>
      <c r="H67" s="289"/>
      <c r="I67" s="289"/>
      <c r="J67" s="289"/>
      <c r="K67" s="289"/>
      <c r="L67" s="289"/>
      <c r="M67" s="289"/>
      <c r="N67" s="289"/>
      <c r="O67" s="289"/>
      <c r="P67" s="289"/>
      <c r="Q67" s="289"/>
      <c r="R67" s="289"/>
      <c r="S67" s="289"/>
      <c r="T67" s="289"/>
      <c r="U67" s="289"/>
      <c r="V67" s="289"/>
      <c r="W67" s="289"/>
      <c r="X67" s="289"/>
      <c r="Y67" s="289"/>
      <c r="Z67" s="289"/>
      <c r="AA67" s="289"/>
      <c r="AB67" s="289"/>
      <c r="AC67" s="289"/>
      <c r="AD67" s="289"/>
      <c r="AE67" s="289"/>
      <c r="AF67" s="289"/>
      <c r="AG67" s="289"/>
      <c r="AH67" s="289"/>
      <c r="AI67" s="289"/>
      <c r="AJ67" s="289"/>
      <c r="AK67" s="289"/>
    </row>
    <row r="68" spans="1:38" s="319" customFormat="1" ht="14.15" customHeight="1">
      <c r="A68" s="654"/>
      <c r="B68" s="289" t="s">
        <v>2018</v>
      </c>
      <c r="C68" s="289"/>
      <c r="D68" s="289"/>
      <c r="E68" s="289"/>
      <c r="F68" s="289"/>
      <c r="G68" s="289"/>
      <c r="H68" s="289"/>
      <c r="I68" s="289"/>
      <c r="J68" s="289"/>
      <c r="K68" s="289"/>
      <c r="L68" s="289"/>
      <c r="M68" s="289"/>
      <c r="N68" s="289"/>
      <c r="O68" s="289"/>
      <c r="P68" s="289"/>
      <c r="Q68" s="289"/>
      <c r="R68" s="289"/>
      <c r="S68" s="289"/>
      <c r="T68" s="289"/>
      <c r="U68" s="289"/>
      <c r="V68" s="289"/>
      <c r="W68" s="289"/>
      <c r="X68" s="289"/>
      <c r="Y68" s="289"/>
      <c r="Z68" s="289"/>
      <c r="AA68" s="289"/>
      <c r="AB68" s="289"/>
      <c r="AC68" s="289"/>
      <c r="AD68" s="289"/>
      <c r="AE68" s="289"/>
      <c r="AF68" s="289"/>
      <c r="AG68" s="289"/>
      <c r="AH68" s="289"/>
      <c r="AI68" s="289"/>
      <c r="AJ68" s="289"/>
      <c r="AK68" s="289"/>
      <c r="AL68" s="318"/>
    </row>
    <row r="69" spans="1:38" s="319" customFormat="1" ht="20.149999999999999" customHeight="1">
      <c r="A69" s="654"/>
      <c r="B69" s="293" t="s">
        <v>757</v>
      </c>
      <c r="C69" s="294"/>
      <c r="D69" s="294"/>
      <c r="E69" s="294"/>
      <c r="F69" s="299"/>
      <c r="G69" s="293" t="s">
        <v>1029</v>
      </c>
      <c r="H69" s="294"/>
      <c r="I69" s="294"/>
      <c r="J69" s="294"/>
      <c r="K69" s="294"/>
      <c r="L69" s="294"/>
      <c r="M69" s="294"/>
      <c r="N69" s="294"/>
      <c r="O69" s="294"/>
      <c r="P69" s="294"/>
      <c r="Q69" s="294"/>
      <c r="R69" s="294"/>
      <c r="S69" s="294"/>
      <c r="T69" s="294"/>
      <c r="U69" s="299"/>
      <c r="V69" s="293" t="s">
        <v>1030</v>
      </c>
      <c r="W69" s="294"/>
      <c r="X69" s="294"/>
      <c r="Y69" s="294"/>
      <c r="Z69" s="294"/>
      <c r="AA69" s="294"/>
      <c r="AB69" s="294"/>
      <c r="AC69" s="294"/>
      <c r="AD69" s="294"/>
      <c r="AE69" s="294"/>
      <c r="AF69" s="294"/>
      <c r="AG69" s="294"/>
      <c r="AH69" s="294"/>
      <c r="AI69" s="294"/>
      <c r="AJ69" s="299"/>
      <c r="AK69" s="764"/>
      <c r="AL69" s="318"/>
    </row>
    <row r="70" spans="1:38" s="291" customFormat="1" ht="20.149999999999999" customHeight="1">
      <c r="A70" s="645"/>
      <c r="B70" s="1833"/>
      <c r="C70" s="1834"/>
      <c r="D70" s="1834"/>
      <c r="E70" s="1834"/>
      <c r="F70" s="1830"/>
      <c r="G70" s="395" t="s">
        <v>1031</v>
      </c>
      <c r="H70" s="366"/>
      <c r="I70" s="366"/>
      <c r="J70" s="366"/>
      <c r="K70" s="366"/>
      <c r="L70" s="366"/>
      <c r="M70" s="366"/>
      <c r="N70" s="366"/>
      <c r="O70" s="366"/>
      <c r="P70" s="366"/>
      <c r="Q70" s="366"/>
      <c r="R70" s="366"/>
      <c r="S70" s="366"/>
      <c r="T70" s="366"/>
      <c r="U70" s="367"/>
      <c r="V70" s="1880"/>
      <c r="W70" s="1881"/>
      <c r="X70" s="1881"/>
      <c r="Y70" s="1881"/>
      <c r="Z70" s="1881"/>
      <c r="AA70" s="1881"/>
      <c r="AB70" s="1881"/>
      <c r="AC70" s="1881"/>
      <c r="AD70" s="1881"/>
      <c r="AE70" s="1881"/>
      <c r="AF70" s="1881"/>
      <c r="AG70" s="1881"/>
      <c r="AH70" s="1881"/>
      <c r="AI70" s="1881"/>
      <c r="AJ70" s="1882"/>
      <c r="AK70" s="750"/>
      <c r="AL70" s="289"/>
    </row>
    <row r="71" spans="1:38" s="291" customFormat="1" ht="20.149999999999999" customHeight="1">
      <c r="A71" s="645"/>
      <c r="B71" s="1920"/>
      <c r="C71" s="1863"/>
      <c r="D71" s="1863"/>
      <c r="E71" s="1863"/>
      <c r="F71" s="1831"/>
      <c r="G71" s="380"/>
      <c r="H71" s="292"/>
      <c r="I71" s="292"/>
      <c r="J71" s="292"/>
      <c r="K71" s="292"/>
      <c r="L71" s="292"/>
      <c r="M71" s="292"/>
      <c r="N71" s="292"/>
      <c r="O71" s="292"/>
      <c r="P71" s="292"/>
      <c r="Q71" s="292"/>
      <c r="R71" s="292"/>
      <c r="S71" s="292"/>
      <c r="T71" s="292"/>
      <c r="U71" s="379"/>
      <c r="V71" s="1976"/>
      <c r="W71" s="1862"/>
      <c r="X71" s="1862"/>
      <c r="Y71" s="1862"/>
      <c r="Z71" s="1862"/>
      <c r="AA71" s="1862"/>
      <c r="AB71" s="1862"/>
      <c r="AC71" s="1862"/>
      <c r="AD71" s="1862"/>
      <c r="AE71" s="1862"/>
      <c r="AF71" s="1862"/>
      <c r="AG71" s="1862"/>
      <c r="AH71" s="1862"/>
      <c r="AI71" s="1862"/>
      <c r="AJ71" s="1977"/>
      <c r="AK71" s="750"/>
      <c r="AL71" s="289"/>
    </row>
    <row r="72" spans="1:38" s="300" customFormat="1" ht="20.149999999999999" customHeight="1">
      <c r="A72" s="652"/>
      <c r="B72" s="1920"/>
      <c r="C72" s="1863"/>
      <c r="D72" s="1863"/>
      <c r="E72" s="1863"/>
      <c r="F72" s="1831"/>
      <c r="G72" s="380" t="s">
        <v>1032</v>
      </c>
      <c r="H72" s="292"/>
      <c r="I72" s="292"/>
      <c r="J72" s="292"/>
      <c r="K72" s="292"/>
      <c r="L72" s="292"/>
      <c r="M72" s="292"/>
      <c r="N72" s="292"/>
      <c r="O72" s="292"/>
      <c r="P72" s="292"/>
      <c r="Q72" s="292"/>
      <c r="R72" s="292"/>
      <c r="S72" s="292"/>
      <c r="T72" s="292"/>
      <c r="U72" s="379"/>
      <c r="V72" s="1976"/>
      <c r="W72" s="1862"/>
      <c r="X72" s="1862"/>
      <c r="Y72" s="1862"/>
      <c r="Z72" s="1862"/>
      <c r="AA72" s="1862"/>
      <c r="AB72" s="1862"/>
      <c r="AC72" s="1862"/>
      <c r="AD72" s="1862"/>
      <c r="AE72" s="1862"/>
      <c r="AF72" s="1862"/>
      <c r="AG72" s="1862"/>
      <c r="AH72" s="1862"/>
      <c r="AI72" s="1862"/>
      <c r="AJ72" s="1977"/>
      <c r="AK72" s="750"/>
      <c r="AL72" s="292"/>
    </row>
    <row r="73" spans="1:38" s="300" customFormat="1" ht="14.15" customHeight="1">
      <c r="A73" s="652"/>
      <c r="B73" s="1835"/>
      <c r="C73" s="1836"/>
      <c r="D73" s="1836"/>
      <c r="E73" s="1836"/>
      <c r="F73" s="1832"/>
      <c r="G73" s="397"/>
      <c r="H73" s="398"/>
      <c r="I73" s="398"/>
      <c r="J73" s="398"/>
      <c r="K73" s="398"/>
      <c r="L73" s="398"/>
      <c r="M73" s="398"/>
      <c r="N73" s="398"/>
      <c r="O73" s="398"/>
      <c r="P73" s="398"/>
      <c r="Q73" s="398"/>
      <c r="R73" s="398"/>
      <c r="S73" s="398"/>
      <c r="T73" s="398"/>
      <c r="U73" s="399"/>
      <c r="V73" s="1883"/>
      <c r="W73" s="1884"/>
      <c r="X73" s="1884"/>
      <c r="Y73" s="1884"/>
      <c r="Z73" s="1884"/>
      <c r="AA73" s="1884"/>
      <c r="AB73" s="1884"/>
      <c r="AC73" s="1884"/>
      <c r="AD73" s="1884"/>
      <c r="AE73" s="1884"/>
      <c r="AF73" s="1884"/>
      <c r="AG73" s="1884"/>
      <c r="AH73" s="1884"/>
      <c r="AI73" s="1884"/>
      <c r="AJ73" s="1885"/>
      <c r="AK73" s="750"/>
      <c r="AL73" s="292"/>
    </row>
    <row r="74" spans="1:38" s="300" customFormat="1" ht="26.15" customHeight="1">
      <c r="A74" s="2327" t="s">
        <v>1575</v>
      </c>
      <c r="B74" s="2327"/>
      <c r="C74" s="318" t="s">
        <v>2326</v>
      </c>
      <c r="D74" s="318"/>
      <c r="E74" s="318"/>
      <c r="F74" s="318"/>
      <c r="G74" s="318"/>
      <c r="H74" s="318"/>
      <c r="I74" s="318"/>
      <c r="J74" s="318"/>
      <c r="K74" s="318"/>
      <c r="L74" s="318"/>
      <c r="M74" s="318"/>
      <c r="N74" s="318"/>
      <c r="O74" s="318"/>
      <c r="P74" s="318"/>
      <c r="Q74" s="318"/>
      <c r="R74" s="318"/>
      <c r="S74" s="318"/>
      <c r="T74" s="318"/>
      <c r="U74" s="318"/>
      <c r="V74" s="318"/>
      <c r="W74" s="318"/>
      <c r="X74" s="318"/>
      <c r="Y74" s="318"/>
      <c r="Z74" s="318"/>
      <c r="AA74" s="318"/>
      <c r="AB74" s="318"/>
      <c r="AC74" s="318"/>
      <c r="AD74" s="318"/>
      <c r="AE74" s="318"/>
      <c r="AF74" s="318"/>
      <c r="AG74" s="318"/>
      <c r="AH74" s="318"/>
      <c r="AI74" s="318"/>
      <c r="AJ74" s="318"/>
      <c r="AK74" s="318"/>
      <c r="AL74" s="292"/>
    </row>
    <row r="75" spans="1:38" s="300" customFormat="1" ht="14.15" customHeight="1">
      <c r="A75" s="652"/>
      <c r="B75" s="309"/>
      <c r="C75" s="309"/>
      <c r="D75" s="309"/>
      <c r="E75" s="309"/>
      <c r="F75" s="309"/>
      <c r="G75" s="309"/>
      <c r="H75" s="309"/>
      <c r="I75" s="309"/>
      <c r="J75" s="309"/>
      <c r="K75" s="309"/>
      <c r="L75" s="309"/>
      <c r="M75" s="309"/>
      <c r="N75" s="309"/>
      <c r="O75" s="309"/>
      <c r="P75" s="309"/>
      <c r="Q75" s="309"/>
      <c r="R75" s="309"/>
      <c r="S75" s="309"/>
      <c r="T75" s="309"/>
      <c r="U75" s="309"/>
      <c r="V75" s="309"/>
      <c r="W75" s="309"/>
      <c r="X75" s="309"/>
      <c r="Y75" s="309"/>
      <c r="Z75" s="309"/>
      <c r="AA75" s="309"/>
      <c r="AB75" s="309"/>
      <c r="AC75" s="309"/>
      <c r="AD75" s="309"/>
      <c r="AE75" s="309"/>
      <c r="AF75" s="309"/>
      <c r="AG75" s="309"/>
      <c r="AH75" s="309"/>
      <c r="AI75" s="309"/>
      <c r="AJ75" s="309"/>
      <c r="AK75" s="309"/>
      <c r="AL75" s="292"/>
    </row>
    <row r="76" spans="1:38" s="300" customFormat="1" ht="15.65" customHeight="1">
      <c r="A76" s="652"/>
      <c r="B76" s="289" t="s">
        <v>2019</v>
      </c>
      <c r="C76" s="309"/>
      <c r="D76" s="309"/>
      <c r="E76" s="309"/>
      <c r="F76" s="309"/>
      <c r="G76" s="309"/>
      <c r="H76" s="309"/>
      <c r="I76" s="309"/>
      <c r="J76" s="309"/>
      <c r="K76" s="309"/>
      <c r="L76" s="309"/>
      <c r="M76" s="309"/>
      <c r="N76" s="309"/>
      <c r="O76" s="309"/>
      <c r="P76" s="309"/>
      <c r="Q76" s="309"/>
      <c r="R76" s="309"/>
      <c r="S76" s="309"/>
      <c r="T76" s="309"/>
      <c r="U76" s="309"/>
      <c r="V76" s="309"/>
      <c r="W76" s="309"/>
      <c r="X76" s="309"/>
      <c r="Y76" s="309"/>
      <c r="Z76" s="309"/>
      <c r="AA76" s="309"/>
      <c r="AB76" s="309"/>
      <c r="AC76" s="309"/>
      <c r="AD76" s="309"/>
      <c r="AE76" s="309"/>
      <c r="AF76" s="309"/>
      <c r="AG76" s="309"/>
      <c r="AH76" s="309"/>
      <c r="AI76" s="309"/>
      <c r="AJ76" s="309"/>
      <c r="AK76" s="309"/>
      <c r="AL76" s="292"/>
    </row>
    <row r="77" spans="1:38" s="319" customFormat="1" ht="14.15" customHeight="1">
      <c r="A77" s="654"/>
      <c r="B77" s="293" t="s">
        <v>757</v>
      </c>
      <c r="C77" s="294"/>
      <c r="D77" s="294"/>
      <c r="E77" s="294"/>
      <c r="F77" s="299"/>
      <c r="G77" s="293" t="s">
        <v>1029</v>
      </c>
      <c r="H77" s="294"/>
      <c r="I77" s="294"/>
      <c r="J77" s="294"/>
      <c r="K77" s="294"/>
      <c r="L77" s="294"/>
      <c r="M77" s="294"/>
      <c r="N77" s="294"/>
      <c r="O77" s="294"/>
      <c r="P77" s="294"/>
      <c r="Q77" s="294"/>
      <c r="R77" s="294"/>
      <c r="S77" s="294"/>
      <c r="T77" s="294"/>
      <c r="U77" s="299"/>
      <c r="V77" s="293" t="s">
        <v>1030</v>
      </c>
      <c r="W77" s="294"/>
      <c r="X77" s="294"/>
      <c r="Y77" s="294"/>
      <c r="Z77" s="294"/>
      <c r="AA77" s="294"/>
      <c r="AB77" s="294"/>
      <c r="AC77" s="294"/>
      <c r="AD77" s="294"/>
      <c r="AE77" s="294"/>
      <c r="AF77" s="294"/>
      <c r="AG77" s="294"/>
      <c r="AH77" s="294"/>
      <c r="AI77" s="294"/>
      <c r="AJ77" s="299"/>
      <c r="AK77" s="764"/>
      <c r="AL77" s="318"/>
    </row>
    <row r="78" spans="1:38" ht="18" customHeight="1">
      <c r="B78" s="1833"/>
      <c r="C78" s="1834"/>
      <c r="D78" s="1834"/>
      <c r="E78" s="1834"/>
      <c r="F78" s="1830"/>
      <c r="G78" s="395" t="s">
        <v>1031</v>
      </c>
      <c r="H78" s="366"/>
      <c r="I78" s="366"/>
      <c r="J78" s="366"/>
      <c r="K78" s="366"/>
      <c r="L78" s="366"/>
      <c r="M78" s="366"/>
      <c r="N78" s="366"/>
      <c r="O78" s="366"/>
      <c r="P78" s="366"/>
      <c r="Q78" s="366"/>
      <c r="R78" s="366"/>
      <c r="S78" s="366"/>
      <c r="T78" s="366"/>
      <c r="U78" s="367"/>
      <c r="V78" s="1880"/>
      <c r="W78" s="1881"/>
      <c r="X78" s="1881"/>
      <c r="Y78" s="1881"/>
      <c r="Z78" s="1881"/>
      <c r="AA78" s="1881"/>
      <c r="AB78" s="1881"/>
      <c r="AC78" s="1881"/>
      <c r="AD78" s="1881"/>
      <c r="AE78" s="1881"/>
      <c r="AF78" s="1881"/>
      <c r="AG78" s="1881"/>
      <c r="AH78" s="1881"/>
      <c r="AI78" s="1881"/>
      <c r="AJ78" s="1882"/>
      <c r="AK78" s="750"/>
    </row>
    <row r="79" spans="1:38" ht="20.149999999999999" customHeight="1">
      <c r="B79" s="1920"/>
      <c r="C79" s="1863"/>
      <c r="D79" s="1863"/>
      <c r="E79" s="1863"/>
      <c r="F79" s="1831"/>
      <c r="G79" s="380"/>
      <c r="H79" s="292"/>
      <c r="I79" s="292"/>
      <c r="J79" s="292"/>
      <c r="K79" s="292"/>
      <c r="L79" s="292"/>
      <c r="M79" s="292"/>
      <c r="N79" s="292"/>
      <c r="O79" s="292"/>
      <c r="P79" s="292"/>
      <c r="Q79" s="292"/>
      <c r="R79" s="292"/>
      <c r="S79" s="292"/>
      <c r="T79" s="292"/>
      <c r="U79" s="379"/>
      <c r="V79" s="1976"/>
      <c r="W79" s="1862"/>
      <c r="X79" s="1862"/>
      <c r="Y79" s="1862"/>
      <c r="Z79" s="1862"/>
      <c r="AA79" s="1862"/>
      <c r="AB79" s="1862"/>
      <c r="AC79" s="1862"/>
      <c r="AD79" s="1862"/>
      <c r="AE79" s="1862"/>
      <c r="AF79" s="1862"/>
      <c r="AG79" s="1862"/>
      <c r="AH79" s="1862"/>
      <c r="AI79" s="1862"/>
      <c r="AJ79" s="1977"/>
      <c r="AK79" s="750"/>
    </row>
    <row r="80" spans="1:38" s="300" customFormat="1" ht="20.149999999999999" customHeight="1">
      <c r="A80" s="652"/>
      <c r="B80" s="1920"/>
      <c r="C80" s="1863"/>
      <c r="D80" s="1863"/>
      <c r="E80" s="1863"/>
      <c r="F80" s="1831"/>
      <c r="G80" s="380" t="s">
        <v>1032</v>
      </c>
      <c r="H80" s="292"/>
      <c r="I80" s="292"/>
      <c r="J80" s="292"/>
      <c r="K80" s="292"/>
      <c r="L80" s="292"/>
      <c r="M80" s="292"/>
      <c r="N80" s="292"/>
      <c r="O80" s="292"/>
      <c r="P80" s="292"/>
      <c r="Q80" s="292"/>
      <c r="R80" s="292"/>
      <c r="S80" s="292"/>
      <c r="T80" s="292"/>
      <c r="U80" s="379"/>
      <c r="V80" s="1976"/>
      <c r="W80" s="1862"/>
      <c r="X80" s="1862"/>
      <c r="Y80" s="1862"/>
      <c r="Z80" s="1862"/>
      <c r="AA80" s="1862"/>
      <c r="AB80" s="1862"/>
      <c r="AC80" s="1862"/>
      <c r="AD80" s="1862"/>
      <c r="AE80" s="1862"/>
      <c r="AF80" s="1862"/>
      <c r="AG80" s="1862"/>
      <c r="AH80" s="1862"/>
      <c r="AI80" s="1862"/>
      <c r="AJ80" s="1977"/>
      <c r="AK80" s="750"/>
      <c r="AL80" s="292"/>
    </row>
    <row r="81" spans="1:38" s="300" customFormat="1" ht="14.15" customHeight="1">
      <c r="A81" s="652"/>
      <c r="B81" s="1835"/>
      <c r="C81" s="1836"/>
      <c r="D81" s="1836"/>
      <c r="E81" s="1836"/>
      <c r="F81" s="1832"/>
      <c r="G81" s="397"/>
      <c r="H81" s="398"/>
      <c r="I81" s="398"/>
      <c r="J81" s="398"/>
      <c r="K81" s="398"/>
      <c r="L81" s="398"/>
      <c r="M81" s="398"/>
      <c r="N81" s="398"/>
      <c r="O81" s="398"/>
      <c r="P81" s="398"/>
      <c r="Q81" s="398"/>
      <c r="R81" s="398"/>
      <c r="S81" s="398"/>
      <c r="T81" s="398"/>
      <c r="U81" s="399"/>
      <c r="V81" s="1883"/>
      <c r="W81" s="1884"/>
      <c r="X81" s="1884"/>
      <c r="Y81" s="1884"/>
      <c r="Z81" s="1884"/>
      <c r="AA81" s="1884"/>
      <c r="AB81" s="1884"/>
      <c r="AC81" s="1884"/>
      <c r="AD81" s="1884"/>
      <c r="AE81" s="1884"/>
      <c r="AF81" s="1884"/>
      <c r="AG81" s="1884"/>
      <c r="AH81" s="1884"/>
      <c r="AI81" s="1884"/>
      <c r="AJ81" s="1885"/>
      <c r="AK81" s="750"/>
      <c r="AL81" s="292"/>
    </row>
    <row r="82" spans="1:38" s="300" customFormat="1" ht="20" customHeight="1">
      <c r="A82" s="2327" t="s">
        <v>1575</v>
      </c>
      <c r="B82" s="2327"/>
      <c r="C82" s="318" t="s">
        <v>2327</v>
      </c>
      <c r="D82" s="318"/>
      <c r="E82" s="318"/>
      <c r="F82" s="318"/>
      <c r="G82" s="318"/>
      <c r="H82" s="318"/>
      <c r="I82" s="318"/>
      <c r="J82" s="318"/>
      <c r="K82" s="318"/>
      <c r="L82" s="318"/>
      <c r="M82" s="318"/>
      <c r="N82" s="318"/>
      <c r="O82" s="318"/>
      <c r="P82" s="318"/>
      <c r="Q82" s="318"/>
      <c r="R82" s="318"/>
      <c r="S82" s="318"/>
      <c r="T82" s="318"/>
      <c r="U82" s="318"/>
      <c r="V82" s="318"/>
      <c r="W82" s="318"/>
      <c r="X82" s="318"/>
      <c r="Y82" s="318"/>
      <c r="Z82" s="318"/>
      <c r="AA82" s="318"/>
      <c r="AB82" s="318"/>
      <c r="AC82" s="318"/>
      <c r="AD82" s="318"/>
      <c r="AE82" s="318"/>
      <c r="AF82" s="318"/>
      <c r="AG82" s="318"/>
      <c r="AH82" s="318"/>
      <c r="AI82" s="318"/>
      <c r="AJ82" s="318"/>
      <c r="AK82" s="318"/>
      <c r="AL82" s="292"/>
    </row>
    <row r="83" spans="1:38" s="300" customFormat="1" ht="14.15" customHeight="1">
      <c r="A83" s="652"/>
      <c r="B83" s="309"/>
      <c r="C83" s="309"/>
      <c r="D83" s="309"/>
      <c r="E83" s="309"/>
      <c r="F83" s="309"/>
      <c r="G83" s="309"/>
      <c r="H83" s="309"/>
      <c r="I83" s="309"/>
      <c r="J83" s="309"/>
      <c r="K83" s="309"/>
      <c r="L83" s="309"/>
      <c r="M83" s="309"/>
      <c r="N83" s="309"/>
      <c r="O83" s="309"/>
      <c r="P83" s="309"/>
      <c r="Q83" s="309"/>
      <c r="R83" s="309"/>
      <c r="S83" s="309"/>
      <c r="T83" s="309"/>
      <c r="U83" s="309"/>
      <c r="V83" s="309"/>
      <c r="W83" s="309"/>
      <c r="X83" s="309"/>
      <c r="Y83" s="309"/>
      <c r="Z83" s="309"/>
      <c r="AA83" s="309"/>
      <c r="AB83" s="309"/>
      <c r="AC83" s="309"/>
      <c r="AD83" s="309"/>
      <c r="AE83" s="309"/>
      <c r="AF83" s="309"/>
      <c r="AG83" s="309"/>
      <c r="AH83" s="309"/>
      <c r="AI83" s="309"/>
      <c r="AJ83" s="309"/>
      <c r="AK83" s="309"/>
      <c r="AL83" s="292"/>
    </row>
    <row r="84" spans="1:38" s="300" customFormat="1" ht="14.4" customHeight="1">
      <c r="A84" s="652"/>
      <c r="B84" s="393" t="s">
        <v>766</v>
      </c>
      <c r="C84" s="391"/>
      <c r="D84" s="391"/>
      <c r="E84" s="391"/>
      <c r="F84" s="391"/>
      <c r="G84" s="391"/>
      <c r="H84" s="391"/>
      <c r="I84" s="391"/>
      <c r="J84" s="391"/>
      <c r="K84" s="391"/>
      <c r="L84" s="391"/>
      <c r="M84" s="391"/>
      <c r="N84" s="391"/>
      <c r="O84" s="391"/>
      <c r="P84" s="391"/>
      <c r="Q84" s="391"/>
      <c r="R84" s="391"/>
      <c r="S84" s="391"/>
      <c r="T84" s="391"/>
      <c r="U84" s="391"/>
      <c r="V84" s="391"/>
      <c r="W84" s="391"/>
      <c r="X84" s="391"/>
      <c r="Y84" s="391"/>
      <c r="Z84" s="391"/>
      <c r="AA84" s="391"/>
      <c r="AB84" s="391"/>
      <c r="AC84" s="391"/>
      <c r="AD84" s="391"/>
      <c r="AE84" s="391"/>
      <c r="AF84" s="391"/>
      <c r="AG84" s="391"/>
      <c r="AH84" s="391"/>
      <c r="AI84" s="391"/>
      <c r="AJ84" s="391"/>
      <c r="AK84" s="391"/>
      <c r="AL84" s="365"/>
    </row>
    <row r="85" spans="1:38" s="419" customFormat="1" ht="14.15" customHeight="1">
      <c r="A85" s="695"/>
      <c r="C85" s="392" t="s">
        <v>1576</v>
      </c>
      <c r="D85" s="393" t="s">
        <v>2045</v>
      </c>
      <c r="E85" s="393"/>
      <c r="F85" s="393"/>
      <c r="G85" s="393"/>
      <c r="H85" s="393"/>
      <c r="I85" s="393"/>
      <c r="J85" s="393"/>
      <c r="K85" s="393"/>
      <c r="L85" s="393"/>
      <c r="M85" s="393"/>
      <c r="N85" s="393"/>
      <c r="O85" s="393"/>
      <c r="P85" s="393"/>
      <c r="Q85" s="393"/>
      <c r="R85" s="393"/>
      <c r="S85" s="393"/>
      <c r="T85" s="393"/>
      <c r="U85" s="393"/>
      <c r="V85" s="393"/>
      <c r="W85" s="393"/>
      <c r="X85" s="393"/>
      <c r="Y85" s="393"/>
      <c r="Z85" s="393"/>
      <c r="AA85" s="393"/>
      <c r="AB85" s="393"/>
      <c r="AD85" s="394" t="s">
        <v>1296</v>
      </c>
      <c r="AE85" s="1780" t="s">
        <v>556</v>
      </c>
      <c r="AF85" s="1780"/>
      <c r="AG85" s="1780"/>
      <c r="AH85" s="1780"/>
      <c r="AI85" s="1780"/>
      <c r="AJ85" s="394" t="s">
        <v>1297</v>
      </c>
      <c r="AK85" s="394"/>
      <c r="AL85" s="329"/>
    </row>
    <row r="86" spans="1:38" s="419" customFormat="1" ht="14.15" customHeight="1">
      <c r="A86" s="695"/>
      <c r="C86" s="392"/>
      <c r="D86" s="393" t="s">
        <v>2046</v>
      </c>
      <c r="E86" s="393"/>
      <c r="F86" s="393"/>
      <c r="G86" s="393"/>
      <c r="H86" s="393"/>
      <c r="I86" s="393"/>
      <c r="J86" s="393"/>
      <c r="K86" s="393"/>
      <c r="L86" s="393"/>
      <c r="M86" s="393"/>
      <c r="N86" s="393"/>
      <c r="O86" s="393"/>
      <c r="P86" s="393"/>
      <c r="Q86" s="393"/>
      <c r="R86" s="393"/>
      <c r="S86" s="393"/>
      <c r="T86" s="393"/>
      <c r="U86" s="393"/>
      <c r="V86" s="393"/>
      <c r="W86" s="393"/>
      <c r="X86" s="393"/>
      <c r="Y86" s="393"/>
      <c r="Z86" s="393"/>
      <c r="AA86" s="393"/>
      <c r="AB86" s="393"/>
      <c r="AD86" s="394"/>
      <c r="AE86" s="392"/>
      <c r="AF86" s="392"/>
      <c r="AG86" s="392"/>
      <c r="AH86" s="392"/>
      <c r="AI86" s="392"/>
      <c r="AJ86" s="394"/>
      <c r="AK86" s="394"/>
      <c r="AL86" s="329"/>
    </row>
    <row r="87" spans="1:38" ht="18" customHeight="1">
      <c r="C87" s="392" t="s">
        <v>1581</v>
      </c>
      <c r="D87" s="393" t="s">
        <v>1577</v>
      </c>
      <c r="E87" s="393"/>
      <c r="F87" s="393"/>
      <c r="G87" s="393"/>
      <c r="H87" s="393"/>
      <c r="I87" s="393"/>
      <c r="J87" s="393"/>
      <c r="K87" s="393"/>
      <c r="L87" s="393"/>
      <c r="M87" s="393"/>
      <c r="N87" s="393"/>
      <c r="O87" s="393"/>
      <c r="P87" s="393"/>
      <c r="Q87" s="393"/>
      <c r="R87" s="393"/>
      <c r="S87" s="393"/>
      <c r="T87" s="393"/>
      <c r="U87" s="393"/>
      <c r="V87" s="393"/>
      <c r="W87" s="393"/>
      <c r="X87" s="393"/>
      <c r="Y87" s="393"/>
      <c r="Z87" s="393"/>
      <c r="AA87" s="393"/>
      <c r="AB87" s="393"/>
      <c r="AD87" s="394" t="s">
        <v>1296</v>
      </c>
      <c r="AE87" s="1780" t="s">
        <v>556</v>
      </c>
      <c r="AF87" s="1780"/>
      <c r="AG87" s="1780"/>
      <c r="AH87" s="1780"/>
      <c r="AI87" s="1780"/>
      <c r="AJ87" s="394" t="s">
        <v>1297</v>
      </c>
      <c r="AK87" s="394"/>
      <c r="AL87" s="391"/>
    </row>
    <row r="88" spans="1:38" ht="20.149999999999999" customHeight="1">
      <c r="C88" s="392" t="s">
        <v>1582</v>
      </c>
      <c r="D88" s="393" t="s">
        <v>1578</v>
      </c>
      <c r="E88" s="393"/>
      <c r="F88" s="393"/>
      <c r="G88" s="393"/>
      <c r="H88" s="393"/>
      <c r="I88" s="393"/>
      <c r="J88" s="393"/>
      <c r="K88" s="393"/>
      <c r="L88" s="393"/>
      <c r="M88" s="393"/>
      <c r="N88" s="393"/>
      <c r="O88" s="393"/>
      <c r="P88" s="393"/>
      <c r="Q88" s="393"/>
      <c r="R88" s="393"/>
      <c r="S88" s="393"/>
      <c r="T88" s="393"/>
      <c r="U88" s="393"/>
      <c r="V88" s="393"/>
      <c r="W88" s="393"/>
      <c r="X88" s="393"/>
      <c r="Y88" s="393"/>
      <c r="Z88" s="393"/>
      <c r="AA88" s="393"/>
      <c r="AB88" s="393"/>
      <c r="AD88" s="394" t="s">
        <v>1296</v>
      </c>
      <c r="AE88" s="1780" t="s">
        <v>556</v>
      </c>
      <c r="AF88" s="1780"/>
      <c r="AG88" s="1780"/>
      <c r="AH88" s="1780"/>
      <c r="AI88" s="1780"/>
      <c r="AJ88" s="394" t="s">
        <v>1297</v>
      </c>
      <c r="AK88" s="394"/>
      <c r="AL88" s="391"/>
    </row>
    <row r="89" spans="1:38" s="300" customFormat="1" ht="20.149999999999999" customHeight="1">
      <c r="A89" s="652"/>
      <c r="C89" s="392" t="s">
        <v>1583</v>
      </c>
      <c r="D89" s="393" t="s">
        <v>1579</v>
      </c>
      <c r="E89" s="393"/>
      <c r="F89" s="393"/>
      <c r="G89" s="393"/>
      <c r="H89" s="393"/>
      <c r="I89" s="393"/>
      <c r="J89" s="393"/>
      <c r="K89" s="393"/>
      <c r="L89" s="393"/>
      <c r="M89" s="393"/>
      <c r="N89" s="393"/>
      <c r="O89" s="393"/>
      <c r="P89" s="393"/>
      <c r="Q89" s="393"/>
      <c r="R89" s="393"/>
      <c r="S89" s="393"/>
      <c r="T89" s="393"/>
      <c r="U89" s="393"/>
      <c r="V89" s="393"/>
      <c r="W89" s="393"/>
      <c r="X89" s="393"/>
      <c r="Y89" s="393"/>
      <c r="Z89" s="393"/>
      <c r="AA89" s="393"/>
      <c r="AB89" s="393"/>
      <c r="AD89" s="394" t="s">
        <v>1296</v>
      </c>
      <c r="AE89" s="1780" t="s">
        <v>556</v>
      </c>
      <c r="AF89" s="1780"/>
      <c r="AG89" s="1780"/>
      <c r="AH89" s="1780"/>
      <c r="AI89" s="1780"/>
      <c r="AJ89" s="394" t="s">
        <v>1297</v>
      </c>
      <c r="AK89" s="394"/>
      <c r="AL89" s="419"/>
    </row>
    <row r="90" spans="1:38" s="300" customFormat="1" ht="20.149999999999999" customHeight="1">
      <c r="A90" s="652"/>
      <c r="C90" s="392" t="s">
        <v>1584</v>
      </c>
      <c r="D90" s="393" t="s">
        <v>1580</v>
      </c>
      <c r="E90" s="393"/>
      <c r="F90" s="393"/>
      <c r="G90" s="393"/>
      <c r="H90" s="393"/>
      <c r="I90" s="393"/>
      <c r="J90" s="393"/>
      <c r="K90" s="393"/>
      <c r="L90" s="393"/>
      <c r="M90" s="393"/>
      <c r="N90" s="393"/>
      <c r="O90" s="393"/>
      <c r="P90" s="393"/>
      <c r="Q90" s="393"/>
      <c r="R90" s="393"/>
      <c r="S90" s="393"/>
      <c r="T90" s="393"/>
      <c r="U90" s="393"/>
      <c r="V90" s="393"/>
      <c r="W90" s="393"/>
      <c r="X90" s="393"/>
      <c r="Y90" s="393"/>
      <c r="Z90" s="393"/>
      <c r="AA90" s="393"/>
      <c r="AB90" s="393"/>
      <c r="AD90" s="394" t="s">
        <v>732</v>
      </c>
      <c r="AE90" s="1780" t="s">
        <v>556</v>
      </c>
      <c r="AF90" s="1780"/>
      <c r="AG90" s="1780"/>
      <c r="AH90" s="1780"/>
      <c r="AI90" s="1780"/>
      <c r="AJ90" s="394" t="s">
        <v>733</v>
      </c>
      <c r="AK90" s="394"/>
      <c r="AL90" s="419"/>
    </row>
    <row r="91" spans="1:38" s="300" customFormat="1" ht="20.149999999999999" customHeight="1">
      <c r="A91" s="652"/>
      <c r="C91" s="392" t="s">
        <v>1774</v>
      </c>
      <c r="D91" s="393" t="s">
        <v>1775</v>
      </c>
      <c r="E91" s="393"/>
      <c r="F91" s="393"/>
      <c r="G91" s="393"/>
      <c r="H91" s="393"/>
      <c r="I91" s="393"/>
      <c r="J91" s="393"/>
      <c r="K91" s="393"/>
      <c r="L91" s="393"/>
      <c r="M91" s="393"/>
      <c r="N91" s="393"/>
      <c r="O91" s="393"/>
      <c r="P91" s="393"/>
      <c r="Q91" s="393"/>
      <c r="R91" s="393"/>
      <c r="S91" s="393"/>
      <c r="T91" s="393"/>
      <c r="U91" s="393"/>
      <c r="V91" s="393"/>
      <c r="W91" s="393"/>
      <c r="X91" s="393"/>
      <c r="Y91" s="393"/>
      <c r="Z91" s="393"/>
      <c r="AA91" s="393"/>
      <c r="AB91" s="393"/>
      <c r="AD91" s="394" t="s">
        <v>1296</v>
      </c>
      <c r="AE91" s="1780" t="s">
        <v>556</v>
      </c>
      <c r="AF91" s="1780"/>
      <c r="AG91" s="1780"/>
      <c r="AH91" s="1780"/>
      <c r="AI91" s="1780"/>
      <c r="AJ91" s="394" t="s">
        <v>1297</v>
      </c>
      <c r="AK91" s="394"/>
      <c r="AL91" s="419"/>
    </row>
    <row r="92" spans="1:38" s="679" customFormat="1" ht="20.149999999999999" customHeight="1">
      <c r="A92" s="696"/>
      <c r="C92" s="392" t="s">
        <v>1797</v>
      </c>
      <c r="D92" s="393" t="s">
        <v>2081</v>
      </c>
      <c r="E92" s="393"/>
      <c r="F92" s="393"/>
      <c r="G92" s="393"/>
      <c r="H92" s="393"/>
      <c r="I92" s="393"/>
      <c r="J92" s="393"/>
      <c r="K92" s="393"/>
      <c r="L92" s="393"/>
      <c r="M92" s="393"/>
      <c r="N92" s="393"/>
      <c r="O92" s="393"/>
      <c r="P92" s="393"/>
      <c r="Q92" s="393"/>
      <c r="R92" s="393"/>
      <c r="S92" s="393"/>
      <c r="T92" s="393"/>
      <c r="U92" s="393"/>
      <c r="V92" s="393"/>
      <c r="W92" s="393"/>
      <c r="X92" s="393"/>
      <c r="Y92" s="393"/>
      <c r="Z92" s="393"/>
      <c r="AA92" s="393"/>
      <c r="AB92" s="393"/>
      <c r="AD92" s="394" t="s">
        <v>732</v>
      </c>
      <c r="AE92" s="1780" t="s">
        <v>556</v>
      </c>
      <c r="AF92" s="1780"/>
      <c r="AG92" s="1780"/>
      <c r="AH92" s="1780"/>
      <c r="AI92" s="1780"/>
      <c r="AJ92" s="394" t="s">
        <v>733</v>
      </c>
      <c r="AK92" s="394"/>
      <c r="AL92" s="419"/>
    </row>
    <row r="93" spans="1:38" ht="20.149999999999999" customHeight="1">
      <c r="A93" s="310"/>
      <c r="B93" s="310"/>
      <c r="C93" s="310"/>
      <c r="D93" s="310"/>
      <c r="E93" s="310"/>
      <c r="F93" s="310"/>
      <c r="G93" s="310"/>
      <c r="H93" s="310"/>
      <c r="I93" s="310"/>
      <c r="J93" s="365"/>
      <c r="K93" s="365"/>
      <c r="L93" s="365"/>
      <c r="M93" s="365"/>
      <c r="N93" s="365"/>
      <c r="O93" s="365"/>
      <c r="P93" s="365"/>
      <c r="Q93" s="365"/>
      <c r="R93" s="365"/>
      <c r="S93" s="365"/>
      <c r="T93" s="365"/>
      <c r="U93" s="365"/>
      <c r="V93" s="365"/>
      <c r="W93" s="365"/>
      <c r="X93" s="365"/>
      <c r="Y93" s="365"/>
      <c r="Z93" s="365"/>
      <c r="AA93" s="365"/>
      <c r="AB93" s="365" t="str">
        <f>表紙!D28</f>
        <v>　　　　　　保育所（園）　   　</v>
      </c>
      <c r="AC93" s="365"/>
      <c r="AD93" s="365"/>
      <c r="AE93" s="365"/>
      <c r="AF93" s="365"/>
      <c r="AG93" s="365"/>
      <c r="AH93" s="365"/>
      <c r="AI93" s="365"/>
      <c r="AJ93" s="365"/>
      <c r="AK93" s="365"/>
      <c r="AL93" s="467"/>
    </row>
    <row r="94" spans="1:38" ht="20.149999999999999" customHeight="1">
      <c r="A94" s="645" t="s">
        <v>2021</v>
      </c>
      <c r="B94" s="354" t="s">
        <v>2020</v>
      </c>
      <c r="C94" s="354"/>
      <c r="D94" s="354"/>
      <c r="E94" s="365"/>
      <c r="F94" s="365"/>
      <c r="G94" s="365"/>
      <c r="H94" s="365"/>
      <c r="I94" s="365"/>
      <c r="J94" s="365"/>
      <c r="K94" s="365"/>
      <c r="L94" s="365"/>
      <c r="M94" s="365"/>
      <c r="N94" s="365"/>
      <c r="O94" s="365"/>
      <c r="P94" s="365"/>
      <c r="Q94" s="365"/>
      <c r="R94" s="365"/>
      <c r="S94" s="365"/>
      <c r="T94" s="365"/>
      <c r="U94" s="365"/>
      <c r="V94" s="365"/>
      <c r="W94" s="365"/>
      <c r="X94" s="365"/>
      <c r="Y94" s="365"/>
      <c r="Z94" s="365"/>
      <c r="AA94" s="365"/>
      <c r="AB94" s="365"/>
      <c r="AC94" s="365"/>
      <c r="AD94" s="365"/>
      <c r="AE94" s="365"/>
      <c r="AF94" s="365"/>
      <c r="AG94" s="365"/>
      <c r="AH94" s="365"/>
      <c r="AI94" s="365"/>
      <c r="AJ94" s="365"/>
      <c r="AK94" s="365"/>
      <c r="AL94" s="467"/>
    </row>
    <row r="95" spans="1:38" ht="20.149999999999999" customHeight="1">
      <c r="A95" s="645" t="s">
        <v>2022</v>
      </c>
      <c r="B95" s="354" t="s">
        <v>2023</v>
      </c>
      <c r="C95" s="289"/>
      <c r="D95" s="289"/>
      <c r="E95" s="292"/>
      <c r="F95" s="292"/>
      <c r="G95" s="292"/>
      <c r="H95" s="292"/>
      <c r="I95" s="292"/>
      <c r="J95" s="292"/>
      <c r="K95" s="292"/>
      <c r="L95" s="292"/>
      <c r="M95" s="292"/>
      <c r="N95" s="292"/>
      <c r="O95" s="292"/>
      <c r="P95" s="292"/>
      <c r="Q95" s="292"/>
      <c r="R95" s="292"/>
      <c r="S95" s="292"/>
      <c r="T95" s="292"/>
      <c r="U95" s="292"/>
      <c r="V95" s="292"/>
      <c r="W95" s="292"/>
      <c r="X95" s="292"/>
      <c r="Y95" s="292"/>
      <c r="Z95" s="292"/>
      <c r="AA95" s="292"/>
      <c r="AB95" s="292"/>
      <c r="AC95" s="292"/>
      <c r="AD95" s="292"/>
      <c r="AE95" s="292"/>
      <c r="AF95" s="292"/>
      <c r="AG95" s="292"/>
      <c r="AH95" s="408"/>
      <c r="AI95" s="408"/>
      <c r="AJ95" s="408"/>
      <c r="AK95" s="408"/>
      <c r="AL95" s="319"/>
    </row>
    <row r="96" spans="1:38" ht="20.149999999999999" customHeight="1">
      <c r="A96" s="652"/>
      <c r="B96" s="293" t="s">
        <v>1060</v>
      </c>
      <c r="C96" s="294"/>
      <c r="D96" s="294"/>
      <c r="E96" s="294"/>
      <c r="F96" s="294"/>
      <c r="G96" s="294"/>
      <c r="H96" s="299"/>
      <c r="I96" s="293" t="s">
        <v>1298</v>
      </c>
      <c r="J96" s="299"/>
      <c r="K96" s="293" t="s">
        <v>1299</v>
      </c>
      <c r="L96" s="294"/>
      <c r="M96" s="294"/>
      <c r="N96" s="294"/>
      <c r="O96" s="294"/>
      <c r="P96" s="294"/>
      <c r="Q96" s="294"/>
      <c r="R96" s="294"/>
      <c r="S96" s="294"/>
      <c r="T96" s="294"/>
      <c r="U96" s="294"/>
      <c r="V96" s="294"/>
      <c r="W96" s="294"/>
      <c r="X96" s="294"/>
      <c r="Y96" s="294"/>
      <c r="Z96" s="294"/>
      <c r="AA96" s="294"/>
      <c r="AB96" s="294"/>
      <c r="AC96" s="294"/>
      <c r="AD96" s="294"/>
      <c r="AE96" s="294"/>
      <c r="AF96" s="294"/>
      <c r="AG96" s="1791" t="s">
        <v>1776</v>
      </c>
      <c r="AH96" s="2033"/>
      <c r="AI96" s="2033"/>
      <c r="AJ96" s="2034"/>
      <c r="AK96" s="752"/>
      <c r="AL96" s="319"/>
    </row>
    <row r="97" spans="1:38" ht="20.149999999999999" customHeight="1">
      <c r="A97" s="652"/>
      <c r="B97" s="1872" t="s">
        <v>1300</v>
      </c>
      <c r="C97" s="1873"/>
      <c r="D97" s="1873"/>
      <c r="E97" s="1873"/>
      <c r="F97" s="1873"/>
      <c r="G97" s="1873"/>
      <c r="H97" s="1874"/>
      <c r="I97" s="1941" t="s">
        <v>528</v>
      </c>
      <c r="J97" s="1941"/>
      <c r="K97" s="2326" t="s">
        <v>1272</v>
      </c>
      <c r="L97" s="2323" t="s">
        <v>1301</v>
      </c>
      <c r="M97" s="2324"/>
      <c r="N97" s="2324"/>
      <c r="O97" s="2324"/>
      <c r="P97" s="2325"/>
      <c r="Q97" s="2301"/>
      <c r="R97" s="2302"/>
      <c r="S97" s="2302"/>
      <c r="T97" s="2302"/>
      <c r="U97" s="359" t="s">
        <v>1055</v>
      </c>
      <c r="V97" s="2326" t="s">
        <v>1272</v>
      </c>
      <c r="W97" s="2301" t="s">
        <v>1302</v>
      </c>
      <c r="X97" s="2302"/>
      <c r="Y97" s="2302"/>
      <c r="Z97" s="2302"/>
      <c r="AA97" s="2303"/>
      <c r="AB97" s="2322"/>
      <c r="AC97" s="2322"/>
      <c r="AD97" s="2322"/>
      <c r="AE97" s="1854"/>
      <c r="AF97" s="359" t="s">
        <v>1055</v>
      </c>
      <c r="AG97" s="2295" t="s">
        <v>528</v>
      </c>
      <c r="AH97" s="2296"/>
      <c r="AI97" s="2296"/>
      <c r="AJ97" s="2297"/>
      <c r="AK97" s="753"/>
      <c r="AL97" s="310"/>
    </row>
    <row r="98" spans="1:38" ht="20.149999999999999" customHeight="1">
      <c r="A98" s="652"/>
      <c r="B98" s="1872"/>
      <c r="C98" s="1873"/>
      <c r="D98" s="1873"/>
      <c r="E98" s="1873"/>
      <c r="F98" s="1873"/>
      <c r="G98" s="1873"/>
      <c r="H98" s="1874"/>
      <c r="I98" s="1794"/>
      <c r="J98" s="1794"/>
      <c r="K98" s="2326"/>
      <c r="L98" s="2301"/>
      <c r="M98" s="2302"/>
      <c r="N98" s="2302"/>
      <c r="O98" s="2302"/>
      <c r="P98" s="2303"/>
      <c r="Q98" s="2301"/>
      <c r="R98" s="2302"/>
      <c r="S98" s="2302"/>
      <c r="T98" s="2302"/>
      <c r="U98" s="359" t="s">
        <v>1055</v>
      </c>
      <c r="V98" s="2326"/>
      <c r="W98" s="2301" t="s">
        <v>1302</v>
      </c>
      <c r="X98" s="2302"/>
      <c r="Y98" s="2302"/>
      <c r="Z98" s="2302"/>
      <c r="AA98" s="2303"/>
      <c r="AB98" s="2322"/>
      <c r="AC98" s="2322"/>
      <c r="AD98" s="2322"/>
      <c r="AE98" s="1854"/>
      <c r="AF98" s="359" t="s">
        <v>1055</v>
      </c>
      <c r="AG98" s="2304"/>
      <c r="AH98" s="2305"/>
      <c r="AI98" s="2305"/>
      <c r="AJ98" s="2306"/>
      <c r="AK98" s="753"/>
      <c r="AL98" s="310"/>
    </row>
    <row r="99" spans="1:38" ht="20.149999999999999" customHeight="1">
      <c r="A99" s="652"/>
      <c r="B99" s="439" t="s">
        <v>1303</v>
      </c>
      <c r="C99" s="1888" t="s">
        <v>1304</v>
      </c>
      <c r="D99" s="1888"/>
      <c r="E99" s="1888"/>
      <c r="F99" s="1888"/>
      <c r="G99" s="1888"/>
      <c r="H99" s="1889"/>
      <c r="I99" s="2009" t="s">
        <v>528</v>
      </c>
      <c r="J99" s="2009"/>
      <c r="K99" s="2326" t="s">
        <v>1272</v>
      </c>
      <c r="L99" s="2323" t="s">
        <v>1305</v>
      </c>
      <c r="M99" s="2324"/>
      <c r="N99" s="2324"/>
      <c r="O99" s="2324"/>
      <c r="P99" s="2325"/>
      <c r="Q99" s="2301"/>
      <c r="R99" s="2302"/>
      <c r="S99" s="2302"/>
      <c r="T99" s="2302"/>
      <c r="U99" s="359" t="s">
        <v>1055</v>
      </c>
      <c r="V99" s="2326" t="s">
        <v>1272</v>
      </c>
      <c r="W99" s="2301" t="s">
        <v>1302</v>
      </c>
      <c r="X99" s="2302"/>
      <c r="Y99" s="2302"/>
      <c r="Z99" s="2302"/>
      <c r="AA99" s="2303"/>
      <c r="AB99" s="2322"/>
      <c r="AC99" s="2322"/>
      <c r="AD99" s="2322"/>
      <c r="AE99" s="1854"/>
      <c r="AF99" s="359" t="s">
        <v>1055</v>
      </c>
      <c r="AG99" s="2295" t="s">
        <v>528</v>
      </c>
      <c r="AH99" s="2296"/>
      <c r="AI99" s="2296"/>
      <c r="AJ99" s="2297"/>
      <c r="AK99" s="753"/>
      <c r="AL99" s="310"/>
    </row>
    <row r="100" spans="1:38" ht="20.149999999999999" customHeight="1">
      <c r="A100" s="652"/>
      <c r="B100" s="443"/>
      <c r="C100" s="1891"/>
      <c r="D100" s="1891"/>
      <c r="E100" s="1891"/>
      <c r="F100" s="1891"/>
      <c r="G100" s="1891"/>
      <c r="H100" s="1892"/>
      <c r="I100" s="2127"/>
      <c r="J100" s="2127"/>
      <c r="K100" s="2326"/>
      <c r="L100" s="2323"/>
      <c r="M100" s="2324"/>
      <c r="N100" s="2324"/>
      <c r="O100" s="2324"/>
      <c r="P100" s="2325"/>
      <c r="Q100" s="2301"/>
      <c r="R100" s="2302"/>
      <c r="S100" s="2302"/>
      <c r="T100" s="2302"/>
      <c r="U100" s="359" t="s">
        <v>1055</v>
      </c>
      <c r="V100" s="2326"/>
      <c r="W100" s="2301" t="s">
        <v>1302</v>
      </c>
      <c r="X100" s="2302"/>
      <c r="Y100" s="2302"/>
      <c r="Z100" s="2302"/>
      <c r="AA100" s="2303"/>
      <c r="AB100" s="2322"/>
      <c r="AC100" s="2322"/>
      <c r="AD100" s="2322"/>
      <c r="AE100" s="1854"/>
      <c r="AF100" s="359" t="s">
        <v>1055</v>
      </c>
      <c r="AG100" s="2304"/>
      <c r="AH100" s="2305"/>
      <c r="AI100" s="2305"/>
      <c r="AJ100" s="2306"/>
      <c r="AK100" s="753"/>
      <c r="AL100" s="310"/>
    </row>
    <row r="101" spans="1:38" ht="20.149999999999999" customHeight="1">
      <c r="A101" s="652"/>
      <c r="B101" s="440"/>
      <c r="C101" s="1863" t="s">
        <v>1307</v>
      </c>
      <c r="D101" s="1863"/>
      <c r="E101" s="1863"/>
      <c r="F101" s="1863"/>
      <c r="G101" s="1863"/>
      <c r="H101" s="1831"/>
      <c r="I101" s="2009" t="s">
        <v>528</v>
      </c>
      <c r="J101" s="2009"/>
      <c r="K101" s="2326" t="s">
        <v>1272</v>
      </c>
      <c r="L101" s="2323" t="s">
        <v>1306</v>
      </c>
      <c r="M101" s="2324"/>
      <c r="N101" s="2324"/>
      <c r="O101" s="2324"/>
      <c r="P101" s="2325"/>
      <c r="Q101" s="2301"/>
      <c r="R101" s="2302"/>
      <c r="S101" s="2302"/>
      <c r="T101" s="2302"/>
      <c r="U101" s="359" t="s">
        <v>1055</v>
      </c>
      <c r="V101" s="2326" t="s">
        <v>1272</v>
      </c>
      <c r="W101" s="2301" t="s">
        <v>1302</v>
      </c>
      <c r="X101" s="2302"/>
      <c r="Y101" s="2302"/>
      <c r="Z101" s="2302"/>
      <c r="AA101" s="2303"/>
      <c r="AB101" s="2322"/>
      <c r="AC101" s="2322"/>
      <c r="AD101" s="2322"/>
      <c r="AE101" s="1854"/>
      <c r="AF101" s="359" t="s">
        <v>1055</v>
      </c>
      <c r="AG101" s="2295" t="s">
        <v>528</v>
      </c>
      <c r="AH101" s="2296"/>
      <c r="AI101" s="2296"/>
      <c r="AJ101" s="2297"/>
      <c r="AK101" s="753"/>
      <c r="AL101" s="310"/>
    </row>
    <row r="102" spans="1:38" ht="20.149999999999999" customHeight="1">
      <c r="A102" s="652"/>
      <c r="B102" s="440"/>
      <c r="C102" s="1863"/>
      <c r="D102" s="1863"/>
      <c r="E102" s="1863"/>
      <c r="F102" s="1863"/>
      <c r="G102" s="1863"/>
      <c r="H102" s="1831"/>
      <c r="I102" s="2127"/>
      <c r="J102" s="2127"/>
      <c r="K102" s="2326"/>
      <c r="L102" s="2301"/>
      <c r="M102" s="2302"/>
      <c r="N102" s="2302"/>
      <c r="O102" s="2302"/>
      <c r="P102" s="2303"/>
      <c r="Q102" s="2301"/>
      <c r="R102" s="2302"/>
      <c r="S102" s="2302"/>
      <c r="T102" s="2302"/>
      <c r="U102" s="359" t="s">
        <v>1055</v>
      </c>
      <c r="V102" s="2326"/>
      <c r="W102" s="2301" t="s">
        <v>1302</v>
      </c>
      <c r="X102" s="2302"/>
      <c r="Y102" s="2302"/>
      <c r="Z102" s="2302"/>
      <c r="AA102" s="2303"/>
      <c r="AB102" s="2322"/>
      <c r="AC102" s="2322"/>
      <c r="AD102" s="2322"/>
      <c r="AE102" s="1854"/>
      <c r="AF102" s="359" t="s">
        <v>1055</v>
      </c>
      <c r="AG102" s="2304"/>
      <c r="AH102" s="2305"/>
      <c r="AI102" s="2305"/>
      <c r="AJ102" s="2306"/>
      <c r="AK102" s="753"/>
      <c r="AL102" s="310"/>
    </row>
    <row r="103" spans="1:38" ht="20.149999999999999" customHeight="1">
      <c r="A103" s="652"/>
      <c r="B103" s="439"/>
      <c r="C103" s="1834" t="s">
        <v>1307</v>
      </c>
      <c r="D103" s="1834"/>
      <c r="E103" s="1834"/>
      <c r="F103" s="1834"/>
      <c r="G103" s="1834"/>
      <c r="H103" s="1830"/>
      <c r="I103" s="2009" t="s">
        <v>528</v>
      </c>
      <c r="J103" s="2009"/>
      <c r="K103" s="2326" t="s">
        <v>1272</v>
      </c>
      <c r="L103" s="2301"/>
      <c r="M103" s="2302"/>
      <c r="N103" s="2302"/>
      <c r="O103" s="2302"/>
      <c r="P103" s="2303"/>
      <c r="Q103" s="2301"/>
      <c r="R103" s="2302"/>
      <c r="S103" s="2302"/>
      <c r="T103" s="2302"/>
      <c r="U103" s="359" t="s">
        <v>1055</v>
      </c>
      <c r="V103" s="2326" t="s">
        <v>1272</v>
      </c>
      <c r="W103" s="2301" t="s">
        <v>1302</v>
      </c>
      <c r="X103" s="2302"/>
      <c r="Y103" s="2302"/>
      <c r="Z103" s="2302"/>
      <c r="AA103" s="2303"/>
      <c r="AB103" s="2322"/>
      <c r="AC103" s="2322"/>
      <c r="AD103" s="2322"/>
      <c r="AE103" s="1854"/>
      <c r="AF103" s="359" t="s">
        <v>1055</v>
      </c>
      <c r="AG103" s="2295" t="s">
        <v>528</v>
      </c>
      <c r="AH103" s="2296"/>
      <c r="AI103" s="2296"/>
      <c r="AJ103" s="2297"/>
      <c r="AK103" s="753"/>
      <c r="AL103" s="310"/>
    </row>
    <row r="104" spans="1:38" ht="20.149999999999999" customHeight="1">
      <c r="A104" s="652"/>
      <c r="B104" s="443"/>
      <c r="C104" s="1836"/>
      <c r="D104" s="1836"/>
      <c r="E104" s="1836"/>
      <c r="F104" s="1836"/>
      <c r="G104" s="1836"/>
      <c r="H104" s="1832"/>
      <c r="I104" s="2127"/>
      <c r="J104" s="2127"/>
      <c r="K104" s="2326"/>
      <c r="L104" s="2301"/>
      <c r="M104" s="2302"/>
      <c r="N104" s="2302"/>
      <c r="O104" s="2302"/>
      <c r="P104" s="2303"/>
      <c r="Q104" s="2301"/>
      <c r="R104" s="2302"/>
      <c r="S104" s="2302"/>
      <c r="T104" s="2302"/>
      <c r="U104" s="359" t="s">
        <v>1055</v>
      </c>
      <c r="V104" s="2326"/>
      <c r="W104" s="2301" t="s">
        <v>1302</v>
      </c>
      <c r="X104" s="2302"/>
      <c r="Y104" s="2302"/>
      <c r="Z104" s="2302"/>
      <c r="AA104" s="2303"/>
      <c r="AB104" s="2322"/>
      <c r="AC104" s="2322"/>
      <c r="AD104" s="2322"/>
      <c r="AE104" s="1854"/>
      <c r="AF104" s="359" t="s">
        <v>1055</v>
      </c>
      <c r="AG104" s="2304"/>
      <c r="AH104" s="2305"/>
      <c r="AI104" s="2305"/>
      <c r="AJ104" s="2306"/>
      <c r="AK104" s="753"/>
      <c r="AL104" s="310"/>
    </row>
    <row r="105" spans="1:38" ht="20.149999999999999" customHeight="1">
      <c r="A105" s="652"/>
      <c r="B105" s="440"/>
      <c r="C105" s="1863" t="s">
        <v>1442</v>
      </c>
      <c r="D105" s="1863"/>
      <c r="E105" s="1863"/>
      <c r="F105" s="1863"/>
      <c r="G105" s="1863"/>
      <c r="H105" s="1831"/>
      <c r="I105" s="2009" t="s">
        <v>528</v>
      </c>
      <c r="J105" s="2009"/>
      <c r="K105" s="2326" t="s">
        <v>1272</v>
      </c>
      <c r="L105" s="2301"/>
      <c r="M105" s="2302"/>
      <c r="N105" s="2302"/>
      <c r="O105" s="2302"/>
      <c r="P105" s="2303"/>
      <c r="Q105" s="2301"/>
      <c r="R105" s="2302"/>
      <c r="S105" s="2302"/>
      <c r="T105" s="2302"/>
      <c r="U105" s="359" t="s">
        <v>1055</v>
      </c>
      <c r="V105" s="2326" t="s">
        <v>1272</v>
      </c>
      <c r="W105" s="2301" t="s">
        <v>1302</v>
      </c>
      <c r="X105" s="2302"/>
      <c r="Y105" s="2302"/>
      <c r="Z105" s="2302"/>
      <c r="AA105" s="2303"/>
      <c r="AB105" s="2322"/>
      <c r="AC105" s="2322"/>
      <c r="AD105" s="2322"/>
      <c r="AE105" s="1854"/>
      <c r="AF105" s="359" t="s">
        <v>1055</v>
      </c>
      <c r="AG105" s="2295" t="s">
        <v>528</v>
      </c>
      <c r="AH105" s="2296"/>
      <c r="AI105" s="2296"/>
      <c r="AJ105" s="2297"/>
      <c r="AK105" s="753"/>
      <c r="AL105" s="310"/>
    </row>
    <row r="106" spans="1:38" ht="19.75" customHeight="1">
      <c r="A106" s="652"/>
      <c r="B106" s="443"/>
      <c r="C106" s="1836"/>
      <c r="D106" s="1836"/>
      <c r="E106" s="1836"/>
      <c r="F106" s="1836"/>
      <c r="G106" s="1836"/>
      <c r="H106" s="1832"/>
      <c r="I106" s="2127"/>
      <c r="J106" s="2127"/>
      <c r="K106" s="2326"/>
      <c r="L106" s="2301"/>
      <c r="M106" s="2302"/>
      <c r="N106" s="2302"/>
      <c r="O106" s="2302"/>
      <c r="P106" s="2303"/>
      <c r="Q106" s="2301"/>
      <c r="R106" s="2302"/>
      <c r="S106" s="2302"/>
      <c r="T106" s="2302"/>
      <c r="U106" s="359" t="s">
        <v>1055</v>
      </c>
      <c r="V106" s="2326"/>
      <c r="W106" s="2301" t="s">
        <v>1302</v>
      </c>
      <c r="X106" s="2302"/>
      <c r="Y106" s="2302"/>
      <c r="Z106" s="2302"/>
      <c r="AA106" s="2303"/>
      <c r="AB106" s="2322"/>
      <c r="AC106" s="2322"/>
      <c r="AD106" s="2322"/>
      <c r="AE106" s="1854"/>
      <c r="AF106" s="359" t="s">
        <v>1055</v>
      </c>
      <c r="AG106" s="2304"/>
      <c r="AH106" s="2305"/>
      <c r="AI106" s="2305"/>
      <c r="AJ106" s="2306"/>
      <c r="AK106" s="753"/>
      <c r="AL106" s="310"/>
    </row>
    <row r="107" spans="1:38" ht="20.149999999999999" customHeight="1">
      <c r="A107" s="652"/>
      <c r="B107" s="1872" t="s">
        <v>2307</v>
      </c>
      <c r="C107" s="1873"/>
      <c r="D107" s="1873"/>
      <c r="E107" s="1873"/>
      <c r="F107" s="1873"/>
      <c r="G107" s="1873"/>
      <c r="H107" s="1874"/>
      <c r="I107" s="1805" t="s">
        <v>528</v>
      </c>
      <c r="J107" s="1806"/>
      <c r="K107" s="1833" t="s">
        <v>2294</v>
      </c>
      <c r="L107" s="1834"/>
      <c r="M107" s="1826" t="s">
        <v>2296</v>
      </c>
      <c r="N107" s="1826"/>
      <c r="O107" s="1826"/>
      <c r="P107" s="1826"/>
      <c r="Q107" s="1826"/>
      <c r="R107" s="1826"/>
      <c r="S107" s="1826"/>
      <c r="T107" s="1826"/>
      <c r="U107" s="1830" t="s">
        <v>1055</v>
      </c>
      <c r="V107" s="1825" t="s">
        <v>2300</v>
      </c>
      <c r="W107" s="1826"/>
      <c r="X107" s="1826"/>
      <c r="Y107" s="1826"/>
      <c r="Z107" s="1826"/>
      <c r="AA107" s="1826"/>
      <c r="AB107" s="1826"/>
      <c r="AC107" s="1826"/>
      <c r="AD107" s="1826"/>
      <c r="AE107" s="1826"/>
      <c r="AF107" s="1827"/>
      <c r="AG107" s="2295" t="s">
        <v>528</v>
      </c>
      <c r="AH107" s="2296"/>
      <c r="AI107" s="2296"/>
      <c r="AJ107" s="2297"/>
      <c r="AK107" s="753"/>
      <c r="AL107" s="310"/>
    </row>
    <row r="108" spans="1:38" ht="20.149999999999999" customHeight="1">
      <c r="A108" s="652"/>
      <c r="B108" s="1872"/>
      <c r="C108" s="1873"/>
      <c r="D108" s="1873"/>
      <c r="E108" s="1873"/>
      <c r="F108" s="1873"/>
      <c r="G108" s="1873"/>
      <c r="H108" s="1874"/>
      <c r="I108" s="1805" t="s">
        <v>528</v>
      </c>
      <c r="J108" s="1806"/>
      <c r="K108" s="1835" t="s">
        <v>2295</v>
      </c>
      <c r="L108" s="1836"/>
      <c r="M108" s="1808"/>
      <c r="N108" s="1808"/>
      <c r="O108" s="1808"/>
      <c r="P108" s="1808"/>
      <c r="Q108" s="1808"/>
      <c r="R108" s="1808"/>
      <c r="S108" s="1808"/>
      <c r="T108" s="1808"/>
      <c r="U108" s="1832"/>
      <c r="V108" s="1807" t="s">
        <v>2301</v>
      </c>
      <c r="W108" s="1808"/>
      <c r="X108" s="1808"/>
      <c r="Y108" s="1808"/>
      <c r="Z108" s="1808"/>
      <c r="AA108" s="1808"/>
      <c r="AB108" s="1808"/>
      <c r="AC108" s="1808"/>
      <c r="AD108" s="1808"/>
      <c r="AE108" s="1808"/>
      <c r="AF108" s="1809"/>
      <c r="AG108" s="2304"/>
      <c r="AH108" s="2305"/>
      <c r="AI108" s="2305"/>
      <c r="AJ108" s="2306"/>
      <c r="AK108" s="753"/>
      <c r="AL108" s="310"/>
    </row>
    <row r="109" spans="1:38" ht="20.149999999999999" customHeight="1">
      <c r="A109" s="652"/>
      <c r="B109" s="1872" t="s">
        <v>2308</v>
      </c>
      <c r="C109" s="1873"/>
      <c r="D109" s="1873"/>
      <c r="E109" s="1873"/>
      <c r="F109" s="1873"/>
      <c r="G109" s="1873"/>
      <c r="H109" s="1874"/>
      <c r="I109" s="1805" t="s">
        <v>528</v>
      </c>
      <c r="J109" s="1806"/>
      <c r="K109" s="1833" t="s">
        <v>2294</v>
      </c>
      <c r="L109" s="1834"/>
      <c r="M109" s="1826" t="s">
        <v>2296</v>
      </c>
      <c r="N109" s="1826"/>
      <c r="O109" s="1826"/>
      <c r="P109" s="1826"/>
      <c r="Q109" s="1826"/>
      <c r="R109" s="1826"/>
      <c r="S109" s="1826"/>
      <c r="T109" s="1826"/>
      <c r="U109" s="1830" t="s">
        <v>1055</v>
      </c>
      <c r="V109" s="1825" t="s">
        <v>2300</v>
      </c>
      <c r="W109" s="1826"/>
      <c r="X109" s="1826"/>
      <c r="Y109" s="1826"/>
      <c r="Z109" s="1826"/>
      <c r="AA109" s="1826"/>
      <c r="AB109" s="1826"/>
      <c r="AC109" s="1826"/>
      <c r="AD109" s="1826"/>
      <c r="AE109" s="1826"/>
      <c r="AF109" s="1827"/>
      <c r="AG109" s="2295" t="s">
        <v>528</v>
      </c>
      <c r="AH109" s="2296"/>
      <c r="AI109" s="2296"/>
      <c r="AJ109" s="2297"/>
      <c r="AK109" s="753"/>
      <c r="AL109" s="310"/>
    </row>
    <row r="110" spans="1:38" ht="20.149999999999999" customHeight="1">
      <c r="A110" s="652"/>
      <c r="B110" s="1872"/>
      <c r="C110" s="1873"/>
      <c r="D110" s="1873"/>
      <c r="E110" s="1873"/>
      <c r="F110" s="1873"/>
      <c r="G110" s="1873"/>
      <c r="H110" s="1874"/>
      <c r="I110" s="1805" t="s">
        <v>528</v>
      </c>
      <c r="J110" s="1806"/>
      <c r="K110" s="1835" t="s">
        <v>2295</v>
      </c>
      <c r="L110" s="1836"/>
      <c r="M110" s="1808"/>
      <c r="N110" s="1808"/>
      <c r="O110" s="1808"/>
      <c r="P110" s="1808"/>
      <c r="Q110" s="1808"/>
      <c r="R110" s="1808"/>
      <c r="S110" s="1808"/>
      <c r="T110" s="1808"/>
      <c r="U110" s="1832"/>
      <c r="V110" s="1807" t="s">
        <v>2301</v>
      </c>
      <c r="W110" s="1808"/>
      <c r="X110" s="1808"/>
      <c r="Y110" s="1808"/>
      <c r="Z110" s="1808"/>
      <c r="AA110" s="1808"/>
      <c r="AB110" s="1808"/>
      <c r="AC110" s="1808"/>
      <c r="AD110" s="1808"/>
      <c r="AE110" s="1808"/>
      <c r="AF110" s="1809"/>
      <c r="AG110" s="2304"/>
      <c r="AH110" s="2305"/>
      <c r="AI110" s="2305"/>
      <c r="AJ110" s="2306"/>
      <c r="AK110" s="753"/>
      <c r="AL110" s="310"/>
    </row>
    <row r="111" spans="1:38" ht="20.149999999999999" customHeight="1">
      <c r="A111" s="652"/>
      <c r="B111" s="1872" t="s">
        <v>2298</v>
      </c>
      <c r="C111" s="1873"/>
      <c r="D111" s="1873"/>
      <c r="E111" s="1873"/>
      <c r="F111" s="1873"/>
      <c r="G111" s="1873"/>
      <c r="H111" s="1874"/>
      <c r="I111" s="2009" t="s">
        <v>528</v>
      </c>
      <c r="J111" s="2009"/>
      <c r="K111" s="1833" t="s">
        <v>1308</v>
      </c>
      <c r="L111" s="1834"/>
      <c r="M111" s="1834"/>
      <c r="N111" s="1834"/>
      <c r="O111" s="1834"/>
      <c r="P111" s="1834"/>
      <c r="Q111" s="1834"/>
      <c r="R111" s="1834"/>
      <c r="S111" s="1834"/>
      <c r="T111" s="1834"/>
      <c r="U111" s="1830" t="s">
        <v>1055</v>
      </c>
      <c r="V111" s="2106" t="s">
        <v>2299</v>
      </c>
      <c r="W111" s="2107"/>
      <c r="X111" s="2107"/>
      <c r="Y111" s="2107"/>
      <c r="Z111" s="2107"/>
      <c r="AA111" s="2107"/>
      <c r="AB111" s="2107"/>
      <c r="AC111" s="2107"/>
      <c r="AD111" s="2107"/>
      <c r="AE111" s="2107"/>
      <c r="AF111" s="2108"/>
      <c r="AG111" s="2295" t="s">
        <v>528</v>
      </c>
      <c r="AH111" s="2296"/>
      <c r="AI111" s="2296"/>
      <c r="AJ111" s="2297"/>
      <c r="AK111" s="753"/>
      <c r="AL111" s="310"/>
    </row>
    <row r="112" spans="1:38" ht="20.149999999999999" customHeight="1">
      <c r="A112" s="652"/>
      <c r="B112" s="1872"/>
      <c r="C112" s="1873"/>
      <c r="D112" s="1873"/>
      <c r="E112" s="1873"/>
      <c r="F112" s="1873"/>
      <c r="G112" s="1873"/>
      <c r="H112" s="1874"/>
      <c r="I112" s="2127"/>
      <c r="J112" s="2127"/>
      <c r="K112" s="1835"/>
      <c r="L112" s="1836"/>
      <c r="M112" s="1836"/>
      <c r="N112" s="1836"/>
      <c r="O112" s="1836"/>
      <c r="P112" s="1836"/>
      <c r="Q112" s="1836"/>
      <c r="R112" s="1836"/>
      <c r="S112" s="1836"/>
      <c r="T112" s="1836"/>
      <c r="U112" s="1832"/>
      <c r="V112" s="2097"/>
      <c r="W112" s="2098"/>
      <c r="X112" s="2098"/>
      <c r="Y112" s="2098"/>
      <c r="Z112" s="2098"/>
      <c r="AA112" s="2098"/>
      <c r="AB112" s="2098"/>
      <c r="AC112" s="2098"/>
      <c r="AD112" s="2098"/>
      <c r="AE112" s="2098"/>
      <c r="AF112" s="2099"/>
      <c r="AG112" s="2304"/>
      <c r="AH112" s="2305"/>
      <c r="AI112" s="2305"/>
      <c r="AJ112" s="2306"/>
      <c r="AK112" s="753"/>
      <c r="AL112" s="310"/>
    </row>
    <row r="113" spans="1:38" ht="20.149999999999999" customHeight="1">
      <c r="A113" s="652"/>
      <c r="B113" s="1872" t="s">
        <v>1309</v>
      </c>
      <c r="C113" s="1873"/>
      <c r="D113" s="1873"/>
      <c r="E113" s="1873"/>
      <c r="F113" s="1873"/>
      <c r="G113" s="1873"/>
      <c r="H113" s="1874"/>
      <c r="I113" s="2009" t="s">
        <v>528</v>
      </c>
      <c r="J113" s="2009"/>
      <c r="K113" s="1857" t="s">
        <v>1310</v>
      </c>
      <c r="L113" s="1858"/>
      <c r="M113" s="1858"/>
      <c r="N113" s="2308"/>
      <c r="O113" s="2308"/>
      <c r="P113" s="2308"/>
      <c r="Q113" s="2308"/>
      <c r="R113" s="2308"/>
      <c r="S113" s="2308"/>
      <c r="T113" s="2308"/>
      <c r="U113" s="1874" t="s">
        <v>1055</v>
      </c>
      <c r="V113" s="2106" t="s">
        <v>1311</v>
      </c>
      <c r="W113" s="2107"/>
      <c r="X113" s="2107"/>
      <c r="Y113" s="2107"/>
      <c r="Z113" s="2107"/>
      <c r="AA113" s="2107"/>
      <c r="AB113" s="2107"/>
      <c r="AC113" s="2107"/>
      <c r="AD113" s="2107"/>
      <c r="AE113" s="2107"/>
      <c r="AF113" s="2108"/>
      <c r="AG113" s="2295" t="s">
        <v>528</v>
      </c>
      <c r="AH113" s="2296"/>
      <c r="AI113" s="2296"/>
      <c r="AJ113" s="2297"/>
      <c r="AK113" s="753"/>
      <c r="AL113" s="310"/>
    </row>
    <row r="114" spans="1:38" ht="20.149999999999999" customHeight="1">
      <c r="A114" s="652"/>
      <c r="B114" s="1872"/>
      <c r="C114" s="1873"/>
      <c r="D114" s="1873"/>
      <c r="E114" s="1873"/>
      <c r="F114" s="1873"/>
      <c r="G114" s="1873"/>
      <c r="H114" s="1874"/>
      <c r="I114" s="2127"/>
      <c r="J114" s="2127"/>
      <c r="K114" s="1857"/>
      <c r="L114" s="1858"/>
      <c r="M114" s="1858"/>
      <c r="N114" s="2310"/>
      <c r="O114" s="2310"/>
      <c r="P114" s="2310"/>
      <c r="Q114" s="2310"/>
      <c r="R114" s="2310"/>
      <c r="S114" s="2310"/>
      <c r="T114" s="2310"/>
      <c r="U114" s="1874"/>
      <c r="V114" s="2097"/>
      <c r="W114" s="2098"/>
      <c r="X114" s="2098"/>
      <c r="Y114" s="2098"/>
      <c r="Z114" s="2098"/>
      <c r="AA114" s="2098"/>
      <c r="AB114" s="2098"/>
      <c r="AC114" s="2098"/>
      <c r="AD114" s="2098"/>
      <c r="AE114" s="2098"/>
      <c r="AF114" s="2099"/>
      <c r="AG114" s="2304"/>
      <c r="AH114" s="2305"/>
      <c r="AI114" s="2305"/>
      <c r="AJ114" s="2306"/>
      <c r="AK114" s="753"/>
      <c r="AL114" s="310"/>
    </row>
    <row r="115" spans="1:38" ht="20.149999999999999" customHeight="1">
      <c r="A115" s="652"/>
      <c r="B115" s="1971" t="s">
        <v>2268</v>
      </c>
      <c r="C115" s="1972"/>
      <c r="D115" s="1972"/>
      <c r="E115" s="1972"/>
      <c r="F115" s="1972"/>
      <c r="G115" s="1972"/>
      <c r="H115" s="1973"/>
      <c r="I115" s="2009" t="s">
        <v>528</v>
      </c>
      <c r="J115" s="2009"/>
      <c r="K115" s="1857" t="s">
        <v>1310</v>
      </c>
      <c r="L115" s="1858"/>
      <c r="M115" s="1858"/>
      <c r="N115" s="2308"/>
      <c r="O115" s="2308"/>
      <c r="P115" s="2308"/>
      <c r="Q115" s="2308"/>
      <c r="R115" s="2308"/>
      <c r="S115" s="2308"/>
      <c r="T115" s="2308"/>
      <c r="U115" s="1874" t="s">
        <v>1055</v>
      </c>
      <c r="V115" s="2106" t="s">
        <v>1311</v>
      </c>
      <c r="W115" s="2107"/>
      <c r="X115" s="2107"/>
      <c r="Y115" s="2107"/>
      <c r="Z115" s="2107"/>
      <c r="AA115" s="2107"/>
      <c r="AB115" s="2107"/>
      <c r="AC115" s="2107"/>
      <c r="AD115" s="2107"/>
      <c r="AE115" s="2107"/>
      <c r="AF115" s="2108"/>
      <c r="AG115" s="2295" t="s">
        <v>528</v>
      </c>
      <c r="AH115" s="2296"/>
      <c r="AI115" s="2296"/>
      <c r="AJ115" s="2297"/>
      <c r="AK115" s="753"/>
      <c r="AL115" s="310"/>
    </row>
    <row r="116" spans="1:38" ht="20.149999999999999" customHeight="1">
      <c r="A116" s="652"/>
      <c r="B116" s="1971"/>
      <c r="C116" s="1972"/>
      <c r="D116" s="1972"/>
      <c r="E116" s="1972"/>
      <c r="F116" s="1972"/>
      <c r="G116" s="1972"/>
      <c r="H116" s="1973"/>
      <c r="I116" s="2127"/>
      <c r="J116" s="2127"/>
      <c r="K116" s="1857"/>
      <c r="L116" s="1858"/>
      <c r="M116" s="1858"/>
      <c r="N116" s="2310"/>
      <c r="O116" s="2310"/>
      <c r="P116" s="2310"/>
      <c r="Q116" s="2310"/>
      <c r="R116" s="2310"/>
      <c r="S116" s="2310"/>
      <c r="T116" s="2310"/>
      <c r="U116" s="1874"/>
      <c r="V116" s="2097"/>
      <c r="W116" s="2098"/>
      <c r="X116" s="2098"/>
      <c r="Y116" s="2098"/>
      <c r="Z116" s="2098"/>
      <c r="AA116" s="2098"/>
      <c r="AB116" s="2098"/>
      <c r="AC116" s="2098"/>
      <c r="AD116" s="2098"/>
      <c r="AE116" s="2098"/>
      <c r="AF116" s="2099"/>
      <c r="AG116" s="2304"/>
      <c r="AH116" s="2305"/>
      <c r="AI116" s="2305"/>
      <c r="AJ116" s="2306"/>
      <c r="AK116" s="753"/>
      <c r="AL116" s="310"/>
    </row>
    <row r="117" spans="1:38" ht="20.149999999999999" customHeight="1">
      <c r="A117" s="652"/>
      <c r="B117" s="1872" t="s">
        <v>1312</v>
      </c>
      <c r="C117" s="1873"/>
      <c r="D117" s="1873"/>
      <c r="E117" s="1873"/>
      <c r="F117" s="1873"/>
      <c r="G117" s="1873"/>
      <c r="H117" s="1874"/>
      <c r="I117" s="2009" t="s">
        <v>528</v>
      </c>
      <c r="J117" s="2009"/>
      <c r="K117" s="1857" t="s">
        <v>1310</v>
      </c>
      <c r="L117" s="1858"/>
      <c r="M117" s="1858"/>
      <c r="N117" s="2308"/>
      <c r="O117" s="2308"/>
      <c r="P117" s="2308"/>
      <c r="Q117" s="2308"/>
      <c r="R117" s="2308"/>
      <c r="S117" s="2308"/>
      <c r="T117" s="2308"/>
      <c r="U117" s="1874" t="s">
        <v>1055</v>
      </c>
      <c r="V117" s="2106" t="s">
        <v>1311</v>
      </c>
      <c r="W117" s="2107"/>
      <c r="X117" s="2107"/>
      <c r="Y117" s="2107"/>
      <c r="Z117" s="2107"/>
      <c r="AA117" s="2107"/>
      <c r="AB117" s="2107"/>
      <c r="AC117" s="2107"/>
      <c r="AD117" s="2107"/>
      <c r="AE117" s="2107"/>
      <c r="AF117" s="2108"/>
      <c r="AG117" s="2295" t="s">
        <v>528</v>
      </c>
      <c r="AH117" s="2296"/>
      <c r="AI117" s="2296"/>
      <c r="AJ117" s="2297"/>
      <c r="AK117" s="753"/>
      <c r="AL117" s="310"/>
    </row>
    <row r="118" spans="1:38" ht="20.149999999999999" customHeight="1">
      <c r="A118" s="652"/>
      <c r="B118" s="1872"/>
      <c r="C118" s="1873"/>
      <c r="D118" s="1873"/>
      <c r="E118" s="1873"/>
      <c r="F118" s="1873"/>
      <c r="G118" s="1873"/>
      <c r="H118" s="1874"/>
      <c r="I118" s="2127"/>
      <c r="J118" s="2127"/>
      <c r="K118" s="1857"/>
      <c r="L118" s="1858"/>
      <c r="M118" s="1858"/>
      <c r="N118" s="2310"/>
      <c r="O118" s="2310"/>
      <c r="P118" s="2310"/>
      <c r="Q118" s="2310"/>
      <c r="R118" s="2310"/>
      <c r="S118" s="2310"/>
      <c r="T118" s="2310"/>
      <c r="U118" s="1874"/>
      <c r="V118" s="2097"/>
      <c r="W118" s="2098"/>
      <c r="X118" s="2098"/>
      <c r="Y118" s="2098"/>
      <c r="Z118" s="2098"/>
      <c r="AA118" s="2098"/>
      <c r="AB118" s="2098"/>
      <c r="AC118" s="2098"/>
      <c r="AD118" s="2098"/>
      <c r="AE118" s="2098"/>
      <c r="AF118" s="2099"/>
      <c r="AG118" s="2304"/>
      <c r="AH118" s="2305"/>
      <c r="AI118" s="2305"/>
      <c r="AJ118" s="2306"/>
      <c r="AK118" s="753"/>
      <c r="AL118" s="310"/>
    </row>
    <row r="119" spans="1:38" ht="18" customHeight="1">
      <c r="A119" s="652"/>
      <c r="B119" s="1872" t="s">
        <v>1313</v>
      </c>
      <c r="C119" s="1873"/>
      <c r="D119" s="1873"/>
      <c r="E119" s="1873"/>
      <c r="F119" s="1873"/>
      <c r="G119" s="1873"/>
      <c r="H119" s="1874"/>
      <c r="I119" s="2009" t="s">
        <v>528</v>
      </c>
      <c r="J119" s="2009"/>
      <c r="K119" s="2307"/>
      <c r="L119" s="2308"/>
      <c r="M119" s="2308"/>
      <c r="N119" s="2308"/>
      <c r="O119" s="2308" t="s">
        <v>1314</v>
      </c>
      <c r="P119" s="2319"/>
      <c r="Q119" s="2307"/>
      <c r="R119" s="2308"/>
      <c r="S119" s="2308"/>
      <c r="T119" s="2308"/>
      <c r="U119" s="1830" t="s">
        <v>1055</v>
      </c>
      <c r="V119" s="2106" t="s">
        <v>1315</v>
      </c>
      <c r="W119" s="2107"/>
      <c r="X119" s="2107"/>
      <c r="Y119" s="2107"/>
      <c r="Z119" s="2107"/>
      <c r="AA119" s="2107"/>
      <c r="AB119" s="2107"/>
      <c r="AC119" s="2107"/>
      <c r="AD119" s="2107"/>
      <c r="AE119" s="2107"/>
      <c r="AF119" s="2108"/>
      <c r="AG119" s="2295" t="s">
        <v>528</v>
      </c>
      <c r="AH119" s="2296"/>
      <c r="AI119" s="2296"/>
      <c r="AJ119" s="2297"/>
      <c r="AK119" s="753"/>
      <c r="AL119" s="310"/>
    </row>
    <row r="120" spans="1:38" ht="18" customHeight="1">
      <c r="A120" s="652"/>
      <c r="B120" s="1872"/>
      <c r="C120" s="1873"/>
      <c r="D120" s="1873"/>
      <c r="E120" s="1873"/>
      <c r="F120" s="1873"/>
      <c r="G120" s="1873"/>
      <c r="H120" s="1874"/>
      <c r="I120" s="1794"/>
      <c r="J120" s="1794"/>
      <c r="K120" s="2309"/>
      <c r="L120" s="2310"/>
      <c r="M120" s="2310"/>
      <c r="N120" s="2310"/>
      <c r="O120" s="2320"/>
      <c r="P120" s="2321"/>
      <c r="Q120" s="2309"/>
      <c r="R120" s="2310"/>
      <c r="S120" s="2310"/>
      <c r="T120" s="2310"/>
      <c r="U120" s="1831"/>
      <c r="V120" s="2097"/>
      <c r="W120" s="2098"/>
      <c r="X120" s="2098"/>
      <c r="Y120" s="2098"/>
      <c r="Z120" s="2098"/>
      <c r="AA120" s="2098"/>
      <c r="AB120" s="2098"/>
      <c r="AC120" s="2098"/>
      <c r="AD120" s="2098"/>
      <c r="AE120" s="2098"/>
      <c r="AF120" s="2099"/>
      <c r="AG120" s="2304"/>
      <c r="AH120" s="2305"/>
      <c r="AI120" s="2305"/>
      <c r="AJ120" s="2306"/>
      <c r="AK120" s="753"/>
      <c r="AL120" s="310"/>
    </row>
    <row r="121" spans="1:38" ht="18" customHeight="1">
      <c r="A121" s="652"/>
      <c r="B121" s="1872"/>
      <c r="C121" s="1873"/>
      <c r="D121" s="1873"/>
      <c r="E121" s="1873"/>
      <c r="F121" s="1873"/>
      <c r="G121" s="1873"/>
      <c r="H121" s="1874"/>
      <c r="I121" s="1794"/>
      <c r="J121" s="1794"/>
      <c r="K121" s="2307"/>
      <c r="L121" s="2308"/>
      <c r="M121" s="2308"/>
      <c r="N121" s="2308"/>
      <c r="O121" s="2311" t="s">
        <v>1314</v>
      </c>
      <c r="P121" s="2312"/>
      <c r="Q121" s="2307"/>
      <c r="R121" s="2308"/>
      <c r="S121" s="2308"/>
      <c r="T121" s="2308"/>
      <c r="U121" s="1868" t="s">
        <v>1055</v>
      </c>
      <c r="V121" s="1880"/>
      <c r="W121" s="1881"/>
      <c r="X121" s="1881"/>
      <c r="Y121" s="1881"/>
      <c r="Z121" s="1881"/>
      <c r="AA121" s="1881"/>
      <c r="AB121" s="1881"/>
      <c r="AC121" s="1881"/>
      <c r="AD121" s="1881"/>
      <c r="AE121" s="1881"/>
      <c r="AF121" s="1882"/>
      <c r="AG121" s="2295" t="s">
        <v>528</v>
      </c>
      <c r="AH121" s="2296"/>
      <c r="AI121" s="2296"/>
      <c r="AJ121" s="2297"/>
      <c r="AK121" s="753"/>
      <c r="AL121" s="310"/>
    </row>
    <row r="122" spans="1:38" ht="18" customHeight="1">
      <c r="A122" s="652"/>
      <c r="B122" s="1872"/>
      <c r="C122" s="1873"/>
      <c r="D122" s="1873"/>
      <c r="E122" s="1873"/>
      <c r="F122" s="1873"/>
      <c r="G122" s="1873"/>
      <c r="H122" s="1874"/>
      <c r="I122" s="1794"/>
      <c r="J122" s="1794"/>
      <c r="K122" s="2309"/>
      <c r="L122" s="2310"/>
      <c r="M122" s="2310"/>
      <c r="N122" s="2310"/>
      <c r="O122" s="2313"/>
      <c r="P122" s="2314"/>
      <c r="Q122" s="2309"/>
      <c r="R122" s="2310"/>
      <c r="S122" s="2310"/>
      <c r="T122" s="2310"/>
      <c r="U122" s="2315"/>
      <c r="V122" s="1883"/>
      <c r="W122" s="1884"/>
      <c r="X122" s="1884"/>
      <c r="Y122" s="1884"/>
      <c r="Z122" s="1884"/>
      <c r="AA122" s="1884"/>
      <c r="AB122" s="1884"/>
      <c r="AC122" s="1884"/>
      <c r="AD122" s="1884"/>
      <c r="AE122" s="1884"/>
      <c r="AF122" s="1885"/>
      <c r="AG122" s="2304"/>
      <c r="AH122" s="2305"/>
      <c r="AI122" s="2305"/>
      <c r="AJ122" s="2306"/>
      <c r="AK122" s="753"/>
      <c r="AL122" s="310"/>
    </row>
    <row r="123" spans="1:38" ht="18" customHeight="1">
      <c r="A123" s="652"/>
      <c r="B123" s="1872"/>
      <c r="C123" s="1873"/>
      <c r="D123" s="1873"/>
      <c r="E123" s="1873"/>
      <c r="F123" s="1873"/>
      <c r="G123" s="1873"/>
      <c r="H123" s="1874"/>
      <c r="I123" s="1794"/>
      <c r="J123" s="1794"/>
      <c r="K123" s="2307"/>
      <c r="L123" s="2308"/>
      <c r="M123" s="2308"/>
      <c r="N123" s="2308"/>
      <c r="O123" s="2316" t="s">
        <v>1314</v>
      </c>
      <c r="P123" s="2317"/>
      <c r="Q123" s="2307"/>
      <c r="R123" s="2308"/>
      <c r="S123" s="2308"/>
      <c r="T123" s="2308"/>
      <c r="U123" s="2318" t="s">
        <v>1055</v>
      </c>
      <c r="V123" s="1880"/>
      <c r="W123" s="1881"/>
      <c r="X123" s="1881"/>
      <c r="Y123" s="1881"/>
      <c r="Z123" s="1881"/>
      <c r="AA123" s="1881"/>
      <c r="AB123" s="1881"/>
      <c r="AC123" s="1881"/>
      <c r="AD123" s="1881"/>
      <c r="AE123" s="1881"/>
      <c r="AF123" s="1882"/>
      <c r="AG123" s="2295" t="s">
        <v>528</v>
      </c>
      <c r="AH123" s="2296"/>
      <c r="AI123" s="2296"/>
      <c r="AJ123" s="2297"/>
      <c r="AK123" s="753"/>
      <c r="AL123" s="310"/>
    </row>
    <row r="124" spans="1:38" ht="18" customHeight="1">
      <c r="A124" s="652"/>
      <c r="B124" s="1872"/>
      <c r="C124" s="1873"/>
      <c r="D124" s="1873"/>
      <c r="E124" s="1873"/>
      <c r="F124" s="1873"/>
      <c r="G124" s="1873"/>
      <c r="H124" s="1874"/>
      <c r="I124" s="1794"/>
      <c r="J124" s="1794"/>
      <c r="K124" s="2309"/>
      <c r="L124" s="2310"/>
      <c r="M124" s="2310"/>
      <c r="N124" s="2310"/>
      <c r="O124" s="2313"/>
      <c r="P124" s="2314"/>
      <c r="Q124" s="2309"/>
      <c r="R124" s="2310"/>
      <c r="S124" s="2310"/>
      <c r="T124" s="2310"/>
      <c r="U124" s="2315"/>
      <c r="V124" s="1883"/>
      <c r="W124" s="1884"/>
      <c r="X124" s="1884"/>
      <c r="Y124" s="1884"/>
      <c r="Z124" s="1884"/>
      <c r="AA124" s="1884"/>
      <c r="AB124" s="1884"/>
      <c r="AC124" s="1884"/>
      <c r="AD124" s="1884"/>
      <c r="AE124" s="1884"/>
      <c r="AF124" s="1885"/>
      <c r="AG124" s="2298"/>
      <c r="AH124" s="2299"/>
      <c r="AI124" s="2299"/>
      <c r="AJ124" s="2300"/>
      <c r="AK124" s="753"/>
      <c r="AL124" s="310"/>
    </row>
    <row r="125" spans="1:38" ht="18" customHeight="1">
      <c r="A125" s="652"/>
      <c r="B125" s="1872"/>
      <c r="C125" s="1873"/>
      <c r="D125" s="1873"/>
      <c r="E125" s="1873"/>
      <c r="F125" s="1873"/>
      <c r="G125" s="1873"/>
      <c r="H125" s="1874"/>
      <c r="I125" s="1794"/>
      <c r="J125" s="1794"/>
      <c r="K125" s="2307"/>
      <c r="L125" s="2308"/>
      <c r="M125" s="2308"/>
      <c r="N125" s="2308"/>
      <c r="O125" s="2311" t="s">
        <v>1314</v>
      </c>
      <c r="P125" s="2312"/>
      <c r="Q125" s="2307"/>
      <c r="R125" s="2308"/>
      <c r="S125" s="2308"/>
      <c r="T125" s="2308"/>
      <c r="U125" s="1868" t="s">
        <v>1055</v>
      </c>
      <c r="V125" s="1880"/>
      <c r="W125" s="1881"/>
      <c r="X125" s="1881"/>
      <c r="Y125" s="1881"/>
      <c r="Z125" s="1881"/>
      <c r="AA125" s="1881"/>
      <c r="AB125" s="1881"/>
      <c r="AC125" s="1881"/>
      <c r="AD125" s="1881"/>
      <c r="AE125" s="1881"/>
      <c r="AF125" s="1882"/>
      <c r="AG125" s="2295" t="s">
        <v>528</v>
      </c>
      <c r="AH125" s="2296"/>
      <c r="AI125" s="2296"/>
      <c r="AJ125" s="2297"/>
      <c r="AK125" s="753"/>
      <c r="AL125" s="310"/>
    </row>
    <row r="126" spans="1:38" ht="18" customHeight="1">
      <c r="A126" s="652"/>
      <c r="B126" s="1872"/>
      <c r="C126" s="1873"/>
      <c r="D126" s="1873"/>
      <c r="E126" s="1873"/>
      <c r="F126" s="1873"/>
      <c r="G126" s="1873"/>
      <c r="H126" s="1874"/>
      <c r="I126" s="1794"/>
      <c r="J126" s="1794"/>
      <c r="K126" s="2309"/>
      <c r="L126" s="2310"/>
      <c r="M126" s="2310"/>
      <c r="N126" s="2310"/>
      <c r="O126" s="2313"/>
      <c r="P126" s="2314"/>
      <c r="Q126" s="2309"/>
      <c r="R126" s="2310"/>
      <c r="S126" s="2310"/>
      <c r="T126" s="2310"/>
      <c r="U126" s="2315"/>
      <c r="V126" s="1883"/>
      <c r="W126" s="1884"/>
      <c r="X126" s="1884"/>
      <c r="Y126" s="1884"/>
      <c r="Z126" s="1884"/>
      <c r="AA126" s="1884"/>
      <c r="AB126" s="1884"/>
      <c r="AC126" s="1884"/>
      <c r="AD126" s="1884"/>
      <c r="AE126" s="1884"/>
      <c r="AF126" s="1885"/>
      <c r="AG126" s="2304"/>
      <c r="AH126" s="2305"/>
      <c r="AI126" s="2305"/>
      <c r="AJ126" s="2306"/>
      <c r="AK126" s="753"/>
      <c r="AL126" s="310"/>
    </row>
    <row r="127" spans="1:38" ht="18" customHeight="1">
      <c r="A127" s="652"/>
      <c r="B127" s="1872"/>
      <c r="C127" s="1873"/>
      <c r="D127" s="1873"/>
      <c r="E127" s="1873"/>
      <c r="F127" s="1873"/>
      <c r="G127" s="1873"/>
      <c r="H127" s="1874"/>
      <c r="I127" s="1794"/>
      <c r="J127" s="1794"/>
      <c r="K127" s="2307"/>
      <c r="L127" s="2308"/>
      <c r="M127" s="2308"/>
      <c r="N127" s="2308"/>
      <c r="O127" s="2316" t="s">
        <v>1314</v>
      </c>
      <c r="P127" s="2317"/>
      <c r="Q127" s="2307"/>
      <c r="R127" s="2308"/>
      <c r="S127" s="2308"/>
      <c r="T127" s="2308"/>
      <c r="U127" s="2318" t="s">
        <v>1055</v>
      </c>
      <c r="V127" s="1880"/>
      <c r="W127" s="1881"/>
      <c r="X127" s="1881"/>
      <c r="Y127" s="1881"/>
      <c r="Z127" s="1881"/>
      <c r="AA127" s="1881"/>
      <c r="AB127" s="1881"/>
      <c r="AC127" s="1881"/>
      <c r="AD127" s="1881"/>
      <c r="AE127" s="1881"/>
      <c r="AF127" s="1882"/>
      <c r="AG127" s="2295" t="s">
        <v>528</v>
      </c>
      <c r="AH127" s="2296"/>
      <c r="AI127" s="2296"/>
      <c r="AJ127" s="2297"/>
      <c r="AK127" s="753"/>
      <c r="AL127" s="310"/>
    </row>
    <row r="128" spans="1:38" ht="18" customHeight="1">
      <c r="A128" s="652"/>
      <c r="B128" s="1872"/>
      <c r="C128" s="1873"/>
      <c r="D128" s="1873"/>
      <c r="E128" s="1873"/>
      <c r="F128" s="1873"/>
      <c r="G128" s="1873"/>
      <c r="H128" s="1874"/>
      <c r="I128" s="2127"/>
      <c r="J128" s="2127"/>
      <c r="K128" s="2309"/>
      <c r="L128" s="2310"/>
      <c r="M128" s="2310"/>
      <c r="N128" s="2310"/>
      <c r="O128" s="2313"/>
      <c r="P128" s="2314"/>
      <c r="Q128" s="2309"/>
      <c r="R128" s="2310"/>
      <c r="S128" s="2310"/>
      <c r="T128" s="2310"/>
      <c r="U128" s="2315"/>
      <c r="V128" s="1883"/>
      <c r="W128" s="1884"/>
      <c r="X128" s="1884"/>
      <c r="Y128" s="1884"/>
      <c r="Z128" s="1884"/>
      <c r="AA128" s="1884"/>
      <c r="AB128" s="1884"/>
      <c r="AC128" s="1884"/>
      <c r="AD128" s="1884"/>
      <c r="AE128" s="1884"/>
      <c r="AF128" s="1885"/>
      <c r="AG128" s="2298"/>
      <c r="AH128" s="2299"/>
      <c r="AI128" s="2299"/>
      <c r="AJ128" s="2300"/>
      <c r="AK128" s="753"/>
      <c r="AL128" s="310"/>
    </row>
    <row r="129" spans="1:38" ht="12.75" customHeight="1">
      <c r="A129" s="1903" t="s">
        <v>1587</v>
      </c>
      <c r="B129" s="1903"/>
      <c r="C129" s="513">
        <v>1</v>
      </c>
      <c r="D129" s="406" t="s">
        <v>1585</v>
      </c>
      <c r="E129" s="406"/>
      <c r="F129" s="406"/>
      <c r="G129" s="386"/>
      <c r="H129" s="386"/>
      <c r="I129" s="318"/>
      <c r="J129" s="318"/>
      <c r="K129" s="318"/>
      <c r="L129" s="318"/>
      <c r="M129" s="318"/>
      <c r="N129" s="318"/>
      <c r="O129" s="318"/>
      <c r="P129" s="318"/>
      <c r="Q129" s="318"/>
      <c r="R129" s="318"/>
      <c r="S129" s="387"/>
      <c r="T129" s="387"/>
      <c r="U129" s="387"/>
      <c r="V129" s="318"/>
      <c r="W129" s="318"/>
      <c r="X129" s="318"/>
      <c r="Y129" s="318"/>
      <c r="Z129" s="318"/>
      <c r="AA129" s="387"/>
      <c r="AB129" s="387"/>
      <c r="AC129" s="387"/>
      <c r="AD129" s="318"/>
      <c r="AE129" s="318"/>
      <c r="AF129" s="318"/>
      <c r="AG129" s="318"/>
      <c r="AH129" s="318"/>
      <c r="AI129" s="318"/>
      <c r="AJ129" s="318"/>
      <c r="AK129" s="318"/>
      <c r="AL129" s="319"/>
    </row>
    <row r="130" spans="1:38" ht="12" customHeight="1">
      <c r="A130" s="654"/>
      <c r="B130" s="329"/>
      <c r="C130" s="513">
        <v>2</v>
      </c>
      <c r="D130" s="2516" t="s">
        <v>1586</v>
      </c>
      <c r="E130" s="2516"/>
      <c r="F130" s="2516"/>
      <c r="G130" s="2516"/>
      <c r="H130" s="2516"/>
      <c r="I130" s="2516"/>
      <c r="J130" s="2516"/>
      <c r="K130" s="2516"/>
      <c r="L130" s="2516"/>
      <c r="M130" s="2516"/>
      <c r="N130" s="2516"/>
      <c r="O130" s="2516"/>
      <c r="P130" s="2516"/>
      <c r="Q130" s="2516"/>
      <c r="R130" s="2516"/>
      <c r="S130" s="2516"/>
      <c r="T130" s="2516"/>
      <c r="U130" s="2516"/>
      <c r="V130" s="2516"/>
      <c r="W130" s="2516"/>
      <c r="X130" s="2516"/>
      <c r="Y130" s="2516"/>
      <c r="Z130" s="2516"/>
      <c r="AA130" s="2516"/>
      <c r="AB130" s="2516"/>
      <c r="AC130" s="2516"/>
      <c r="AD130" s="2516"/>
      <c r="AE130" s="2516"/>
      <c r="AF130" s="2516"/>
      <c r="AG130" s="2516"/>
      <c r="AH130" s="2516"/>
      <c r="AI130" s="2516"/>
      <c r="AJ130" s="318"/>
      <c r="AK130" s="318"/>
      <c r="AL130" s="319"/>
    </row>
    <row r="131" spans="1:38" ht="12" customHeight="1">
      <c r="A131" s="652"/>
      <c r="B131" s="292"/>
      <c r="C131" s="342"/>
      <c r="D131" s="2516"/>
      <c r="E131" s="2516"/>
      <c r="F131" s="2516"/>
      <c r="G131" s="2516"/>
      <c r="H131" s="2516"/>
      <c r="I131" s="2516"/>
      <c r="J131" s="2516"/>
      <c r="K131" s="2516"/>
      <c r="L131" s="2516"/>
      <c r="M131" s="2516"/>
      <c r="N131" s="2516"/>
      <c r="O131" s="2516"/>
      <c r="P131" s="2516"/>
      <c r="Q131" s="2516"/>
      <c r="R131" s="2516"/>
      <c r="S131" s="2516"/>
      <c r="T131" s="2516"/>
      <c r="U131" s="2516"/>
      <c r="V131" s="2516"/>
      <c r="W131" s="2516"/>
      <c r="X131" s="2516"/>
      <c r="Y131" s="2516"/>
      <c r="Z131" s="2516"/>
      <c r="AA131" s="2516"/>
      <c r="AB131" s="2516"/>
      <c r="AC131" s="2516"/>
      <c r="AD131" s="2516"/>
      <c r="AE131" s="2516"/>
      <c r="AF131" s="2516"/>
      <c r="AG131" s="2516"/>
      <c r="AH131" s="2516"/>
      <c r="AI131" s="2516"/>
      <c r="AJ131" s="292"/>
      <c r="AK131" s="292"/>
      <c r="AL131" s="319"/>
    </row>
    <row r="132" spans="1:38" ht="18" customHeight="1">
      <c r="A132" s="652"/>
      <c r="B132" s="292"/>
      <c r="C132" s="342"/>
      <c r="D132" s="638"/>
      <c r="E132" s="638"/>
      <c r="F132" s="638"/>
      <c r="G132" s="638"/>
      <c r="H132" s="638"/>
      <c r="I132" s="638"/>
      <c r="J132" s="638"/>
      <c r="K132" s="638"/>
      <c r="L132" s="638"/>
      <c r="M132" s="638"/>
      <c r="N132" s="638"/>
      <c r="O132" s="638"/>
      <c r="P132" s="638"/>
      <c r="Q132" s="638"/>
      <c r="R132" s="638"/>
      <c r="S132" s="638"/>
      <c r="T132" s="638"/>
      <c r="U132" s="638"/>
      <c r="V132" s="638"/>
      <c r="W132" s="638"/>
      <c r="X132" s="638"/>
      <c r="Y132" s="638"/>
      <c r="Z132" s="638"/>
      <c r="AA132" s="638"/>
      <c r="AB132" s="745" t="str">
        <f>表紙!D28</f>
        <v>　　　　　　保育所（園）　   　</v>
      </c>
      <c r="AC132" s="638"/>
      <c r="AD132" s="638"/>
      <c r="AE132" s="638"/>
      <c r="AF132" s="638"/>
      <c r="AG132" s="638"/>
      <c r="AH132" s="638"/>
      <c r="AI132" s="638"/>
      <c r="AJ132" s="292"/>
      <c r="AK132" s="292"/>
      <c r="AL132" s="319"/>
    </row>
    <row r="133" spans="1:38" ht="20.149999999999999" customHeight="1">
      <c r="A133" s="645" t="s">
        <v>2013</v>
      </c>
      <c r="B133" s="664" t="s">
        <v>2024</v>
      </c>
      <c r="C133" s="342"/>
      <c r="D133" s="342"/>
      <c r="E133" s="342"/>
      <c r="F133" s="342"/>
      <c r="G133" s="331"/>
      <c r="H133" s="331"/>
      <c r="I133" s="292"/>
      <c r="J133" s="292"/>
      <c r="K133" s="292"/>
      <c r="L133" s="292"/>
      <c r="M133" s="292"/>
      <c r="N133" s="292"/>
      <c r="O133" s="292"/>
      <c r="P133" s="292"/>
      <c r="Q133" s="292"/>
      <c r="R133" s="292"/>
      <c r="S133" s="361"/>
      <c r="T133" s="361"/>
      <c r="U133" s="361"/>
      <c r="V133" s="292"/>
      <c r="W133" s="292"/>
      <c r="X133" s="292"/>
      <c r="Y133" s="1863"/>
      <c r="Z133" s="1863"/>
      <c r="AA133" s="1863"/>
      <c r="AB133" s="1863"/>
      <c r="AC133" s="1863"/>
      <c r="AD133" s="1863"/>
      <c r="AE133" s="292"/>
      <c r="AF133" s="292"/>
      <c r="AG133" s="292"/>
      <c r="AH133" s="292"/>
      <c r="AI133" s="292"/>
      <c r="AJ133" s="408"/>
      <c r="AK133" s="408"/>
      <c r="AL133" s="319"/>
    </row>
    <row r="134" spans="1:38" ht="20.149999999999999" customHeight="1">
      <c r="A134" s="652"/>
      <c r="B134" s="1848" t="s">
        <v>1060</v>
      </c>
      <c r="C134" s="1849"/>
      <c r="D134" s="1850"/>
      <c r="E134" s="293" t="s">
        <v>1316</v>
      </c>
      <c r="F134" s="294"/>
      <c r="G134" s="294"/>
      <c r="H134" s="294"/>
      <c r="I134" s="294"/>
      <c r="J134" s="294"/>
      <c r="K134" s="294"/>
      <c r="L134" s="294"/>
      <c r="M134" s="294"/>
      <c r="N134" s="294"/>
      <c r="O134" s="294"/>
      <c r="P134" s="294"/>
      <c r="Q134" s="294"/>
      <c r="R134" s="294"/>
      <c r="S134" s="294"/>
      <c r="T134" s="299"/>
      <c r="U134" s="293" t="s">
        <v>1317</v>
      </c>
      <c r="V134" s="294"/>
      <c r="W134" s="294"/>
      <c r="X134" s="294"/>
      <c r="Y134" s="294"/>
      <c r="Z134" s="294"/>
      <c r="AA134" s="294"/>
      <c r="AB134" s="294"/>
      <c r="AC134" s="294"/>
      <c r="AD134" s="294"/>
      <c r="AE134" s="294"/>
      <c r="AF134" s="294"/>
      <c r="AG134" s="294"/>
      <c r="AH134" s="294"/>
      <c r="AI134" s="294"/>
      <c r="AJ134" s="299"/>
      <c r="AK134" s="764"/>
      <c r="AL134" s="319"/>
    </row>
    <row r="135" spans="1:38" ht="20.149999999999999" customHeight="1">
      <c r="A135" s="652"/>
      <c r="B135" s="2328"/>
      <c r="C135" s="2329"/>
      <c r="D135" s="2330"/>
      <c r="E135" s="293" t="s">
        <v>763</v>
      </c>
      <c r="F135" s="294"/>
      <c r="G135" s="294"/>
      <c r="H135" s="294"/>
      <c r="I135" s="294"/>
      <c r="J135" s="294"/>
      <c r="K135" s="294"/>
      <c r="L135" s="299"/>
      <c r="M135" s="293" t="s">
        <v>1318</v>
      </c>
      <c r="N135" s="294"/>
      <c r="O135" s="294"/>
      <c r="P135" s="294"/>
      <c r="Q135" s="294"/>
      <c r="R135" s="294"/>
      <c r="S135" s="294"/>
      <c r="T135" s="299"/>
      <c r="U135" s="293" t="s">
        <v>763</v>
      </c>
      <c r="V135" s="294"/>
      <c r="W135" s="294"/>
      <c r="X135" s="294"/>
      <c r="Y135" s="294"/>
      <c r="Z135" s="294"/>
      <c r="AA135" s="294"/>
      <c r="AB135" s="299"/>
      <c r="AC135" s="293" t="s">
        <v>1318</v>
      </c>
      <c r="AD135" s="294"/>
      <c r="AE135" s="294"/>
      <c r="AF135" s="294"/>
      <c r="AG135" s="294"/>
      <c r="AH135" s="294"/>
      <c r="AI135" s="294"/>
      <c r="AJ135" s="299"/>
      <c r="AK135" s="764"/>
      <c r="AL135" s="319"/>
    </row>
    <row r="136" spans="1:38" ht="20.149999999999999" customHeight="1">
      <c r="A136" s="652"/>
      <c r="B136" s="1851"/>
      <c r="C136" s="1852"/>
      <c r="D136" s="1853"/>
      <c r="E136" s="293" t="s">
        <v>1319</v>
      </c>
      <c r="F136" s="294"/>
      <c r="G136" s="294"/>
      <c r="H136" s="294"/>
      <c r="I136" s="293" t="s">
        <v>1320</v>
      </c>
      <c r="J136" s="294"/>
      <c r="K136" s="294"/>
      <c r="L136" s="299"/>
      <c r="M136" s="293" t="s">
        <v>1319</v>
      </c>
      <c r="N136" s="294"/>
      <c r="O136" s="294"/>
      <c r="P136" s="299"/>
      <c r="Q136" s="294" t="s">
        <v>1320</v>
      </c>
      <c r="R136" s="294"/>
      <c r="S136" s="294"/>
      <c r="T136" s="299"/>
      <c r="U136" s="293" t="s">
        <v>1319</v>
      </c>
      <c r="V136" s="294"/>
      <c r="W136" s="294"/>
      <c r="X136" s="294"/>
      <c r="Y136" s="293" t="s">
        <v>1320</v>
      </c>
      <c r="Z136" s="294"/>
      <c r="AA136" s="294"/>
      <c r="AB136" s="299"/>
      <c r="AC136" s="293" t="s">
        <v>1319</v>
      </c>
      <c r="AD136" s="294"/>
      <c r="AE136" s="294"/>
      <c r="AF136" s="299"/>
      <c r="AG136" s="294" t="s">
        <v>1320</v>
      </c>
      <c r="AH136" s="294"/>
      <c r="AI136" s="294"/>
      <c r="AJ136" s="299"/>
      <c r="AK136" s="764"/>
      <c r="AL136" s="319"/>
    </row>
    <row r="137" spans="1:38" ht="20.149999999999999" customHeight="1">
      <c r="A137" s="652"/>
      <c r="B137" s="307" t="s">
        <v>1321</v>
      </c>
      <c r="C137" s="308"/>
      <c r="D137" s="357"/>
      <c r="E137" s="1854"/>
      <c r="F137" s="1855"/>
      <c r="G137" s="1855"/>
      <c r="H137" s="469" t="s">
        <v>1055</v>
      </c>
      <c r="I137" s="1854"/>
      <c r="J137" s="1855"/>
      <c r="K137" s="1855"/>
      <c r="L137" s="469" t="s">
        <v>1055</v>
      </c>
      <c r="M137" s="1854"/>
      <c r="N137" s="1855"/>
      <c r="O137" s="1855"/>
      <c r="P137" s="469" t="s">
        <v>1055</v>
      </c>
      <c r="Q137" s="1854"/>
      <c r="R137" s="1855"/>
      <c r="S137" s="1855"/>
      <c r="T137" s="469" t="s">
        <v>1055</v>
      </c>
      <c r="U137" s="1854"/>
      <c r="V137" s="1855"/>
      <c r="W137" s="1855"/>
      <c r="X137" s="469" t="s">
        <v>1055</v>
      </c>
      <c r="Y137" s="1854"/>
      <c r="Z137" s="1855"/>
      <c r="AA137" s="1855"/>
      <c r="AB137" s="469" t="s">
        <v>1055</v>
      </c>
      <c r="AC137" s="1854"/>
      <c r="AD137" s="1855"/>
      <c r="AE137" s="1855"/>
      <c r="AF137" s="469" t="s">
        <v>1055</v>
      </c>
      <c r="AG137" s="1854"/>
      <c r="AH137" s="1855"/>
      <c r="AI137" s="1855"/>
      <c r="AJ137" s="460" t="s">
        <v>1055</v>
      </c>
      <c r="AK137" s="763"/>
      <c r="AL137" s="319"/>
    </row>
    <row r="138" spans="1:38" ht="20.149999999999999" customHeight="1">
      <c r="A138" s="652"/>
      <c r="B138" s="307" t="s">
        <v>1322</v>
      </c>
      <c r="C138" s="308"/>
      <c r="D138" s="357"/>
      <c r="E138" s="1854"/>
      <c r="F138" s="1855"/>
      <c r="G138" s="1855"/>
      <c r="H138" s="469" t="s">
        <v>1055</v>
      </c>
      <c r="I138" s="1854"/>
      <c r="J138" s="1855"/>
      <c r="K138" s="1855"/>
      <c r="L138" s="469" t="s">
        <v>1055</v>
      </c>
      <c r="M138" s="1854"/>
      <c r="N138" s="1855"/>
      <c r="O138" s="1855"/>
      <c r="P138" s="469" t="s">
        <v>1055</v>
      </c>
      <c r="Q138" s="1854"/>
      <c r="R138" s="1855"/>
      <c r="S138" s="1855"/>
      <c r="T138" s="469" t="s">
        <v>1055</v>
      </c>
      <c r="U138" s="1854"/>
      <c r="V138" s="1855"/>
      <c r="W138" s="1855"/>
      <c r="X138" s="469" t="s">
        <v>1055</v>
      </c>
      <c r="Y138" s="1854"/>
      <c r="Z138" s="1855"/>
      <c r="AA138" s="1855"/>
      <c r="AB138" s="469" t="s">
        <v>1055</v>
      </c>
      <c r="AC138" s="1854"/>
      <c r="AD138" s="1855"/>
      <c r="AE138" s="1855"/>
      <c r="AF138" s="469" t="s">
        <v>1055</v>
      </c>
      <c r="AG138" s="1854"/>
      <c r="AH138" s="1855"/>
      <c r="AI138" s="1855"/>
      <c r="AJ138" s="460" t="s">
        <v>1055</v>
      </c>
      <c r="AK138" s="763"/>
      <c r="AL138" s="319"/>
    </row>
    <row r="139" spans="1:38" ht="20.149999999999999" customHeight="1">
      <c r="A139" s="652"/>
      <c r="B139" s="307" t="s">
        <v>1323</v>
      </c>
      <c r="C139" s="308"/>
      <c r="D139" s="357"/>
      <c r="E139" s="1854"/>
      <c r="F139" s="1855"/>
      <c r="G139" s="1855"/>
      <c r="H139" s="469" t="s">
        <v>1055</v>
      </c>
      <c r="I139" s="1854"/>
      <c r="J139" s="1855"/>
      <c r="K139" s="1855"/>
      <c r="L139" s="469" t="s">
        <v>1055</v>
      </c>
      <c r="M139" s="1854"/>
      <c r="N139" s="1855"/>
      <c r="O139" s="1855"/>
      <c r="P139" s="469" t="s">
        <v>1055</v>
      </c>
      <c r="Q139" s="1854"/>
      <c r="R139" s="1855"/>
      <c r="S139" s="1855"/>
      <c r="T139" s="469" t="s">
        <v>1055</v>
      </c>
      <c r="U139" s="1854"/>
      <c r="V139" s="1855"/>
      <c r="W139" s="1855"/>
      <c r="X139" s="469" t="s">
        <v>1055</v>
      </c>
      <c r="Y139" s="1854"/>
      <c r="Z139" s="1855"/>
      <c r="AA139" s="1855"/>
      <c r="AB139" s="469" t="s">
        <v>1055</v>
      </c>
      <c r="AC139" s="1854"/>
      <c r="AD139" s="1855"/>
      <c r="AE139" s="1855"/>
      <c r="AF139" s="469" t="s">
        <v>1055</v>
      </c>
      <c r="AG139" s="1854"/>
      <c r="AH139" s="1855"/>
      <c r="AI139" s="1855"/>
      <c r="AJ139" s="460" t="s">
        <v>1055</v>
      </c>
      <c r="AK139" s="763"/>
      <c r="AL139" s="319"/>
    </row>
    <row r="140" spans="1:38" ht="20.149999999999999" customHeight="1">
      <c r="A140" s="652"/>
      <c r="B140" s="307" t="s">
        <v>1324</v>
      </c>
      <c r="C140" s="308"/>
      <c r="D140" s="357"/>
      <c r="E140" s="1854"/>
      <c r="F140" s="1855"/>
      <c r="G140" s="1855"/>
      <c r="H140" s="469" t="s">
        <v>1055</v>
      </c>
      <c r="I140" s="1854"/>
      <c r="J140" s="1855"/>
      <c r="K140" s="1855"/>
      <c r="L140" s="469" t="s">
        <v>1055</v>
      </c>
      <c r="M140" s="1854"/>
      <c r="N140" s="1855"/>
      <c r="O140" s="1855"/>
      <c r="P140" s="469" t="s">
        <v>1055</v>
      </c>
      <c r="Q140" s="1854"/>
      <c r="R140" s="1855"/>
      <c r="S140" s="1855"/>
      <c r="T140" s="469" t="s">
        <v>1055</v>
      </c>
      <c r="U140" s="1854"/>
      <c r="V140" s="1855"/>
      <c r="W140" s="1855"/>
      <c r="X140" s="469" t="s">
        <v>1055</v>
      </c>
      <c r="Y140" s="1854"/>
      <c r="Z140" s="1855"/>
      <c r="AA140" s="1855"/>
      <c r="AB140" s="469" t="s">
        <v>1055</v>
      </c>
      <c r="AC140" s="1854"/>
      <c r="AD140" s="1855"/>
      <c r="AE140" s="1855"/>
      <c r="AF140" s="469" t="s">
        <v>1055</v>
      </c>
      <c r="AG140" s="1854"/>
      <c r="AH140" s="1855"/>
      <c r="AI140" s="1855"/>
      <c r="AJ140" s="460" t="s">
        <v>1055</v>
      </c>
      <c r="AK140" s="763"/>
      <c r="AL140" s="319"/>
    </row>
    <row r="141" spans="1:38" ht="9" customHeight="1">
      <c r="A141" s="652"/>
      <c r="B141" s="342"/>
      <c r="C141" s="342"/>
      <c r="D141" s="342"/>
      <c r="E141" s="470"/>
      <c r="F141" s="470"/>
      <c r="G141" s="470"/>
      <c r="H141" s="470"/>
      <c r="I141" s="470"/>
      <c r="J141" s="470"/>
      <c r="K141" s="470"/>
      <c r="L141" s="470"/>
      <c r="M141" s="470"/>
      <c r="N141" s="470"/>
      <c r="O141" s="470"/>
      <c r="P141" s="470"/>
      <c r="Q141" s="470"/>
      <c r="R141" s="470"/>
      <c r="S141" s="470"/>
      <c r="T141" s="470"/>
      <c r="U141" s="470"/>
      <c r="V141" s="470"/>
      <c r="W141" s="470"/>
      <c r="X141" s="470"/>
      <c r="Y141" s="470"/>
      <c r="Z141" s="470"/>
      <c r="AA141" s="470"/>
      <c r="AB141" s="470"/>
      <c r="AC141" s="470"/>
      <c r="AD141" s="470"/>
      <c r="AE141" s="470"/>
      <c r="AF141" s="470"/>
      <c r="AG141" s="470"/>
      <c r="AH141" s="470"/>
      <c r="AI141" s="470"/>
      <c r="AJ141" s="470"/>
      <c r="AK141" s="470"/>
      <c r="AL141" s="319"/>
    </row>
    <row r="142" spans="1:38" ht="9" customHeight="1">
      <c r="A142" s="652"/>
      <c r="B142" s="342"/>
      <c r="C142" s="342"/>
      <c r="D142" s="342"/>
      <c r="E142" s="470"/>
      <c r="F142" s="470"/>
      <c r="G142" s="470"/>
      <c r="H142" s="470"/>
      <c r="I142" s="470"/>
      <c r="J142" s="470"/>
      <c r="K142" s="470"/>
      <c r="L142" s="470"/>
      <c r="M142" s="470"/>
      <c r="N142" s="470"/>
      <c r="O142" s="470"/>
      <c r="P142" s="470"/>
      <c r="Q142" s="470"/>
      <c r="R142" s="470"/>
      <c r="S142" s="470"/>
      <c r="T142" s="470"/>
      <c r="U142" s="470"/>
      <c r="V142" s="470"/>
      <c r="W142" s="470"/>
      <c r="X142" s="470"/>
      <c r="Y142" s="470"/>
      <c r="Z142" s="470"/>
      <c r="AA142" s="470"/>
      <c r="AB142" s="470"/>
      <c r="AC142" s="470"/>
      <c r="AD142" s="470"/>
      <c r="AE142" s="470"/>
      <c r="AF142" s="470"/>
      <c r="AG142" s="470"/>
      <c r="AH142" s="470"/>
      <c r="AI142" s="470"/>
      <c r="AJ142" s="470"/>
      <c r="AK142" s="470"/>
      <c r="AL142" s="319"/>
    </row>
    <row r="143" spans="1:38" ht="18" customHeight="1">
      <c r="A143" s="652"/>
      <c r="B143" s="342"/>
      <c r="C143" s="342"/>
      <c r="D143" s="342"/>
      <c r="E143" s="470"/>
      <c r="F143" s="470"/>
      <c r="G143" s="470"/>
      <c r="H143" s="470"/>
      <c r="I143" s="470"/>
      <c r="J143" s="470"/>
      <c r="K143" s="470"/>
      <c r="L143" s="470"/>
      <c r="M143" s="470"/>
      <c r="N143" s="470"/>
      <c r="O143" s="470"/>
      <c r="P143" s="470"/>
      <c r="Q143" s="470"/>
      <c r="R143" s="470"/>
      <c r="S143" s="470"/>
      <c r="T143" s="470"/>
      <c r="U143" s="470"/>
      <c r="V143" s="470"/>
      <c r="W143" s="470"/>
      <c r="X143" s="470"/>
      <c r="Y143" s="470"/>
      <c r="Z143" s="745"/>
      <c r="AA143" s="745"/>
      <c r="AB143" s="745"/>
      <c r="AC143" s="470"/>
      <c r="AD143" s="470"/>
      <c r="AE143" s="470"/>
      <c r="AF143" s="470"/>
      <c r="AG143" s="470"/>
      <c r="AH143" s="470"/>
      <c r="AI143" s="470"/>
      <c r="AJ143" s="470"/>
      <c r="AK143" s="470"/>
      <c r="AL143" s="319"/>
    </row>
    <row r="144" spans="1:38" ht="20.149999999999999" customHeight="1">
      <c r="A144" s="652"/>
      <c r="B144" s="292" t="s">
        <v>766</v>
      </c>
      <c r="C144" s="342"/>
      <c r="D144" s="342"/>
      <c r="E144" s="470"/>
      <c r="F144" s="470"/>
      <c r="G144" s="470"/>
      <c r="H144" s="470"/>
      <c r="I144" s="470"/>
      <c r="J144" s="470"/>
      <c r="K144" s="470"/>
      <c r="L144" s="470"/>
      <c r="M144" s="470"/>
      <c r="N144" s="470"/>
      <c r="O144" s="470"/>
      <c r="P144" s="470"/>
      <c r="Q144" s="470"/>
      <c r="R144" s="470"/>
      <c r="S144" s="470"/>
      <c r="T144" s="470"/>
      <c r="U144" s="470"/>
      <c r="V144" s="470"/>
      <c r="W144" s="470"/>
      <c r="X144" s="470"/>
      <c r="Y144" s="470"/>
      <c r="Z144" s="470"/>
      <c r="AA144" s="470"/>
      <c r="AB144" s="470"/>
      <c r="AC144" s="470"/>
      <c r="AD144" s="470"/>
      <c r="AE144" s="470"/>
      <c r="AF144" s="470"/>
      <c r="AG144" s="470"/>
      <c r="AH144" s="470"/>
      <c r="AI144" s="470"/>
      <c r="AJ144" s="470"/>
      <c r="AK144" s="470"/>
      <c r="AL144" s="319"/>
    </row>
    <row r="145" spans="1:38" ht="20.149999999999999" customHeight="1">
      <c r="A145" s="652"/>
      <c r="B145" s="292"/>
      <c r="C145" s="392" t="s">
        <v>1777</v>
      </c>
      <c r="D145" s="365" t="s">
        <v>1778</v>
      </c>
      <c r="E145" s="391"/>
      <c r="F145" s="391"/>
      <c r="G145" s="391"/>
      <c r="H145" s="391"/>
      <c r="I145" s="391"/>
      <c r="J145" s="391"/>
      <c r="K145" s="391"/>
      <c r="L145" s="391"/>
      <c r="M145" s="391"/>
      <c r="N145" s="391"/>
      <c r="O145" s="391"/>
      <c r="P145" s="391"/>
      <c r="Q145" s="391"/>
      <c r="R145" s="391"/>
      <c r="S145" s="391"/>
      <c r="T145" s="391"/>
      <c r="U145" s="391"/>
      <c r="V145" s="391"/>
      <c r="W145" s="391"/>
      <c r="X145" s="391"/>
      <c r="Y145" s="391"/>
      <c r="Z145" s="391"/>
      <c r="AA145" s="391"/>
      <c r="AB145" s="391"/>
      <c r="AC145" s="391"/>
      <c r="AD145" s="394" t="s">
        <v>732</v>
      </c>
      <c r="AE145" s="1780" t="s">
        <v>556</v>
      </c>
      <c r="AF145" s="1780"/>
      <c r="AG145" s="1780"/>
      <c r="AH145" s="1780"/>
      <c r="AI145" s="1780"/>
      <c r="AJ145" s="394" t="s">
        <v>733</v>
      </c>
      <c r="AK145" s="394"/>
      <c r="AL145" s="319"/>
    </row>
    <row r="146" spans="1:38" ht="18" customHeight="1">
      <c r="A146" s="652"/>
      <c r="B146" s="292"/>
      <c r="C146" s="331" t="s">
        <v>1779</v>
      </c>
      <c r="D146" s="342" t="s">
        <v>1589</v>
      </c>
      <c r="E146" s="470"/>
      <c r="F146" s="470"/>
      <c r="G146" s="470"/>
      <c r="H146" s="470"/>
      <c r="I146" s="470"/>
      <c r="J146" s="470"/>
      <c r="K146" s="470"/>
      <c r="L146" s="470"/>
      <c r="M146" s="470"/>
      <c r="N146" s="470"/>
      <c r="O146" s="470"/>
      <c r="P146" s="470"/>
      <c r="Q146" s="470"/>
      <c r="R146" s="470"/>
      <c r="S146" s="470"/>
      <c r="T146" s="470"/>
      <c r="U146" s="470"/>
      <c r="V146" s="470"/>
      <c r="W146" s="470"/>
      <c r="X146" s="470"/>
      <c r="Y146" s="470"/>
      <c r="Z146" s="470"/>
      <c r="AA146" s="470"/>
      <c r="AB146" s="470"/>
      <c r="AC146" s="584"/>
      <c r="AD146" s="353" t="s">
        <v>1059</v>
      </c>
      <c r="AE146" s="1794" t="s">
        <v>556</v>
      </c>
      <c r="AF146" s="1794"/>
      <c r="AG146" s="1794"/>
      <c r="AH146" s="1794"/>
      <c r="AI146" s="1794"/>
      <c r="AJ146" s="353" t="s">
        <v>1058</v>
      </c>
      <c r="AK146" s="353"/>
      <c r="AL146" s="319"/>
    </row>
    <row r="147" spans="1:38" ht="21.9" customHeight="1">
      <c r="B147" s="342"/>
      <c r="C147" s="353" t="s">
        <v>772</v>
      </c>
      <c r="D147" s="2155" t="s">
        <v>1590</v>
      </c>
      <c r="E147" s="2155"/>
      <c r="F147" s="2155"/>
      <c r="G147" s="2155"/>
      <c r="H147" s="2155"/>
      <c r="I147" s="2155"/>
      <c r="J147" s="2155"/>
      <c r="K147" s="2155"/>
      <c r="L147" s="2155"/>
      <c r="M147" s="2155"/>
      <c r="N147" s="2155"/>
      <c r="O147" s="2155"/>
      <c r="P147" s="2155"/>
      <c r="Q147" s="2155"/>
      <c r="R147" s="2155"/>
      <c r="S147" s="2155"/>
      <c r="T147" s="2155"/>
      <c r="U147" s="2155"/>
      <c r="V147" s="2155"/>
      <c r="W147" s="2155"/>
      <c r="X147" s="2155"/>
      <c r="Y147" s="2155"/>
      <c r="Z147" s="2155"/>
      <c r="AA147" s="2155"/>
      <c r="AB147" s="2155"/>
      <c r="AC147" s="585"/>
      <c r="AD147" s="353" t="s">
        <v>1059</v>
      </c>
      <c r="AE147" s="1794" t="s">
        <v>556</v>
      </c>
      <c r="AF147" s="1794"/>
      <c r="AG147" s="1794"/>
      <c r="AH147" s="1794"/>
      <c r="AI147" s="1794"/>
      <c r="AJ147" s="353" t="s">
        <v>1058</v>
      </c>
      <c r="AK147" s="353"/>
      <c r="AL147" s="319"/>
    </row>
    <row r="148" spans="1:38" ht="18" customHeight="1">
      <c r="B148" s="342"/>
      <c r="C148" s="353" t="s">
        <v>1780</v>
      </c>
      <c r="D148" s="2155" t="s">
        <v>1591</v>
      </c>
      <c r="E148" s="2155"/>
      <c r="F148" s="2155"/>
      <c r="G148" s="2155"/>
      <c r="H148" s="2155"/>
      <c r="I148" s="2155"/>
      <c r="J148" s="2155"/>
      <c r="K148" s="2155"/>
      <c r="L148" s="2155"/>
      <c r="M148" s="2155"/>
      <c r="N148" s="2155"/>
      <c r="O148" s="2155"/>
      <c r="P148" s="2155"/>
      <c r="Q148" s="2155"/>
      <c r="R148" s="2155"/>
      <c r="S148" s="2155"/>
      <c r="T148" s="2155"/>
      <c r="U148" s="2155"/>
      <c r="V148" s="2155"/>
      <c r="W148" s="2155"/>
      <c r="X148" s="2155"/>
      <c r="Y148" s="2155"/>
      <c r="Z148" s="2155"/>
      <c r="AA148" s="2155"/>
      <c r="AB148" s="2155"/>
      <c r="AC148" s="585"/>
      <c r="AD148" s="353" t="s">
        <v>732</v>
      </c>
      <c r="AE148" s="1794" t="s">
        <v>556</v>
      </c>
      <c r="AF148" s="1794"/>
      <c r="AG148" s="1794"/>
      <c r="AH148" s="1794"/>
      <c r="AI148" s="1794"/>
      <c r="AJ148" s="353" t="s">
        <v>733</v>
      </c>
      <c r="AK148" s="353"/>
      <c r="AL148" s="319"/>
    </row>
    <row r="149" spans="1:38" ht="32.15" customHeight="1">
      <c r="A149" s="652"/>
      <c r="B149" s="292"/>
      <c r="C149" s="353" t="s">
        <v>1584</v>
      </c>
      <c r="D149" s="2155" t="s">
        <v>1588</v>
      </c>
      <c r="E149" s="2155"/>
      <c r="F149" s="2155"/>
      <c r="G149" s="2155"/>
      <c r="H149" s="2155"/>
      <c r="I149" s="2155"/>
      <c r="J149" s="2155"/>
      <c r="K149" s="2155"/>
      <c r="L149" s="2155"/>
      <c r="M149" s="2155"/>
      <c r="N149" s="2155"/>
      <c r="O149" s="2155"/>
      <c r="P149" s="2155"/>
      <c r="Q149" s="2155"/>
      <c r="R149" s="2155"/>
      <c r="S149" s="2155"/>
      <c r="T149" s="2155"/>
      <c r="U149" s="2155"/>
      <c r="V149" s="2155"/>
      <c r="W149" s="2155"/>
      <c r="X149" s="2155"/>
      <c r="Y149" s="2155"/>
      <c r="Z149" s="2155"/>
      <c r="AA149" s="2155"/>
      <c r="AB149" s="2155"/>
      <c r="AC149" s="470"/>
      <c r="AD149" s="353" t="s">
        <v>732</v>
      </c>
      <c r="AE149" s="1794" t="s">
        <v>556</v>
      </c>
      <c r="AF149" s="1794"/>
      <c r="AG149" s="1794"/>
      <c r="AH149" s="1794"/>
      <c r="AI149" s="1794"/>
      <c r="AJ149" s="353" t="s">
        <v>733</v>
      </c>
      <c r="AK149" s="353"/>
      <c r="AL149" s="319"/>
    </row>
    <row r="150" spans="1:38" ht="18" customHeight="1">
      <c r="A150" s="652"/>
      <c r="B150" s="292"/>
      <c r="C150" s="353" t="s">
        <v>1781</v>
      </c>
      <c r="D150" s="2155" t="s">
        <v>1771</v>
      </c>
      <c r="E150" s="2155"/>
      <c r="F150" s="2155"/>
      <c r="G150" s="2155"/>
      <c r="H150" s="2155"/>
      <c r="I150" s="2155"/>
      <c r="J150" s="2155"/>
      <c r="K150" s="2155"/>
      <c r="L150" s="2155"/>
      <c r="M150" s="2155"/>
      <c r="N150" s="2155"/>
      <c r="O150" s="2155"/>
      <c r="P150" s="2155"/>
      <c r="Q150" s="2155"/>
      <c r="R150" s="2155"/>
      <c r="S150" s="2155"/>
      <c r="T150" s="2155"/>
      <c r="U150" s="2155"/>
      <c r="V150" s="2155"/>
      <c r="W150" s="2155"/>
      <c r="X150" s="2155"/>
      <c r="Y150" s="2155"/>
      <c r="Z150" s="2155"/>
      <c r="AA150" s="2155"/>
      <c r="AB150" s="2155"/>
      <c r="AC150" s="584"/>
      <c r="AD150" s="353" t="s">
        <v>1059</v>
      </c>
      <c r="AE150" s="1794" t="s">
        <v>556</v>
      </c>
      <c r="AF150" s="1794"/>
      <c r="AG150" s="1794"/>
      <c r="AH150" s="1794"/>
      <c r="AI150" s="1794"/>
      <c r="AJ150" s="353" t="s">
        <v>1058</v>
      </c>
      <c r="AK150" s="353"/>
      <c r="AL150" s="319"/>
    </row>
    <row r="151" spans="1:38" ht="18" customHeight="1">
      <c r="A151" s="652"/>
      <c r="B151" s="292"/>
      <c r="C151" s="353"/>
      <c r="D151" s="610"/>
      <c r="E151" s="610"/>
      <c r="F151" s="610"/>
      <c r="G151" s="610"/>
      <c r="H151" s="610"/>
      <c r="I151" s="610"/>
      <c r="J151" s="610"/>
      <c r="K151" s="610"/>
      <c r="L151" s="610"/>
      <c r="M151" s="610"/>
      <c r="N151" s="610"/>
      <c r="O151" s="610"/>
      <c r="P151" s="610"/>
      <c r="Q151" s="610"/>
      <c r="R151" s="610"/>
      <c r="S151" s="610"/>
      <c r="T151" s="610"/>
      <c r="U151" s="610"/>
      <c r="V151" s="610"/>
      <c r="W151" s="610"/>
      <c r="X151" s="610"/>
      <c r="Y151" s="610"/>
      <c r="Z151" s="610"/>
      <c r="AA151" s="610"/>
      <c r="AB151" s="610"/>
      <c r="AC151" s="584"/>
      <c r="AD151" s="353"/>
      <c r="AE151" s="669"/>
      <c r="AF151" s="669"/>
      <c r="AG151" s="669"/>
      <c r="AH151" s="669"/>
      <c r="AI151" s="669"/>
      <c r="AJ151" s="353"/>
      <c r="AK151" s="353"/>
      <c r="AL151" s="319"/>
    </row>
    <row r="152" spans="1:38" ht="20.149999999999999" customHeight="1">
      <c r="A152" s="310"/>
      <c r="B152" s="310"/>
      <c r="C152" s="310"/>
      <c r="D152" s="310"/>
      <c r="E152" s="310"/>
      <c r="F152" s="310"/>
      <c r="G152" s="310"/>
      <c r="H152" s="310"/>
      <c r="I152" s="310"/>
      <c r="J152" s="310"/>
      <c r="K152" s="292"/>
      <c r="L152" s="292"/>
      <c r="M152" s="292"/>
      <c r="N152" s="292"/>
      <c r="O152" s="292"/>
      <c r="P152" s="292"/>
      <c r="Q152" s="292"/>
      <c r="R152" s="292"/>
      <c r="S152" s="361"/>
      <c r="T152" s="361"/>
      <c r="U152" s="361"/>
      <c r="V152" s="292"/>
      <c r="W152" s="292"/>
      <c r="X152" s="292"/>
      <c r="Y152" s="292"/>
      <c r="Z152" s="292"/>
      <c r="AA152" s="292"/>
      <c r="AB152" s="292" t="str">
        <f>表紙!D28</f>
        <v>　　　　　　保育所（園）　   　</v>
      </c>
      <c r="AC152" s="361"/>
      <c r="AD152" s="361"/>
      <c r="AE152" s="361"/>
      <c r="AF152" s="292"/>
      <c r="AG152" s="292"/>
      <c r="AH152" s="292"/>
      <c r="AI152" s="292"/>
      <c r="AJ152" s="292"/>
      <c r="AK152" s="292"/>
      <c r="AL152" s="290"/>
    </row>
    <row r="153" spans="1:38" ht="20.149999999999999" customHeight="1">
      <c r="A153" s="645" t="s">
        <v>2016</v>
      </c>
      <c r="B153" s="310" t="s">
        <v>2025</v>
      </c>
      <c r="C153" s="342"/>
      <c r="D153" s="342"/>
      <c r="E153" s="342"/>
      <c r="F153" s="342"/>
      <c r="G153" s="331"/>
      <c r="H153" s="331"/>
      <c r="I153" s="292"/>
      <c r="J153" s="292"/>
      <c r="K153" s="292"/>
      <c r="L153" s="292"/>
      <c r="M153" s="292"/>
      <c r="N153" s="292"/>
      <c r="O153" s="292"/>
      <c r="P153" s="292"/>
      <c r="Q153" s="292"/>
      <c r="R153" s="292"/>
      <c r="S153" s="361"/>
      <c r="T153" s="361"/>
      <c r="U153" s="361"/>
      <c r="V153" s="292"/>
      <c r="W153" s="292"/>
      <c r="X153" s="292"/>
      <c r="Y153" s="292"/>
      <c r="Z153" s="292"/>
      <c r="AA153" s="292"/>
      <c r="AB153" s="292"/>
      <c r="AC153" s="361"/>
      <c r="AD153" s="361"/>
      <c r="AE153" s="361"/>
      <c r="AF153" s="292"/>
      <c r="AG153" s="292"/>
      <c r="AH153" s="292"/>
      <c r="AI153" s="292"/>
      <c r="AJ153" s="292"/>
      <c r="AK153" s="292"/>
      <c r="AL153" s="290"/>
    </row>
    <row r="154" spans="1:38" ht="9" customHeight="1">
      <c r="A154" s="652"/>
      <c r="B154" s="289"/>
      <c r="C154" s="342"/>
      <c r="D154" s="342"/>
      <c r="E154" s="342"/>
      <c r="F154" s="342"/>
      <c r="G154" s="331"/>
      <c r="H154" s="331"/>
      <c r="I154" s="292"/>
      <c r="J154" s="292"/>
      <c r="K154" s="292"/>
      <c r="L154" s="292"/>
      <c r="M154" s="292"/>
      <c r="N154" s="292"/>
      <c r="O154" s="292"/>
      <c r="P154" s="292"/>
      <c r="Q154" s="292"/>
      <c r="R154" s="292"/>
      <c r="S154" s="361"/>
      <c r="T154" s="361"/>
      <c r="U154" s="361"/>
      <c r="V154" s="292"/>
      <c r="W154" s="292"/>
      <c r="X154" s="292"/>
      <c r="Y154" s="292"/>
      <c r="Z154" s="292"/>
      <c r="AA154" s="292"/>
      <c r="AB154" s="361"/>
      <c r="AC154" s="361"/>
      <c r="AD154" s="361"/>
      <c r="AE154" s="361"/>
      <c r="AF154" s="292"/>
      <c r="AG154" s="292"/>
      <c r="AH154" s="292"/>
      <c r="AI154" s="292"/>
      <c r="AJ154" s="292"/>
      <c r="AK154" s="292"/>
      <c r="AL154" s="290"/>
    </row>
    <row r="155" spans="1:38" ht="20.149999999999999" customHeight="1">
      <c r="A155" s="645"/>
      <c r="B155" s="385" t="s">
        <v>2036</v>
      </c>
      <c r="C155" s="289" t="s">
        <v>1893</v>
      </c>
      <c r="D155" s="289"/>
      <c r="E155" s="289"/>
      <c r="F155" s="289"/>
      <c r="G155" s="289"/>
      <c r="H155" s="289"/>
      <c r="I155" s="289"/>
      <c r="J155" s="289"/>
      <c r="K155" s="289"/>
      <c r="L155" s="289"/>
      <c r="M155" s="289"/>
      <c r="N155" s="289"/>
      <c r="O155" s="289"/>
      <c r="P155" s="289"/>
      <c r="Q155" s="289"/>
      <c r="R155" s="289"/>
      <c r="S155" s="289"/>
      <c r="T155" s="289"/>
      <c r="U155" s="289"/>
      <c r="V155" s="289"/>
      <c r="W155" s="289"/>
      <c r="X155" s="289"/>
      <c r="Y155" s="289"/>
      <c r="Z155" s="289"/>
      <c r="AA155" s="289"/>
      <c r="AB155" s="289"/>
      <c r="AC155" s="289"/>
      <c r="AD155" s="289"/>
      <c r="AE155" s="289"/>
      <c r="AF155" s="289"/>
      <c r="AG155" s="289"/>
      <c r="AH155" s="289"/>
      <c r="AI155" s="289"/>
      <c r="AJ155" s="289"/>
      <c r="AK155" s="289"/>
      <c r="AL155" s="319"/>
    </row>
    <row r="156" spans="1:38" ht="20.149999999999999" customHeight="1">
      <c r="A156" s="645"/>
      <c r="B156" s="289"/>
      <c r="C156" s="289" t="s">
        <v>1325</v>
      </c>
      <c r="D156" s="289"/>
      <c r="E156" s="289"/>
      <c r="F156" s="289"/>
      <c r="G156" s="289"/>
      <c r="H156" s="385" t="s">
        <v>1059</v>
      </c>
      <c r="I156" s="2459" t="s">
        <v>529</v>
      </c>
      <c r="J156" s="2459"/>
      <c r="K156" s="2459"/>
      <c r="L156" s="385" t="s">
        <v>1058</v>
      </c>
      <c r="M156" s="289"/>
      <c r="N156" s="472" t="s">
        <v>1326</v>
      </c>
      <c r="O156" s="289"/>
      <c r="P156" s="289"/>
      <c r="Q156" s="289"/>
      <c r="R156" s="289"/>
      <c r="S156" s="289"/>
      <c r="T156" s="289"/>
      <c r="U156" s="289"/>
      <c r="V156" s="289"/>
      <c r="W156" s="289"/>
      <c r="X156" s="289"/>
      <c r="Y156" s="289"/>
      <c r="Z156" s="289"/>
      <c r="AA156" s="289"/>
      <c r="AB156" s="289"/>
      <c r="AC156" s="289"/>
      <c r="AD156" s="289"/>
      <c r="AE156" s="289"/>
      <c r="AF156" s="289"/>
      <c r="AG156" s="289"/>
      <c r="AH156" s="289"/>
      <c r="AI156" s="289"/>
      <c r="AJ156" s="289"/>
      <c r="AK156" s="289"/>
      <c r="AL156" s="319"/>
    </row>
    <row r="157" spans="1:38" ht="20.149999999999999" customHeight="1">
      <c r="A157" s="645"/>
      <c r="B157" s="288" t="s">
        <v>2026</v>
      </c>
      <c r="D157" s="664" t="s">
        <v>2027</v>
      </c>
      <c r="E157" s="289"/>
      <c r="F157" s="289"/>
      <c r="G157" s="289"/>
      <c r="H157" s="289"/>
      <c r="I157" s="289"/>
      <c r="J157" s="289"/>
      <c r="K157" s="289"/>
      <c r="L157" s="289"/>
      <c r="M157" s="289"/>
      <c r="N157" s="289"/>
      <c r="O157" s="289"/>
      <c r="P157" s="289"/>
      <c r="Q157" s="289"/>
      <c r="R157" s="289"/>
      <c r="S157" s="289"/>
      <c r="T157" s="289"/>
      <c r="U157" s="289"/>
      <c r="V157" s="289"/>
      <c r="W157" s="289"/>
      <c r="X157" s="289"/>
      <c r="Y157" s="289"/>
      <c r="Z157" s="289"/>
      <c r="AA157" s="289"/>
      <c r="AB157" s="289"/>
      <c r="AC157" s="289"/>
      <c r="AD157" s="289"/>
      <c r="AE157" s="289"/>
      <c r="AF157" s="289"/>
      <c r="AG157" s="289"/>
      <c r="AH157" s="289"/>
      <c r="AI157" s="289"/>
      <c r="AJ157" s="289"/>
      <c r="AK157" s="289"/>
      <c r="AL157" s="319"/>
    </row>
    <row r="158" spans="1:38" ht="20.149999999999999" customHeight="1">
      <c r="A158" s="652"/>
      <c r="B158" s="292"/>
      <c r="C158" s="365" t="s">
        <v>2186</v>
      </c>
      <c r="D158" s="292"/>
      <c r="E158" s="292"/>
      <c r="F158" s="292"/>
      <c r="G158" s="292" t="s">
        <v>2187</v>
      </c>
      <c r="H158" s="292"/>
      <c r="I158" s="292"/>
      <c r="J158" s="292"/>
      <c r="K158" s="292"/>
      <c r="L158" s="292"/>
      <c r="M158" s="292"/>
      <c r="N158" s="292"/>
      <c r="O158" s="292"/>
      <c r="P158" s="292"/>
      <c r="Q158" s="292"/>
      <c r="R158" s="292"/>
      <c r="S158" s="292"/>
      <c r="T158" s="292"/>
      <c r="U158" s="292"/>
      <c r="V158" s="292"/>
      <c r="W158" s="292"/>
      <c r="X158" s="292"/>
      <c r="Y158" s="292"/>
      <c r="Z158" s="292"/>
      <c r="AA158" s="292"/>
      <c r="AB158" s="292"/>
      <c r="AC158" s="292"/>
      <c r="AD158" s="292"/>
      <c r="AE158" s="292"/>
      <c r="AF158" s="292"/>
      <c r="AG158" s="292"/>
      <c r="AH158" s="292"/>
      <c r="AI158" s="292"/>
      <c r="AJ158" s="292"/>
      <c r="AK158" s="292"/>
      <c r="AL158" s="319"/>
    </row>
    <row r="159" spans="1:38" ht="20.149999999999999" customHeight="1">
      <c r="A159" s="652"/>
      <c r="B159" s="292"/>
      <c r="C159" s="293" t="s">
        <v>1327</v>
      </c>
      <c r="D159" s="299"/>
      <c r="E159" s="355" t="s">
        <v>1328</v>
      </c>
      <c r="F159" s="355"/>
      <c r="G159" s="355"/>
      <c r="H159" s="355"/>
      <c r="I159" s="355"/>
      <c r="J159" s="355"/>
      <c r="K159" s="355"/>
      <c r="L159" s="355"/>
      <c r="M159" s="355"/>
      <c r="N159" s="355"/>
      <c r="O159" s="355"/>
      <c r="P159" s="355"/>
      <c r="Q159" s="355"/>
      <c r="R159" s="355"/>
      <c r="S159" s="355"/>
      <c r="T159" s="355"/>
      <c r="U159" s="355"/>
      <c r="V159" s="355"/>
      <c r="W159" s="355"/>
      <c r="X159" s="355"/>
      <c r="Y159" s="355"/>
      <c r="Z159" s="355"/>
      <c r="AA159" s="355"/>
      <c r="AB159" s="355"/>
      <c r="AC159" s="355"/>
      <c r="AD159" s="355"/>
      <c r="AE159" s="355"/>
      <c r="AF159" s="355"/>
      <c r="AG159" s="355"/>
      <c r="AH159" s="355"/>
      <c r="AI159" s="355"/>
      <c r="AJ159" s="355"/>
      <c r="AK159" s="764"/>
      <c r="AL159" s="319"/>
    </row>
    <row r="160" spans="1:38" ht="20.149999999999999" customHeight="1">
      <c r="A160" s="652"/>
      <c r="B160" s="292"/>
      <c r="C160" s="1856"/>
      <c r="D160" s="1856"/>
      <c r="E160" s="307" t="s">
        <v>1329</v>
      </c>
      <c r="F160" s="308"/>
      <c r="G160" s="308"/>
      <c r="H160" s="308"/>
      <c r="I160" s="308"/>
      <c r="J160" s="308"/>
      <c r="K160" s="308"/>
      <c r="L160" s="308"/>
      <c r="M160" s="308"/>
      <c r="N160" s="308"/>
      <c r="O160" s="308"/>
      <c r="P160" s="308"/>
      <c r="Q160" s="308"/>
      <c r="R160" s="308"/>
      <c r="S160" s="308"/>
      <c r="T160" s="308"/>
      <c r="U160" s="308"/>
      <c r="V160" s="308"/>
      <c r="W160" s="308"/>
      <c r="X160" s="308"/>
      <c r="Y160" s="308"/>
      <c r="Z160" s="308"/>
      <c r="AA160" s="308"/>
      <c r="AB160" s="308"/>
      <c r="AC160" s="308"/>
      <c r="AD160" s="308"/>
      <c r="AE160" s="308"/>
      <c r="AF160" s="308"/>
      <c r="AG160" s="308"/>
      <c r="AH160" s="308"/>
      <c r="AI160" s="308"/>
      <c r="AJ160" s="357"/>
      <c r="AK160" s="342"/>
      <c r="AL160" s="319"/>
    </row>
    <row r="161" spans="1:38" ht="20.149999999999999" customHeight="1">
      <c r="A161" s="652"/>
      <c r="B161" s="292"/>
      <c r="C161" s="1856"/>
      <c r="D161" s="1856"/>
      <c r="E161" s="307" t="s">
        <v>1330</v>
      </c>
      <c r="F161" s="308"/>
      <c r="G161" s="308"/>
      <c r="H161" s="308"/>
      <c r="I161" s="308"/>
      <c r="J161" s="308"/>
      <c r="K161" s="308"/>
      <c r="L161" s="308"/>
      <c r="M161" s="308"/>
      <c r="N161" s="308"/>
      <c r="O161" s="308"/>
      <c r="P161" s="308"/>
      <c r="Q161" s="308"/>
      <c r="R161" s="308"/>
      <c r="S161" s="308"/>
      <c r="T161" s="308"/>
      <c r="U161" s="308"/>
      <c r="V161" s="308"/>
      <c r="W161" s="308"/>
      <c r="X161" s="308"/>
      <c r="Y161" s="308"/>
      <c r="Z161" s="308"/>
      <c r="AA161" s="308"/>
      <c r="AB161" s="308"/>
      <c r="AC161" s="308"/>
      <c r="AD161" s="308"/>
      <c r="AE161" s="308"/>
      <c r="AF161" s="308"/>
      <c r="AG161" s="308"/>
      <c r="AH161" s="308"/>
      <c r="AI161" s="308"/>
      <c r="AJ161" s="357"/>
      <c r="AK161" s="342"/>
      <c r="AL161" s="319"/>
    </row>
    <row r="162" spans="1:38" ht="27.9" customHeight="1">
      <c r="A162" s="652"/>
      <c r="B162" s="292"/>
      <c r="C162" s="1856"/>
      <c r="D162" s="1856"/>
      <c r="E162" s="1886" t="s">
        <v>1331</v>
      </c>
      <c r="F162" s="1886"/>
      <c r="G162" s="1886"/>
      <c r="H162" s="1886"/>
      <c r="I162" s="1886"/>
      <c r="J162" s="1886"/>
      <c r="K162" s="1886"/>
      <c r="L162" s="1886"/>
      <c r="M162" s="1886"/>
      <c r="N162" s="1886"/>
      <c r="O162" s="1886"/>
      <c r="P162" s="1886"/>
      <c r="Q162" s="1886"/>
      <c r="R162" s="1886"/>
      <c r="S162" s="1886"/>
      <c r="T162" s="1886"/>
      <c r="U162" s="1886"/>
      <c r="V162" s="1886"/>
      <c r="W162" s="1886"/>
      <c r="X162" s="1886"/>
      <c r="Y162" s="1886"/>
      <c r="Z162" s="1886"/>
      <c r="AA162" s="1886"/>
      <c r="AB162" s="1886"/>
      <c r="AC162" s="1886"/>
      <c r="AD162" s="1886"/>
      <c r="AE162" s="1886"/>
      <c r="AF162" s="1886"/>
      <c r="AG162" s="1886"/>
      <c r="AH162" s="1886"/>
      <c r="AI162" s="1886"/>
      <c r="AJ162" s="1886"/>
      <c r="AK162" s="396"/>
      <c r="AL162" s="319"/>
    </row>
    <row r="163" spans="1:38" ht="27.9" customHeight="1">
      <c r="A163" s="652"/>
      <c r="B163" s="292"/>
      <c r="C163" s="1856"/>
      <c r="D163" s="1856"/>
      <c r="E163" s="1886" t="s">
        <v>1332</v>
      </c>
      <c r="F163" s="1886"/>
      <c r="G163" s="1886"/>
      <c r="H163" s="1886"/>
      <c r="I163" s="1886"/>
      <c r="J163" s="1886"/>
      <c r="K163" s="1886"/>
      <c r="L163" s="1886"/>
      <c r="M163" s="1886"/>
      <c r="N163" s="1886"/>
      <c r="O163" s="1886"/>
      <c r="P163" s="1886"/>
      <c r="Q163" s="1886"/>
      <c r="R163" s="1886"/>
      <c r="S163" s="1886"/>
      <c r="T163" s="1886"/>
      <c r="U163" s="1886"/>
      <c r="V163" s="1886"/>
      <c r="W163" s="1886"/>
      <c r="X163" s="1886"/>
      <c r="Y163" s="1886"/>
      <c r="Z163" s="1886"/>
      <c r="AA163" s="1886"/>
      <c r="AB163" s="1886"/>
      <c r="AC163" s="1886"/>
      <c r="AD163" s="1886"/>
      <c r="AE163" s="1886"/>
      <c r="AF163" s="1886"/>
      <c r="AG163" s="1886"/>
      <c r="AH163" s="1886"/>
      <c r="AI163" s="1886"/>
      <c r="AJ163" s="1886"/>
      <c r="AK163" s="396"/>
      <c r="AL163" s="319"/>
    </row>
    <row r="164" spans="1:38" ht="27.9" customHeight="1">
      <c r="C164" s="1856"/>
      <c r="D164" s="1856"/>
      <c r="E164" s="1886" t="s">
        <v>1333</v>
      </c>
      <c r="F164" s="1886"/>
      <c r="G164" s="1886"/>
      <c r="H164" s="1886"/>
      <c r="I164" s="1886"/>
      <c r="J164" s="1886"/>
      <c r="K164" s="1886"/>
      <c r="L164" s="1886"/>
      <c r="M164" s="1886"/>
      <c r="N164" s="1886"/>
      <c r="O164" s="1886"/>
      <c r="P164" s="1886"/>
      <c r="Q164" s="1886"/>
      <c r="R164" s="1886"/>
      <c r="S164" s="1886"/>
      <c r="T164" s="1886"/>
      <c r="U164" s="1886"/>
      <c r="V164" s="1886"/>
      <c r="W164" s="1886"/>
      <c r="X164" s="1886"/>
      <c r="Y164" s="1886"/>
      <c r="Z164" s="1886"/>
      <c r="AA164" s="1886"/>
      <c r="AB164" s="1886"/>
      <c r="AC164" s="1886"/>
      <c r="AD164" s="1886"/>
      <c r="AE164" s="1886"/>
      <c r="AF164" s="1886"/>
      <c r="AG164" s="1886"/>
      <c r="AH164" s="1886"/>
      <c r="AI164" s="1886"/>
      <c r="AJ164" s="1886"/>
      <c r="AK164" s="396"/>
      <c r="AL164" s="319"/>
    </row>
    <row r="165" spans="1:38" ht="27.9" customHeight="1">
      <c r="C165" s="1856"/>
      <c r="D165" s="1856"/>
      <c r="E165" s="1886" t="s">
        <v>1334</v>
      </c>
      <c r="F165" s="1886"/>
      <c r="G165" s="1886"/>
      <c r="H165" s="1886"/>
      <c r="I165" s="1886"/>
      <c r="J165" s="1886"/>
      <c r="K165" s="1886"/>
      <c r="L165" s="1886"/>
      <c r="M165" s="1886"/>
      <c r="N165" s="1886"/>
      <c r="O165" s="1886"/>
      <c r="P165" s="1886"/>
      <c r="Q165" s="1886"/>
      <c r="R165" s="1886"/>
      <c r="S165" s="1886"/>
      <c r="T165" s="1886"/>
      <c r="U165" s="1886"/>
      <c r="V165" s="1886"/>
      <c r="W165" s="1886"/>
      <c r="X165" s="1886"/>
      <c r="Y165" s="1886"/>
      <c r="Z165" s="1886"/>
      <c r="AA165" s="1886"/>
      <c r="AB165" s="1886"/>
      <c r="AC165" s="1886"/>
      <c r="AD165" s="1886"/>
      <c r="AE165" s="1886"/>
      <c r="AF165" s="1886"/>
      <c r="AG165" s="1886"/>
      <c r="AH165" s="1886"/>
      <c r="AI165" s="1886"/>
      <c r="AJ165" s="1886"/>
      <c r="AK165" s="396"/>
      <c r="AL165" s="319"/>
    </row>
    <row r="166" spans="1:38" ht="20.149999999999999" customHeight="1">
      <c r="C166" s="1856"/>
      <c r="D166" s="1856"/>
      <c r="E166" s="307" t="s">
        <v>1335</v>
      </c>
      <c r="F166" s="308"/>
      <c r="G166" s="308"/>
      <c r="H166" s="308"/>
      <c r="I166" s="308"/>
      <c r="J166" s="308"/>
      <c r="K166" s="308"/>
      <c r="L166" s="308"/>
      <c r="M166" s="308"/>
      <c r="N166" s="308"/>
      <c r="O166" s="308"/>
      <c r="P166" s="308"/>
      <c r="Q166" s="308"/>
      <c r="R166" s="308"/>
      <c r="S166" s="308"/>
      <c r="T166" s="308"/>
      <c r="U166" s="308"/>
      <c r="V166" s="308"/>
      <c r="W166" s="308"/>
      <c r="X166" s="308"/>
      <c r="Y166" s="308"/>
      <c r="Z166" s="308"/>
      <c r="AA166" s="308"/>
      <c r="AB166" s="308"/>
      <c r="AC166" s="308"/>
      <c r="AD166" s="308"/>
      <c r="AE166" s="308"/>
      <c r="AF166" s="308"/>
      <c r="AG166" s="308"/>
      <c r="AH166" s="308"/>
      <c r="AI166" s="308"/>
      <c r="AJ166" s="357"/>
      <c r="AK166" s="342"/>
      <c r="AL166" s="319"/>
    </row>
    <row r="167" spans="1:38" ht="14.15" customHeight="1">
      <c r="A167" s="654"/>
      <c r="B167" s="1903" t="s">
        <v>1575</v>
      </c>
      <c r="C167" s="1903"/>
      <c r="D167" s="318" t="s">
        <v>1593</v>
      </c>
      <c r="E167" s="318"/>
      <c r="F167" s="318"/>
      <c r="G167" s="318"/>
      <c r="H167" s="318"/>
      <c r="I167" s="318"/>
      <c r="J167" s="318"/>
      <c r="K167" s="318"/>
      <c r="L167" s="318"/>
      <c r="M167" s="318"/>
      <c r="N167" s="318"/>
      <c r="O167" s="318"/>
      <c r="P167" s="318"/>
      <c r="Q167" s="318"/>
      <c r="R167" s="318"/>
      <c r="S167" s="318"/>
      <c r="T167" s="318"/>
      <c r="U167" s="318"/>
      <c r="V167" s="318"/>
      <c r="W167" s="318"/>
      <c r="X167" s="318"/>
      <c r="Y167" s="318"/>
      <c r="Z167" s="318"/>
      <c r="AA167" s="318"/>
      <c r="AB167" s="318"/>
      <c r="AC167" s="318"/>
      <c r="AD167" s="318"/>
      <c r="AE167" s="318"/>
      <c r="AF167" s="318"/>
      <c r="AG167" s="318"/>
      <c r="AH167" s="318"/>
      <c r="AI167" s="318"/>
      <c r="AJ167" s="318"/>
      <c r="AK167" s="318"/>
      <c r="AL167" s="319"/>
    </row>
    <row r="168" spans="1:38" ht="15" customHeight="1">
      <c r="C168" s="318"/>
      <c r="AL168" s="319"/>
    </row>
    <row r="169" spans="1:38" ht="26.15" customHeight="1">
      <c r="A169" s="652"/>
      <c r="B169" s="292"/>
      <c r="C169" s="398" t="s">
        <v>2188</v>
      </c>
      <c r="D169" s="760"/>
      <c r="E169" s="760"/>
      <c r="F169" s="760"/>
      <c r="G169" s="2458" t="s">
        <v>2189</v>
      </c>
      <c r="H169" s="2458"/>
      <c r="I169" s="2458"/>
      <c r="J169" s="2458"/>
      <c r="K169" s="2458"/>
      <c r="L169" s="2458"/>
      <c r="M169" s="2458"/>
      <c r="N169" s="2458"/>
      <c r="O169" s="2458"/>
      <c r="P169" s="2458"/>
      <c r="Q169" s="2458"/>
      <c r="R169" s="2458"/>
      <c r="S169" s="2458"/>
      <c r="T169" s="2458"/>
      <c r="U169" s="2458"/>
      <c r="V169" s="2458"/>
      <c r="W169" s="2458"/>
      <c r="X169" s="2458"/>
      <c r="Y169" s="2458"/>
      <c r="Z169" s="2458"/>
      <c r="AA169" s="2458"/>
      <c r="AB169" s="2458"/>
      <c r="AC169" s="2458"/>
      <c r="AD169" s="2458"/>
      <c r="AE169" s="2458"/>
      <c r="AF169" s="2458"/>
      <c r="AG169" s="2458"/>
      <c r="AH169" s="2458"/>
      <c r="AI169" s="2458"/>
      <c r="AJ169" s="760"/>
      <c r="AK169" s="610"/>
      <c r="AL169" s="319"/>
    </row>
    <row r="170" spans="1:38" ht="16.5" customHeight="1">
      <c r="A170" s="652"/>
      <c r="B170" s="292"/>
      <c r="C170" s="293" t="s">
        <v>1327</v>
      </c>
      <c r="D170" s="299"/>
      <c r="E170" s="355" t="s">
        <v>1328</v>
      </c>
      <c r="F170" s="355"/>
      <c r="G170" s="355"/>
      <c r="H170" s="355"/>
      <c r="I170" s="355"/>
      <c r="J170" s="355"/>
      <c r="K170" s="355"/>
      <c r="L170" s="355"/>
      <c r="M170" s="355"/>
      <c r="N170" s="355"/>
      <c r="O170" s="355"/>
      <c r="P170" s="355"/>
      <c r="Q170" s="355"/>
      <c r="R170" s="355"/>
      <c r="S170" s="355"/>
      <c r="T170" s="355"/>
      <c r="U170" s="355"/>
      <c r="V170" s="355"/>
      <c r="W170" s="355"/>
      <c r="X170" s="355"/>
      <c r="Y170" s="355"/>
      <c r="Z170" s="355"/>
      <c r="AA170" s="355"/>
      <c r="AB170" s="355"/>
      <c r="AC170" s="355"/>
      <c r="AD170" s="355"/>
      <c r="AE170" s="355"/>
      <c r="AF170" s="355"/>
      <c r="AG170" s="355"/>
      <c r="AH170" s="355"/>
      <c r="AI170" s="355"/>
      <c r="AJ170" s="355"/>
      <c r="AK170" s="764"/>
      <c r="AL170" s="319"/>
    </row>
    <row r="171" spans="1:38" ht="20.149999999999999" customHeight="1">
      <c r="A171" s="652"/>
      <c r="B171" s="292"/>
      <c r="C171" s="1856"/>
      <c r="D171" s="1856"/>
      <c r="E171" s="307" t="s">
        <v>1336</v>
      </c>
      <c r="F171" s="308"/>
      <c r="G171" s="308"/>
      <c r="H171" s="308"/>
      <c r="I171" s="308"/>
      <c r="J171" s="308"/>
      <c r="K171" s="308"/>
      <c r="L171" s="308"/>
      <c r="M171" s="308"/>
      <c r="N171" s="308"/>
      <c r="O171" s="308"/>
      <c r="P171" s="308"/>
      <c r="Q171" s="308"/>
      <c r="R171" s="308"/>
      <c r="S171" s="308"/>
      <c r="T171" s="308"/>
      <c r="U171" s="308"/>
      <c r="V171" s="308"/>
      <c r="W171" s="308"/>
      <c r="X171" s="308"/>
      <c r="Y171" s="308"/>
      <c r="Z171" s="308"/>
      <c r="AA171" s="308"/>
      <c r="AB171" s="308"/>
      <c r="AC171" s="308"/>
      <c r="AD171" s="308"/>
      <c r="AE171" s="308"/>
      <c r="AF171" s="308"/>
      <c r="AG171" s="308"/>
      <c r="AH171" s="308"/>
      <c r="AI171" s="308"/>
      <c r="AJ171" s="357"/>
      <c r="AK171" s="342"/>
      <c r="AL171" s="319"/>
    </row>
    <row r="172" spans="1:38" ht="20.25" customHeight="1">
      <c r="A172" s="652"/>
      <c r="B172" s="292"/>
      <c r="C172" s="1856"/>
      <c r="D172" s="1856"/>
      <c r="E172" s="2083" t="s">
        <v>1337</v>
      </c>
      <c r="F172" s="2456"/>
      <c r="G172" s="2456"/>
      <c r="H172" s="2456"/>
      <c r="I172" s="2456"/>
      <c r="J172" s="2456"/>
      <c r="K172" s="2456"/>
      <c r="L172" s="2456"/>
      <c r="M172" s="2456"/>
      <c r="N172" s="2456"/>
      <c r="O172" s="2456"/>
      <c r="P172" s="2456"/>
      <c r="Q172" s="2456"/>
      <c r="R172" s="2456"/>
      <c r="S172" s="2456"/>
      <c r="T172" s="2456"/>
      <c r="U172" s="2456"/>
      <c r="V172" s="2456"/>
      <c r="W172" s="2456"/>
      <c r="X172" s="2456"/>
      <c r="Y172" s="2456"/>
      <c r="Z172" s="2456"/>
      <c r="AA172" s="2456"/>
      <c r="AB172" s="2456"/>
      <c r="AC172" s="2456"/>
      <c r="AD172" s="2456"/>
      <c r="AE172" s="2456"/>
      <c r="AF172" s="2456"/>
      <c r="AG172" s="2456"/>
      <c r="AH172" s="2456"/>
      <c r="AI172" s="2456"/>
      <c r="AJ172" s="2457"/>
      <c r="AK172" s="765"/>
    </row>
    <row r="173" spans="1:38" ht="20.149999999999999" customHeight="1">
      <c r="A173" s="652"/>
      <c r="B173" s="292"/>
      <c r="C173" s="1856"/>
      <c r="D173" s="1856"/>
      <c r="E173" s="307" t="s">
        <v>1338</v>
      </c>
      <c r="F173" s="308"/>
      <c r="G173" s="308"/>
      <c r="H173" s="308"/>
      <c r="I173" s="308"/>
      <c r="J173" s="308"/>
      <c r="K173" s="308"/>
      <c r="L173" s="308"/>
      <c r="M173" s="308"/>
      <c r="N173" s="308"/>
      <c r="O173" s="308"/>
      <c r="P173" s="308"/>
      <c r="Q173" s="308"/>
      <c r="R173" s="308"/>
      <c r="S173" s="308"/>
      <c r="T173" s="308"/>
      <c r="U173" s="308"/>
      <c r="V173" s="308"/>
      <c r="W173" s="308"/>
      <c r="X173" s="308"/>
      <c r="Y173" s="308"/>
      <c r="Z173" s="308"/>
      <c r="AA173" s="308"/>
      <c r="AB173" s="308"/>
      <c r="AC173" s="308"/>
      <c r="AD173" s="308"/>
      <c r="AE173" s="308"/>
      <c r="AF173" s="308"/>
      <c r="AG173" s="308"/>
      <c r="AH173" s="308"/>
      <c r="AI173" s="308"/>
      <c r="AJ173" s="357"/>
      <c r="AK173" s="342"/>
      <c r="AL173" s="319"/>
    </row>
    <row r="174" spans="1:38" ht="20.149999999999999" customHeight="1">
      <c r="A174" s="652"/>
      <c r="B174" s="292"/>
      <c r="C174" s="1856"/>
      <c r="D174" s="1856"/>
      <c r="E174" s="307" t="s">
        <v>1339</v>
      </c>
      <c r="F174" s="308"/>
      <c r="G174" s="308"/>
      <c r="H174" s="308"/>
      <c r="I174" s="308"/>
      <c r="J174" s="308"/>
      <c r="K174" s="308"/>
      <c r="L174" s="308"/>
      <c r="M174" s="308"/>
      <c r="N174" s="308"/>
      <c r="O174" s="308"/>
      <c r="P174" s="308"/>
      <c r="Q174" s="308"/>
      <c r="R174" s="308"/>
      <c r="S174" s="308"/>
      <c r="T174" s="308"/>
      <c r="U174" s="308"/>
      <c r="V174" s="308"/>
      <c r="W174" s="308"/>
      <c r="X174" s="308"/>
      <c r="Y174" s="308"/>
      <c r="Z174" s="308"/>
      <c r="AA174" s="308"/>
      <c r="AB174" s="308"/>
      <c r="AC174" s="308"/>
      <c r="AD174" s="308"/>
      <c r="AE174" s="308"/>
      <c r="AF174" s="308"/>
      <c r="AG174" s="308"/>
      <c r="AH174" s="308"/>
      <c r="AI174" s="308"/>
      <c r="AJ174" s="357"/>
      <c r="AK174" s="342"/>
      <c r="AL174" s="319"/>
    </row>
    <row r="175" spans="1:38" ht="27.9" customHeight="1">
      <c r="A175" s="652"/>
      <c r="B175" s="292"/>
      <c r="C175" s="1856"/>
      <c r="D175" s="1856"/>
      <c r="E175" s="1886" t="s">
        <v>1340</v>
      </c>
      <c r="F175" s="1886"/>
      <c r="G175" s="1886"/>
      <c r="H175" s="1886"/>
      <c r="I175" s="1886"/>
      <c r="J175" s="1886"/>
      <c r="K175" s="1886"/>
      <c r="L175" s="1886"/>
      <c r="M175" s="1886"/>
      <c r="N175" s="1886"/>
      <c r="O175" s="1886"/>
      <c r="P175" s="1886"/>
      <c r="Q175" s="1886"/>
      <c r="R175" s="1886"/>
      <c r="S175" s="1886"/>
      <c r="T175" s="1886"/>
      <c r="U175" s="1886"/>
      <c r="V175" s="1886"/>
      <c r="W175" s="1886"/>
      <c r="X175" s="1886"/>
      <c r="Y175" s="1886"/>
      <c r="Z175" s="1886"/>
      <c r="AA175" s="1886"/>
      <c r="AB175" s="1886"/>
      <c r="AC175" s="1886"/>
      <c r="AD175" s="1886"/>
      <c r="AE175" s="1886"/>
      <c r="AF175" s="1886"/>
      <c r="AG175" s="1886"/>
      <c r="AH175" s="1886"/>
      <c r="AI175" s="1886"/>
      <c r="AJ175" s="1886"/>
      <c r="AK175" s="396"/>
      <c r="AL175" s="319"/>
    </row>
    <row r="176" spans="1:38" ht="20.149999999999999" customHeight="1">
      <c r="C176" s="1856"/>
      <c r="D176" s="1856"/>
      <c r="E176" s="307" t="s">
        <v>1341</v>
      </c>
      <c r="F176" s="308"/>
      <c r="G176" s="308"/>
      <c r="H176" s="308"/>
      <c r="I176" s="308"/>
      <c r="J176" s="308"/>
      <c r="K176" s="308"/>
      <c r="L176" s="308"/>
      <c r="M176" s="308"/>
      <c r="N176" s="308"/>
      <c r="O176" s="308"/>
      <c r="P176" s="308"/>
      <c r="Q176" s="308"/>
      <c r="R176" s="308"/>
      <c r="S176" s="308"/>
      <c r="T176" s="308"/>
      <c r="U176" s="308"/>
      <c r="V176" s="308"/>
      <c r="W176" s="308"/>
      <c r="X176" s="308"/>
      <c r="Y176" s="308"/>
      <c r="Z176" s="308"/>
      <c r="AA176" s="308"/>
      <c r="AB176" s="308"/>
      <c r="AC176" s="308"/>
      <c r="AD176" s="308"/>
      <c r="AE176" s="308"/>
      <c r="AF176" s="308"/>
      <c r="AG176" s="308"/>
      <c r="AH176" s="308"/>
      <c r="AI176" s="308"/>
      <c r="AJ176" s="357"/>
      <c r="AK176" s="342"/>
      <c r="AL176" s="319"/>
    </row>
    <row r="177" spans="1:38" ht="18" customHeight="1">
      <c r="C177" s="1856"/>
      <c r="D177" s="1856"/>
      <c r="E177" s="307" t="s">
        <v>1342</v>
      </c>
      <c r="F177" s="308"/>
      <c r="G177" s="308"/>
      <c r="H177" s="308"/>
      <c r="I177" s="308"/>
      <c r="J177" s="308"/>
      <c r="K177" s="308"/>
      <c r="L177" s="308"/>
      <c r="M177" s="308"/>
      <c r="N177" s="308"/>
      <c r="O177" s="308"/>
      <c r="P177" s="308"/>
      <c r="Q177" s="308"/>
      <c r="R177" s="308"/>
      <c r="S177" s="308"/>
      <c r="T177" s="308"/>
      <c r="U177" s="308"/>
      <c r="V177" s="308"/>
      <c r="W177" s="308"/>
      <c r="X177" s="308"/>
      <c r="Y177" s="308"/>
      <c r="Z177" s="308"/>
      <c r="AA177" s="308"/>
      <c r="AB177" s="308"/>
      <c r="AC177" s="308"/>
      <c r="AD177" s="308"/>
      <c r="AE177" s="308"/>
      <c r="AF177" s="308"/>
      <c r="AG177" s="308"/>
      <c r="AH177" s="308"/>
      <c r="AI177" s="308"/>
      <c r="AJ177" s="357"/>
      <c r="AK177" s="342"/>
      <c r="AL177" s="319"/>
    </row>
    <row r="178" spans="1:38" ht="20.149999999999999" customHeight="1">
      <c r="C178" s="1856"/>
      <c r="D178" s="1856"/>
      <c r="E178" s="368" t="s">
        <v>1343</v>
      </c>
      <c r="F178" s="308"/>
      <c r="G178" s="308"/>
      <c r="H178" s="308"/>
      <c r="I178" s="308"/>
      <c r="J178" s="308"/>
      <c r="K178" s="308"/>
      <c r="L178" s="308"/>
      <c r="M178" s="308"/>
      <c r="N178" s="308"/>
      <c r="O178" s="308"/>
      <c r="P178" s="308"/>
      <c r="Q178" s="308"/>
      <c r="R178" s="308"/>
      <c r="S178" s="308"/>
      <c r="T178" s="308"/>
      <c r="U178" s="308"/>
      <c r="V178" s="308"/>
      <c r="W178" s="308"/>
      <c r="X178" s="308"/>
      <c r="Y178" s="308"/>
      <c r="Z178" s="308"/>
      <c r="AA178" s="308"/>
      <c r="AB178" s="308"/>
      <c r="AC178" s="308"/>
      <c r="AD178" s="308"/>
      <c r="AE178" s="308"/>
      <c r="AF178" s="308"/>
      <c r="AG178" s="308"/>
      <c r="AH178" s="308"/>
      <c r="AI178" s="308"/>
      <c r="AJ178" s="357"/>
      <c r="AK178" s="342"/>
      <c r="AL178" s="319"/>
    </row>
    <row r="179" spans="1:38" ht="15" customHeight="1">
      <c r="A179" s="652"/>
      <c r="B179" s="292"/>
      <c r="C179" s="342"/>
      <c r="D179" s="292"/>
      <c r="E179" s="292"/>
      <c r="F179" s="292"/>
      <c r="G179" s="292"/>
      <c r="H179" s="292"/>
      <c r="I179" s="292"/>
      <c r="J179" s="292"/>
      <c r="K179" s="292"/>
      <c r="L179" s="292"/>
      <c r="M179" s="292"/>
      <c r="N179" s="292"/>
      <c r="O179" s="292"/>
      <c r="P179" s="292"/>
      <c r="Q179" s="292"/>
      <c r="R179" s="292"/>
      <c r="S179" s="292"/>
      <c r="T179" s="292"/>
      <c r="U179" s="292"/>
      <c r="V179" s="292"/>
      <c r="W179" s="292"/>
      <c r="X179" s="292"/>
      <c r="Y179" s="292"/>
      <c r="Z179" s="292"/>
      <c r="AA179" s="292"/>
      <c r="AB179" s="292"/>
      <c r="AC179" s="292"/>
      <c r="AD179" s="292"/>
      <c r="AE179" s="292"/>
      <c r="AF179" s="292"/>
      <c r="AG179" s="292"/>
      <c r="AH179" s="292"/>
      <c r="AI179" s="292"/>
      <c r="AJ179" s="292"/>
      <c r="AK179" s="292"/>
      <c r="AL179" s="319"/>
    </row>
    <row r="180" spans="1:38" ht="20.149999999999999" customHeight="1">
      <c r="A180" s="652"/>
      <c r="B180" s="292"/>
      <c r="C180" s="393" t="s">
        <v>2190</v>
      </c>
      <c r="D180" s="292"/>
      <c r="E180" s="292"/>
      <c r="F180" s="292"/>
      <c r="G180" s="292" t="s">
        <v>2191</v>
      </c>
      <c r="H180" s="292"/>
      <c r="I180" s="292"/>
      <c r="J180" s="292"/>
      <c r="K180" s="292"/>
      <c r="L180" s="292"/>
      <c r="M180" s="292"/>
      <c r="N180" s="292"/>
      <c r="O180" s="292"/>
      <c r="P180" s="292"/>
      <c r="Q180" s="292"/>
      <c r="R180" s="292"/>
      <c r="S180" s="292"/>
      <c r="T180" s="292"/>
      <c r="U180" s="292"/>
      <c r="V180" s="292"/>
      <c r="W180" s="292"/>
      <c r="X180" s="292"/>
      <c r="Y180" s="292"/>
      <c r="Z180" s="292"/>
      <c r="AA180" s="292"/>
      <c r="AB180" s="292"/>
      <c r="AC180" s="292"/>
      <c r="AD180" s="292"/>
      <c r="AE180" s="292"/>
      <c r="AF180" s="292"/>
      <c r="AG180" s="292"/>
      <c r="AH180" s="292"/>
      <c r="AI180" s="292"/>
      <c r="AJ180" s="292"/>
      <c r="AK180" s="292"/>
      <c r="AL180" s="319"/>
    </row>
    <row r="181" spans="1:38" ht="17.25" customHeight="1">
      <c r="A181" s="652"/>
      <c r="B181" s="292"/>
      <c r="C181" s="293" t="s">
        <v>1327</v>
      </c>
      <c r="D181" s="299"/>
      <c r="E181" s="355" t="s">
        <v>1328</v>
      </c>
      <c r="F181" s="355"/>
      <c r="G181" s="355"/>
      <c r="H181" s="355"/>
      <c r="I181" s="355"/>
      <c r="J181" s="355"/>
      <c r="K181" s="355"/>
      <c r="L181" s="355"/>
      <c r="M181" s="355"/>
      <c r="N181" s="355"/>
      <c r="O181" s="355"/>
      <c r="P181" s="355"/>
      <c r="Q181" s="355"/>
      <c r="R181" s="355"/>
      <c r="S181" s="355"/>
      <c r="T181" s="355"/>
      <c r="U181" s="355"/>
      <c r="V181" s="355"/>
      <c r="W181" s="355"/>
      <c r="X181" s="355"/>
      <c r="Y181" s="355"/>
      <c r="Z181" s="355"/>
      <c r="AA181" s="355"/>
      <c r="AB181" s="355"/>
      <c r="AC181" s="355"/>
      <c r="AD181" s="355"/>
      <c r="AE181" s="355"/>
      <c r="AF181" s="355"/>
      <c r="AG181" s="355"/>
      <c r="AH181" s="355"/>
      <c r="AI181" s="355"/>
      <c r="AJ181" s="355"/>
      <c r="AK181" s="764"/>
      <c r="AL181" s="319"/>
    </row>
    <row r="182" spans="1:38" ht="45.75" customHeight="1">
      <c r="C182" s="1856"/>
      <c r="D182" s="1856"/>
      <c r="E182" s="1886" t="s">
        <v>1344</v>
      </c>
      <c r="F182" s="1886"/>
      <c r="G182" s="1886"/>
      <c r="H182" s="1886"/>
      <c r="I182" s="1886"/>
      <c r="J182" s="1886"/>
      <c r="K182" s="1886"/>
      <c r="L182" s="1886"/>
      <c r="M182" s="1886"/>
      <c r="N182" s="1886"/>
      <c r="O182" s="1886"/>
      <c r="P182" s="1886"/>
      <c r="Q182" s="1886"/>
      <c r="R182" s="1886"/>
      <c r="S182" s="1886"/>
      <c r="T182" s="1886"/>
      <c r="U182" s="1886"/>
      <c r="V182" s="1886"/>
      <c r="W182" s="1886"/>
      <c r="X182" s="1886"/>
      <c r="Y182" s="1886"/>
      <c r="Z182" s="1886"/>
      <c r="AA182" s="1886"/>
      <c r="AB182" s="1886"/>
      <c r="AC182" s="1886"/>
      <c r="AD182" s="1886"/>
      <c r="AE182" s="1886"/>
      <c r="AF182" s="1886"/>
      <c r="AG182" s="1886"/>
      <c r="AH182" s="1886"/>
      <c r="AI182" s="1886"/>
      <c r="AJ182" s="1886"/>
      <c r="AK182" s="396"/>
      <c r="AL182" s="319"/>
    </row>
    <row r="183" spans="1:38" ht="20.149999999999999" customHeight="1">
      <c r="C183" s="1805"/>
      <c r="D183" s="1806"/>
      <c r="E183" s="2455" t="s">
        <v>1345</v>
      </c>
      <c r="F183" s="2455"/>
      <c r="G183" s="2455"/>
      <c r="H183" s="2455"/>
      <c r="I183" s="2455"/>
      <c r="J183" s="2455"/>
      <c r="K183" s="2455"/>
      <c r="L183" s="2455"/>
      <c r="M183" s="2455"/>
      <c r="N183" s="2455"/>
      <c r="O183" s="2455"/>
      <c r="P183" s="2455"/>
      <c r="Q183" s="2455"/>
      <c r="R183" s="2455"/>
      <c r="S183" s="2455"/>
      <c r="T183" s="2455"/>
      <c r="U183" s="2455"/>
      <c r="V183" s="2455"/>
      <c r="W183" s="2455"/>
      <c r="X183" s="2455"/>
      <c r="Y183" s="2455"/>
      <c r="Z183" s="2455"/>
      <c r="AA183" s="2455"/>
      <c r="AB183" s="2455"/>
      <c r="AC183" s="2455"/>
      <c r="AD183" s="2455"/>
      <c r="AE183" s="2455"/>
      <c r="AF183" s="2455"/>
      <c r="AG183" s="2455"/>
      <c r="AH183" s="2455"/>
      <c r="AI183" s="2455"/>
      <c r="AJ183" s="2455"/>
      <c r="AK183" s="396"/>
      <c r="AL183" s="319"/>
    </row>
    <row r="184" spans="1:38" ht="19.5" customHeight="1">
      <c r="C184" s="1918"/>
      <c r="D184" s="1919"/>
      <c r="E184" s="303"/>
      <c r="F184" s="2083" t="s">
        <v>1346</v>
      </c>
      <c r="G184" s="1858"/>
      <c r="H184" s="1858"/>
      <c r="I184" s="1858"/>
      <c r="J184" s="1858"/>
      <c r="K184" s="1858"/>
      <c r="L184" s="1858"/>
      <c r="M184" s="1858"/>
      <c r="N184" s="1858"/>
      <c r="O184" s="1858"/>
      <c r="P184" s="1858"/>
      <c r="Q184" s="1858"/>
      <c r="R184" s="1858"/>
      <c r="S184" s="1858"/>
      <c r="T184" s="1858"/>
      <c r="U184" s="1858"/>
      <c r="V184" s="1858"/>
      <c r="W184" s="1858"/>
      <c r="X184" s="1858"/>
      <c r="Y184" s="1858"/>
      <c r="Z184" s="1858"/>
      <c r="AA184" s="1858"/>
      <c r="AB184" s="1858"/>
      <c r="AC184" s="1858"/>
      <c r="AD184" s="1858"/>
      <c r="AE184" s="1858"/>
      <c r="AF184" s="1858"/>
      <c r="AG184" s="1858"/>
      <c r="AH184" s="1858"/>
      <c r="AI184" s="1858"/>
      <c r="AJ184" s="1859"/>
      <c r="AK184" s="342"/>
      <c r="AL184" s="319"/>
    </row>
    <row r="185" spans="1:38" ht="38.15" customHeight="1">
      <c r="C185" s="1797"/>
      <c r="D185" s="1798"/>
      <c r="E185" s="303"/>
      <c r="F185" s="2083" t="s">
        <v>1347</v>
      </c>
      <c r="G185" s="1858"/>
      <c r="H185" s="1858"/>
      <c r="I185" s="1858"/>
      <c r="J185" s="1858"/>
      <c r="K185" s="1858"/>
      <c r="L185" s="1858"/>
      <c r="M185" s="1858"/>
      <c r="N185" s="1858"/>
      <c r="O185" s="1858"/>
      <c r="P185" s="1858"/>
      <c r="Q185" s="1858"/>
      <c r="R185" s="1858"/>
      <c r="S185" s="1858"/>
      <c r="T185" s="1858"/>
      <c r="U185" s="1858"/>
      <c r="V185" s="1858"/>
      <c r="W185" s="1858"/>
      <c r="X185" s="1858"/>
      <c r="Y185" s="1858"/>
      <c r="Z185" s="1858"/>
      <c r="AA185" s="1858"/>
      <c r="AB185" s="1858"/>
      <c r="AC185" s="1858"/>
      <c r="AD185" s="1858"/>
      <c r="AE185" s="1858"/>
      <c r="AF185" s="1858"/>
      <c r="AG185" s="1858"/>
      <c r="AH185" s="1858"/>
      <c r="AI185" s="1858"/>
      <c r="AJ185" s="1859"/>
      <c r="AK185" s="342"/>
      <c r="AL185" s="319"/>
    </row>
    <row r="186" spans="1:38" ht="24.75" customHeight="1">
      <c r="C186" s="1856"/>
      <c r="D186" s="1856"/>
      <c r="E186" s="1886" t="s">
        <v>1348</v>
      </c>
      <c r="F186" s="1886"/>
      <c r="G186" s="1886"/>
      <c r="H186" s="1886"/>
      <c r="I186" s="1886"/>
      <c r="J186" s="1886"/>
      <c r="K186" s="1886"/>
      <c r="L186" s="1886"/>
      <c r="M186" s="1886"/>
      <c r="N186" s="1886"/>
      <c r="O186" s="1886"/>
      <c r="P186" s="1886"/>
      <c r="Q186" s="1886"/>
      <c r="R186" s="1886"/>
      <c r="S186" s="1886"/>
      <c r="T186" s="1886"/>
      <c r="U186" s="1886"/>
      <c r="V186" s="1886"/>
      <c r="W186" s="1886"/>
      <c r="X186" s="1886"/>
      <c r="Y186" s="1886"/>
      <c r="Z186" s="1886"/>
      <c r="AA186" s="1886"/>
      <c r="AB186" s="1886"/>
      <c r="AC186" s="1886"/>
      <c r="AD186" s="1886"/>
      <c r="AE186" s="1886"/>
      <c r="AF186" s="1886"/>
      <c r="AG186" s="1886"/>
      <c r="AH186" s="1886"/>
      <c r="AI186" s="1886"/>
      <c r="AJ186" s="1886"/>
      <c r="AK186" s="396"/>
      <c r="AL186" s="319"/>
    </row>
    <row r="187" spans="1:38" ht="10.5" customHeight="1">
      <c r="C187" s="342"/>
      <c r="D187" s="292"/>
      <c r="E187" s="396"/>
      <c r="F187" s="396"/>
      <c r="G187" s="396"/>
      <c r="H187" s="396"/>
      <c r="I187" s="396"/>
      <c r="J187" s="396"/>
      <c r="K187" s="396"/>
      <c r="L187" s="396"/>
      <c r="M187" s="396"/>
      <c r="N187" s="396"/>
      <c r="O187" s="396"/>
      <c r="P187" s="396"/>
      <c r="Q187" s="396"/>
      <c r="R187" s="396"/>
      <c r="S187" s="396"/>
      <c r="T187" s="396"/>
      <c r="U187" s="396"/>
      <c r="V187" s="396"/>
      <c r="W187" s="396"/>
      <c r="X187" s="396"/>
      <c r="Y187" s="396"/>
      <c r="Z187" s="396"/>
      <c r="AA187" s="396"/>
      <c r="AB187" s="396"/>
      <c r="AC187" s="396"/>
      <c r="AD187" s="396"/>
      <c r="AE187" s="396"/>
      <c r="AF187" s="396"/>
      <c r="AG187" s="396"/>
      <c r="AH187" s="396"/>
      <c r="AI187" s="396"/>
      <c r="AJ187" s="396"/>
      <c r="AK187" s="396"/>
      <c r="AL187" s="319"/>
    </row>
    <row r="188" spans="1:38" ht="20.149999999999999" customHeight="1">
      <c r="A188" s="652"/>
      <c r="B188" s="292"/>
      <c r="C188" s="342" t="s">
        <v>2192</v>
      </c>
      <c r="D188" s="292"/>
      <c r="E188" s="292"/>
      <c r="F188" s="292"/>
      <c r="G188" s="292" t="s">
        <v>2193</v>
      </c>
      <c r="H188" s="292"/>
      <c r="I188" s="292"/>
      <c r="J188" s="292"/>
      <c r="K188" s="292"/>
      <c r="L188" s="292"/>
      <c r="M188" s="292"/>
      <c r="N188" s="292"/>
      <c r="O188" s="292"/>
      <c r="P188" s="292"/>
      <c r="Q188" s="292"/>
      <c r="R188" s="292"/>
      <c r="S188" s="292"/>
      <c r="T188" s="292"/>
      <c r="U188" s="292"/>
      <c r="V188" s="292"/>
      <c r="W188" s="292"/>
      <c r="X188" s="292"/>
      <c r="Y188" s="292"/>
      <c r="Z188" s="292"/>
      <c r="AA188" s="292"/>
      <c r="AB188" s="292"/>
      <c r="AC188" s="292"/>
      <c r="AD188" s="292"/>
      <c r="AE188" s="292"/>
      <c r="AF188" s="292"/>
      <c r="AG188" s="292"/>
      <c r="AH188" s="292"/>
      <c r="AI188" s="292"/>
      <c r="AJ188" s="292"/>
      <c r="AK188" s="292"/>
      <c r="AL188" s="319"/>
    </row>
    <row r="189" spans="1:38" ht="20.149999999999999" customHeight="1">
      <c r="A189" s="652"/>
      <c r="B189" s="292"/>
      <c r="C189" s="293" t="s">
        <v>1327</v>
      </c>
      <c r="D189" s="299"/>
      <c r="E189" s="355" t="s">
        <v>1328</v>
      </c>
      <c r="F189" s="355"/>
      <c r="G189" s="355"/>
      <c r="H189" s="355"/>
      <c r="I189" s="355"/>
      <c r="J189" s="355"/>
      <c r="K189" s="355"/>
      <c r="L189" s="355"/>
      <c r="M189" s="355"/>
      <c r="N189" s="355"/>
      <c r="O189" s="355"/>
      <c r="P189" s="355"/>
      <c r="Q189" s="355"/>
      <c r="R189" s="355"/>
      <c r="S189" s="355"/>
      <c r="T189" s="355"/>
      <c r="U189" s="355"/>
      <c r="V189" s="355"/>
      <c r="W189" s="355"/>
      <c r="X189" s="355"/>
      <c r="Y189" s="355"/>
      <c r="Z189" s="355"/>
      <c r="AA189" s="355"/>
      <c r="AB189" s="355"/>
      <c r="AC189" s="355"/>
      <c r="AD189" s="355"/>
      <c r="AE189" s="355"/>
      <c r="AF189" s="355"/>
      <c r="AG189" s="355"/>
      <c r="AH189" s="355"/>
      <c r="AI189" s="355"/>
      <c r="AJ189" s="355"/>
      <c r="AK189" s="764"/>
      <c r="AL189" s="319"/>
    </row>
    <row r="190" spans="1:38" ht="20.149999999999999" customHeight="1">
      <c r="C190" s="1856"/>
      <c r="D190" s="1856"/>
      <c r="E190" s="307" t="s">
        <v>1349</v>
      </c>
      <c r="F190" s="308"/>
      <c r="G190" s="308"/>
      <c r="H190" s="308"/>
      <c r="I190" s="308"/>
      <c r="J190" s="308"/>
      <c r="K190" s="308"/>
      <c r="L190" s="308"/>
      <c r="M190" s="308"/>
      <c r="N190" s="308"/>
      <c r="O190" s="308"/>
      <c r="P190" s="308"/>
      <c r="Q190" s="308"/>
      <c r="R190" s="308"/>
      <c r="S190" s="308"/>
      <c r="T190" s="308"/>
      <c r="U190" s="308"/>
      <c r="V190" s="308"/>
      <c r="W190" s="308"/>
      <c r="X190" s="308"/>
      <c r="Y190" s="308"/>
      <c r="Z190" s="308"/>
      <c r="AA190" s="308"/>
      <c r="AB190" s="308"/>
      <c r="AC190" s="308"/>
      <c r="AD190" s="308"/>
      <c r="AE190" s="308"/>
      <c r="AF190" s="308"/>
      <c r="AG190" s="308"/>
      <c r="AH190" s="308"/>
      <c r="AI190" s="308"/>
      <c r="AJ190" s="357"/>
      <c r="AK190" s="342"/>
      <c r="AL190" s="319"/>
    </row>
    <row r="191" spans="1:38" ht="12" customHeight="1">
      <c r="C191" s="331"/>
      <c r="D191" s="331"/>
      <c r="E191" s="342"/>
      <c r="F191" s="342"/>
      <c r="G191" s="342"/>
      <c r="H191" s="342"/>
      <c r="I191" s="342"/>
      <c r="J191" s="342"/>
      <c r="K191" s="342"/>
      <c r="L191" s="342"/>
      <c r="M191" s="342"/>
      <c r="N191" s="342"/>
      <c r="O191" s="342"/>
      <c r="P191" s="342"/>
      <c r="Q191" s="342"/>
      <c r="R191" s="342"/>
      <c r="S191" s="342"/>
      <c r="T191" s="342"/>
      <c r="U191" s="342"/>
      <c r="V191" s="342"/>
      <c r="W191" s="342"/>
      <c r="X191" s="342"/>
      <c r="Y191" s="342"/>
      <c r="Z191" s="342"/>
      <c r="AA191" s="342"/>
      <c r="AB191" s="342"/>
      <c r="AC191" s="342"/>
      <c r="AD191" s="342"/>
      <c r="AE191" s="342"/>
      <c r="AF191" s="342"/>
      <c r="AG191" s="342"/>
      <c r="AH191" s="342"/>
      <c r="AI191" s="342"/>
      <c r="AJ191" s="342"/>
      <c r="AK191" s="342"/>
      <c r="AL191" s="319"/>
    </row>
    <row r="192" spans="1:38" ht="18" customHeight="1">
      <c r="A192" s="645"/>
      <c r="B192" s="310"/>
      <c r="C192" s="310"/>
      <c r="D192" s="310"/>
      <c r="E192" s="310"/>
      <c r="F192" s="310"/>
      <c r="G192" s="310"/>
      <c r="H192" s="310"/>
      <c r="I192" s="310"/>
      <c r="J192" s="310"/>
      <c r="K192" s="289"/>
      <c r="L192" s="289"/>
      <c r="M192" s="289"/>
      <c r="N192" s="289"/>
      <c r="O192" s="289"/>
      <c r="P192" s="289"/>
      <c r="Q192" s="289"/>
      <c r="R192" s="289"/>
      <c r="S192" s="289"/>
      <c r="T192" s="289"/>
      <c r="U192" s="289"/>
      <c r="V192" s="289"/>
      <c r="W192" s="289"/>
      <c r="X192" s="289"/>
      <c r="Y192" s="289"/>
      <c r="Z192" s="289"/>
      <c r="AA192" s="289"/>
      <c r="AB192" s="289" t="str">
        <f>表紙!D28</f>
        <v>　　　　　　保育所（園）　   　</v>
      </c>
      <c r="AC192" s="289"/>
      <c r="AD192" s="289"/>
      <c r="AE192" s="289"/>
      <c r="AF192" s="289"/>
      <c r="AG192" s="289"/>
      <c r="AH192" s="289"/>
      <c r="AI192" s="289"/>
      <c r="AJ192" s="289"/>
      <c r="AK192" s="289"/>
      <c r="AL192" s="290"/>
    </row>
    <row r="193" spans="1:38" ht="15.65" customHeight="1">
      <c r="A193" s="645"/>
      <c r="B193" s="288" t="s">
        <v>2028</v>
      </c>
      <c r="C193" s="310"/>
      <c r="D193" s="289" t="s">
        <v>2029</v>
      </c>
      <c r="E193" s="289"/>
      <c r="F193" s="289"/>
      <c r="G193" s="289"/>
      <c r="H193" s="289"/>
      <c r="I193" s="289"/>
      <c r="J193" s="289"/>
      <c r="K193" s="289"/>
      <c r="L193" s="289"/>
      <c r="M193" s="289"/>
      <c r="N193" s="289"/>
      <c r="O193" s="289"/>
      <c r="P193" s="289"/>
      <c r="Q193" s="289"/>
      <c r="R193" s="289"/>
      <c r="S193" s="289"/>
      <c r="T193" s="289"/>
      <c r="U193" s="289"/>
      <c r="V193" s="289"/>
      <c r="W193" s="289"/>
      <c r="X193" s="289"/>
      <c r="Y193" s="289"/>
      <c r="Z193" s="289"/>
      <c r="AA193" s="289"/>
      <c r="AB193" s="289"/>
      <c r="AC193" s="289"/>
      <c r="AD193" s="289"/>
      <c r="AE193" s="289"/>
      <c r="AF193" s="289"/>
      <c r="AG193" s="289"/>
      <c r="AH193" s="289"/>
      <c r="AI193" s="289"/>
      <c r="AJ193" s="289"/>
      <c r="AK193" s="289"/>
      <c r="AL193" s="290"/>
    </row>
    <row r="194" spans="1:38" s="486" customFormat="1" ht="20.149999999999999" customHeight="1">
      <c r="A194" s="659"/>
      <c r="B194" s="482"/>
      <c r="C194" s="483" t="s">
        <v>1350</v>
      </c>
      <c r="D194" s="484"/>
      <c r="E194" s="2400" t="s">
        <v>1351</v>
      </c>
      <c r="F194" s="2401"/>
      <c r="G194" s="2401"/>
      <c r="H194" s="2401"/>
      <c r="I194" s="2401"/>
      <c r="J194" s="2401"/>
      <c r="K194" s="2401"/>
      <c r="L194" s="2401"/>
      <c r="M194" s="2401"/>
      <c r="N194" s="2401"/>
      <c r="O194" s="2401"/>
      <c r="P194" s="2401"/>
      <c r="Q194" s="2401"/>
      <c r="R194" s="2401"/>
      <c r="S194" s="2401"/>
      <c r="T194" s="2401"/>
      <c r="U194" s="2401"/>
      <c r="V194" s="2401"/>
      <c r="W194" s="2401"/>
      <c r="X194" s="2401"/>
      <c r="Y194" s="2401"/>
      <c r="Z194" s="2401"/>
      <c r="AA194" s="2401"/>
      <c r="AB194" s="2401"/>
      <c r="AC194" s="2445" t="s">
        <v>1403</v>
      </c>
      <c r="AD194" s="2446"/>
      <c r="AE194" s="2446"/>
      <c r="AF194" s="2446"/>
      <c r="AG194" s="2446"/>
      <c r="AH194" s="2446"/>
      <c r="AI194" s="2446"/>
      <c r="AJ194" s="2447"/>
      <c r="AK194" s="748"/>
      <c r="AL194" s="485"/>
    </row>
    <row r="195" spans="1:38" s="486" customFormat="1" ht="20.149999999999999" customHeight="1">
      <c r="A195" s="659"/>
      <c r="B195" s="482"/>
      <c r="C195" s="2430"/>
      <c r="D195" s="2430"/>
      <c r="E195" s="487" t="s">
        <v>767</v>
      </c>
      <c r="F195" s="488" t="s">
        <v>2107</v>
      </c>
      <c r="G195" s="488"/>
      <c r="H195" s="488"/>
      <c r="I195" s="488"/>
      <c r="J195" s="488"/>
      <c r="K195" s="488"/>
      <c r="L195" s="488"/>
      <c r="M195" s="488"/>
      <c r="N195" s="488"/>
      <c r="O195" s="488"/>
      <c r="P195" s="488"/>
      <c r="Q195" s="488"/>
      <c r="R195" s="488"/>
      <c r="S195" s="488"/>
      <c r="T195" s="488"/>
      <c r="U195" s="488"/>
      <c r="V195" s="488"/>
      <c r="W195" s="488"/>
      <c r="X195" s="488"/>
      <c r="Y195" s="488"/>
      <c r="Z195" s="488"/>
      <c r="AA195" s="488"/>
      <c r="AB195" s="488"/>
      <c r="AC195" s="2395"/>
      <c r="AD195" s="2396"/>
      <c r="AE195" s="2396"/>
      <c r="AF195" s="2396"/>
      <c r="AG195" s="2396"/>
      <c r="AH195" s="2396"/>
      <c r="AI195" s="2396"/>
      <c r="AJ195" s="2397"/>
      <c r="AK195" s="30"/>
      <c r="AL195" s="485"/>
    </row>
    <row r="196" spans="1:38" s="486" customFormat="1" ht="20.149999999999999" customHeight="1">
      <c r="A196" s="659"/>
      <c r="B196" s="482"/>
      <c r="C196" s="2430"/>
      <c r="D196" s="2430"/>
      <c r="E196" s="487" t="s">
        <v>771</v>
      </c>
      <c r="F196" s="488" t="s">
        <v>2108</v>
      </c>
      <c r="G196" s="488"/>
      <c r="H196" s="488"/>
      <c r="I196" s="488"/>
      <c r="J196" s="488"/>
      <c r="K196" s="488"/>
      <c r="L196" s="488"/>
      <c r="M196" s="488"/>
      <c r="N196" s="488"/>
      <c r="O196" s="488"/>
      <c r="P196" s="488"/>
      <c r="Q196" s="488"/>
      <c r="R196" s="488"/>
      <c r="S196" s="488"/>
      <c r="T196" s="488"/>
      <c r="U196" s="488"/>
      <c r="V196" s="488"/>
      <c r="W196" s="488"/>
      <c r="X196" s="488"/>
      <c r="Y196" s="488"/>
      <c r="Z196" s="488"/>
      <c r="AA196" s="488"/>
      <c r="AB196" s="488"/>
      <c r="AC196" s="2448"/>
      <c r="AD196" s="2449"/>
      <c r="AE196" s="2449"/>
      <c r="AF196" s="2449"/>
      <c r="AG196" s="2449"/>
      <c r="AH196" s="2449"/>
      <c r="AI196" s="2449"/>
      <c r="AJ196" s="498" t="s">
        <v>1055</v>
      </c>
      <c r="AK196" s="3"/>
      <c r="AL196" s="485"/>
    </row>
    <row r="197" spans="1:38" s="486" customFormat="1" ht="20.149999999999999" customHeight="1">
      <c r="A197" s="659"/>
      <c r="B197" s="482"/>
      <c r="C197" s="2430"/>
      <c r="D197" s="2430"/>
      <c r="E197" s="487" t="s">
        <v>772</v>
      </c>
      <c r="F197" s="723" t="s">
        <v>2109</v>
      </c>
      <c r="G197" s="723"/>
      <c r="H197" s="723"/>
      <c r="I197" s="723"/>
      <c r="J197" s="723"/>
      <c r="K197" s="723"/>
      <c r="L197" s="723"/>
      <c r="M197" s="723"/>
      <c r="N197" s="723"/>
      <c r="O197" s="723"/>
      <c r="P197" s="723"/>
      <c r="Q197" s="723"/>
      <c r="R197" s="723"/>
      <c r="S197" s="723"/>
      <c r="T197" s="723"/>
      <c r="U197" s="723"/>
      <c r="V197" s="723"/>
      <c r="W197" s="723"/>
      <c r="X197" s="723"/>
      <c r="Y197" s="723"/>
      <c r="Z197" s="723"/>
      <c r="AA197" s="723"/>
      <c r="AB197" s="723"/>
      <c r="AC197" s="2450"/>
      <c r="AD197" s="2451"/>
      <c r="AE197" s="2451"/>
      <c r="AF197" s="2451"/>
      <c r="AG197" s="2451"/>
      <c r="AH197" s="2451"/>
      <c r="AI197" s="2452"/>
      <c r="AJ197" s="498" t="s">
        <v>1055</v>
      </c>
      <c r="AK197" s="3"/>
      <c r="AL197" s="485"/>
    </row>
    <row r="198" spans="1:38" s="486" customFormat="1" ht="20.149999999999999" customHeight="1">
      <c r="A198" s="659"/>
      <c r="B198" s="482"/>
      <c r="C198" s="2430"/>
      <c r="D198" s="2430"/>
      <c r="E198" s="487" t="s">
        <v>774</v>
      </c>
      <c r="F198" s="723" t="s">
        <v>2110</v>
      </c>
      <c r="G198" s="723"/>
      <c r="H198" s="723"/>
      <c r="I198" s="723"/>
      <c r="J198" s="723"/>
      <c r="K198" s="723"/>
      <c r="L198" s="723"/>
      <c r="M198" s="723"/>
      <c r="N198" s="723"/>
      <c r="O198" s="723"/>
      <c r="P198" s="723"/>
      <c r="Q198" s="723"/>
      <c r="R198" s="723"/>
      <c r="S198" s="723"/>
      <c r="T198" s="723"/>
      <c r="U198" s="723"/>
      <c r="V198" s="723"/>
      <c r="W198" s="723"/>
      <c r="X198" s="723"/>
      <c r="Y198" s="723"/>
      <c r="Z198" s="723"/>
      <c r="AA198" s="723"/>
      <c r="AB198" s="723"/>
      <c r="AC198" s="2450"/>
      <c r="AD198" s="2451"/>
      <c r="AE198" s="2451"/>
      <c r="AF198" s="2451"/>
      <c r="AG198" s="2451"/>
      <c r="AH198" s="2451"/>
      <c r="AI198" s="2452"/>
      <c r="AJ198" s="498" t="s">
        <v>1055</v>
      </c>
      <c r="AK198" s="3"/>
      <c r="AL198" s="485"/>
    </row>
    <row r="199" spans="1:38" s="486" customFormat="1" ht="20.149999999999999" customHeight="1">
      <c r="A199" s="659"/>
      <c r="B199" s="482"/>
      <c r="C199" s="2430"/>
      <c r="D199" s="2430"/>
      <c r="E199" s="487" t="s">
        <v>1584</v>
      </c>
      <c r="F199" s="723" t="s">
        <v>2111</v>
      </c>
      <c r="G199" s="723"/>
      <c r="H199" s="723"/>
      <c r="I199" s="723"/>
      <c r="J199" s="723"/>
      <c r="K199" s="723"/>
      <c r="L199" s="723"/>
      <c r="M199" s="723"/>
      <c r="N199" s="723"/>
      <c r="O199" s="723"/>
      <c r="P199" s="723"/>
      <c r="Q199" s="723"/>
      <c r="R199" s="723"/>
      <c r="S199" s="723"/>
      <c r="T199" s="723"/>
      <c r="U199" s="723"/>
      <c r="V199" s="723"/>
      <c r="W199" s="723"/>
      <c r="X199" s="723"/>
      <c r="Y199" s="723"/>
      <c r="Z199" s="723"/>
      <c r="AA199" s="723"/>
      <c r="AB199" s="723"/>
      <c r="AC199" s="2450"/>
      <c r="AD199" s="2451"/>
      <c r="AE199" s="2451"/>
      <c r="AF199" s="2451"/>
      <c r="AG199" s="2451"/>
      <c r="AH199" s="2451"/>
      <c r="AI199" s="2452"/>
      <c r="AJ199" s="498" t="s">
        <v>1055</v>
      </c>
      <c r="AK199" s="3"/>
      <c r="AL199" s="485"/>
    </row>
    <row r="200" spans="1:38" s="486" customFormat="1" ht="20.149999999999999" customHeight="1">
      <c r="A200" s="659"/>
      <c r="B200" s="482"/>
      <c r="C200" s="2430"/>
      <c r="D200" s="2430"/>
      <c r="E200" s="724" t="s">
        <v>1556</v>
      </c>
      <c r="F200" s="2453" t="s">
        <v>2112</v>
      </c>
      <c r="G200" s="2453"/>
      <c r="H200" s="2453"/>
      <c r="I200" s="2453"/>
      <c r="J200" s="2453"/>
      <c r="K200" s="2453"/>
      <c r="L200" s="2453"/>
      <c r="M200" s="2453"/>
      <c r="N200" s="2453"/>
      <c r="O200" s="2453"/>
      <c r="P200" s="2453"/>
      <c r="Q200" s="2453"/>
      <c r="R200" s="2453"/>
      <c r="S200" s="2453"/>
      <c r="T200" s="2453"/>
      <c r="U200" s="2453"/>
      <c r="V200" s="2453"/>
      <c r="W200" s="2453"/>
      <c r="X200" s="2453"/>
      <c r="Y200" s="2453"/>
      <c r="Z200" s="2453"/>
      <c r="AA200" s="2453"/>
      <c r="AB200" s="2454"/>
      <c r="AC200" s="2450"/>
      <c r="AD200" s="2451"/>
      <c r="AE200" s="2451"/>
      <c r="AF200" s="2451"/>
      <c r="AG200" s="2451"/>
      <c r="AH200" s="2451"/>
      <c r="AI200" s="2452"/>
      <c r="AJ200" s="85" t="s">
        <v>1055</v>
      </c>
      <c r="AK200" s="9"/>
      <c r="AL200" s="485"/>
    </row>
    <row r="201" spans="1:38" s="486" customFormat="1" ht="20.149999999999999" customHeight="1">
      <c r="A201" s="659"/>
      <c r="B201" s="482"/>
      <c r="C201" s="2430"/>
      <c r="D201" s="2430"/>
      <c r="E201" s="487" t="s">
        <v>1558</v>
      </c>
      <c r="F201" s="2453" t="s">
        <v>2125</v>
      </c>
      <c r="G201" s="2453"/>
      <c r="H201" s="2453"/>
      <c r="I201" s="2453"/>
      <c r="J201" s="2453"/>
      <c r="K201" s="2453"/>
      <c r="L201" s="2453"/>
      <c r="M201" s="2453"/>
      <c r="N201" s="2453"/>
      <c r="O201" s="2453"/>
      <c r="P201" s="2453"/>
      <c r="Q201" s="2453"/>
      <c r="R201" s="2453"/>
      <c r="S201" s="2453"/>
      <c r="T201" s="2453"/>
      <c r="U201" s="2453"/>
      <c r="V201" s="2453"/>
      <c r="W201" s="2453"/>
      <c r="X201" s="2453"/>
      <c r="Y201" s="2453"/>
      <c r="Z201" s="2453"/>
      <c r="AA201" s="2453"/>
      <c r="AB201" s="2454"/>
      <c r="AC201" s="2450"/>
      <c r="AD201" s="2451"/>
      <c r="AE201" s="2451"/>
      <c r="AF201" s="2451"/>
      <c r="AG201" s="2451"/>
      <c r="AH201" s="2451"/>
      <c r="AI201" s="2452"/>
      <c r="AJ201" s="85" t="s">
        <v>1055</v>
      </c>
      <c r="AK201" s="9"/>
      <c r="AL201" s="485"/>
    </row>
    <row r="202" spans="1:38" s="486" customFormat="1" ht="20.149999999999999" customHeight="1">
      <c r="A202" s="659"/>
      <c r="B202" s="482"/>
      <c r="C202" s="2430"/>
      <c r="D202" s="2430"/>
      <c r="E202" s="487" t="s">
        <v>1560</v>
      </c>
      <c r="F202" s="488" t="s">
        <v>2113</v>
      </c>
      <c r="G202" s="488"/>
      <c r="H202" s="488"/>
      <c r="I202" s="488"/>
      <c r="J202" s="488"/>
      <c r="K202" s="488"/>
      <c r="L202" s="488"/>
      <c r="M202" s="488"/>
      <c r="N202" s="488"/>
      <c r="O202" s="488"/>
      <c r="P202" s="488"/>
      <c r="Q202" s="488"/>
      <c r="R202" s="488"/>
      <c r="S202" s="488"/>
      <c r="T202" s="488"/>
      <c r="U202" s="488"/>
      <c r="V202" s="488"/>
      <c r="W202" s="488"/>
      <c r="X202" s="488"/>
      <c r="Y202" s="488"/>
      <c r="Z202" s="488"/>
      <c r="AA202" s="488"/>
      <c r="AB202" s="488"/>
      <c r="AC202" s="2450"/>
      <c r="AD202" s="2451"/>
      <c r="AE202" s="2451"/>
      <c r="AF202" s="2451"/>
      <c r="AG202" s="2451"/>
      <c r="AH202" s="2451"/>
      <c r="AI202" s="2452"/>
      <c r="AJ202" s="85" t="s">
        <v>1055</v>
      </c>
      <c r="AK202" s="9"/>
      <c r="AL202" s="485"/>
    </row>
    <row r="203" spans="1:38" s="486" customFormat="1" ht="20.149999999999999" customHeight="1">
      <c r="A203" s="659"/>
      <c r="B203" s="482"/>
      <c r="C203" s="2430"/>
      <c r="D203" s="2430"/>
      <c r="E203" s="487" t="s">
        <v>1550</v>
      </c>
      <c r="F203" s="488" t="s">
        <v>2194</v>
      </c>
      <c r="G203" s="488"/>
      <c r="H203" s="488"/>
      <c r="I203" s="488"/>
      <c r="J203" s="488"/>
      <c r="K203" s="488"/>
      <c r="L203" s="488"/>
      <c r="M203" s="488"/>
      <c r="N203" s="488"/>
      <c r="O203" s="488"/>
      <c r="P203" s="488"/>
      <c r="Q203" s="488"/>
      <c r="R203" s="488"/>
      <c r="S203" s="488"/>
      <c r="T203" s="488"/>
      <c r="U203" s="488"/>
      <c r="V203" s="488"/>
      <c r="W203" s="488"/>
      <c r="X203" s="488"/>
      <c r="Y203" s="488"/>
      <c r="Z203" s="488"/>
      <c r="AA203" s="488"/>
      <c r="AB203" s="488"/>
      <c r="AC203" s="2450"/>
      <c r="AD203" s="2451"/>
      <c r="AE203" s="2451"/>
      <c r="AF203" s="2451"/>
      <c r="AG203" s="2451"/>
      <c r="AH203" s="2451"/>
      <c r="AI203" s="2452"/>
      <c r="AJ203" s="498" t="s">
        <v>1055</v>
      </c>
      <c r="AK203" s="3"/>
      <c r="AL203" s="485"/>
    </row>
    <row r="204" spans="1:38" s="486" customFormat="1" ht="20.149999999999999" customHeight="1">
      <c r="A204" s="659"/>
      <c r="B204" s="482"/>
      <c r="C204" s="2430"/>
      <c r="D204" s="2430"/>
      <c r="E204" s="487" t="s">
        <v>2114</v>
      </c>
      <c r="F204" s="488" t="s">
        <v>2115</v>
      </c>
      <c r="G204" s="488"/>
      <c r="H204" s="488"/>
      <c r="I204" s="488"/>
      <c r="J204" s="488"/>
      <c r="K204" s="488"/>
      <c r="L204" s="488"/>
      <c r="M204" s="488"/>
      <c r="N204" s="488"/>
      <c r="O204" s="488"/>
      <c r="P204" s="488"/>
      <c r="Q204" s="488"/>
      <c r="R204" s="488"/>
      <c r="S204" s="488"/>
      <c r="T204" s="488"/>
      <c r="U204" s="488"/>
      <c r="V204" s="488"/>
      <c r="W204" s="488"/>
      <c r="X204" s="488"/>
      <c r="Y204" s="488"/>
      <c r="Z204" s="488"/>
      <c r="AA204" s="488"/>
      <c r="AB204" s="488"/>
      <c r="AC204" s="2450"/>
      <c r="AD204" s="2451"/>
      <c r="AE204" s="2451"/>
      <c r="AF204" s="2451"/>
      <c r="AG204" s="2451"/>
      <c r="AH204" s="2451"/>
      <c r="AI204" s="2452"/>
      <c r="AJ204" s="85" t="s">
        <v>1055</v>
      </c>
      <c r="AK204" s="9"/>
      <c r="AL204" s="485"/>
    </row>
    <row r="205" spans="1:38" s="486" customFormat="1" ht="20.149999999999999" customHeight="1">
      <c r="A205" s="659"/>
      <c r="B205" s="482"/>
      <c r="C205" s="2430"/>
      <c r="D205" s="2430"/>
      <c r="E205" s="725" t="s">
        <v>2116</v>
      </c>
      <c r="F205" s="2453" t="s">
        <v>2117</v>
      </c>
      <c r="G205" s="2453"/>
      <c r="H205" s="2453"/>
      <c r="I205" s="2453"/>
      <c r="J205" s="2453"/>
      <c r="K205" s="2453"/>
      <c r="L205" s="2453"/>
      <c r="M205" s="2453"/>
      <c r="N205" s="2453"/>
      <c r="O205" s="2453"/>
      <c r="P205" s="2453"/>
      <c r="Q205" s="2453"/>
      <c r="R205" s="2453"/>
      <c r="S205" s="2453"/>
      <c r="T205" s="2453"/>
      <c r="U205" s="2453"/>
      <c r="V205" s="2453"/>
      <c r="W205" s="2453"/>
      <c r="X205" s="2453"/>
      <c r="Y205" s="2453"/>
      <c r="Z205" s="2453"/>
      <c r="AA205" s="2453"/>
      <c r="AB205" s="2454"/>
      <c r="AC205" s="2450"/>
      <c r="AD205" s="2451"/>
      <c r="AE205" s="2451"/>
      <c r="AF205" s="2451"/>
      <c r="AG205" s="2451"/>
      <c r="AH205" s="2451"/>
      <c r="AI205" s="2452"/>
      <c r="AJ205" s="498" t="s">
        <v>1055</v>
      </c>
      <c r="AK205" s="3"/>
      <c r="AL205" s="485"/>
    </row>
    <row r="206" spans="1:38" s="486" customFormat="1" ht="20.149999999999999" customHeight="1">
      <c r="A206" s="659"/>
      <c r="B206" s="482"/>
      <c r="C206" s="2430"/>
      <c r="D206" s="2430"/>
      <c r="E206" s="487" t="s">
        <v>2118</v>
      </c>
      <c r="F206" s="488" t="s">
        <v>2207</v>
      </c>
      <c r="G206" s="488"/>
      <c r="H206" s="488"/>
      <c r="I206" s="488"/>
      <c r="J206" s="488"/>
      <c r="K206" s="488"/>
      <c r="L206" s="488"/>
      <c r="M206" s="488"/>
      <c r="N206" s="488"/>
      <c r="O206" s="488"/>
      <c r="P206" s="488"/>
      <c r="Q206" s="488"/>
      <c r="R206" s="488"/>
      <c r="S206" s="488"/>
      <c r="T206" s="488"/>
      <c r="U206" s="488"/>
      <c r="V206" s="488"/>
      <c r="W206" s="488"/>
      <c r="X206" s="488"/>
      <c r="Y206" s="488"/>
      <c r="Z206" s="488"/>
      <c r="AA206" s="488"/>
      <c r="AB206" s="488"/>
      <c r="AC206" s="2450"/>
      <c r="AD206" s="2451"/>
      <c r="AE206" s="2451"/>
      <c r="AF206" s="2451"/>
      <c r="AG206" s="2451"/>
      <c r="AH206" s="2451"/>
      <c r="AI206" s="2452"/>
      <c r="AJ206" s="498" t="s">
        <v>1055</v>
      </c>
      <c r="AK206" s="3"/>
      <c r="AL206" s="485"/>
    </row>
    <row r="207" spans="1:38" s="486" customFormat="1" ht="20.149999999999999" customHeight="1">
      <c r="A207" s="659"/>
      <c r="B207" s="482"/>
      <c r="C207" s="2430"/>
      <c r="D207" s="2430"/>
      <c r="E207" s="487" t="s">
        <v>2119</v>
      </c>
      <c r="F207" s="2453" t="s">
        <v>2120</v>
      </c>
      <c r="G207" s="2453"/>
      <c r="H207" s="2453"/>
      <c r="I207" s="2453"/>
      <c r="J207" s="2453"/>
      <c r="K207" s="2453"/>
      <c r="L207" s="2453"/>
      <c r="M207" s="2453"/>
      <c r="N207" s="2453"/>
      <c r="O207" s="2453"/>
      <c r="P207" s="2453"/>
      <c r="Q207" s="2453"/>
      <c r="R207" s="2453"/>
      <c r="S207" s="2453"/>
      <c r="T207" s="2453"/>
      <c r="U207" s="2453"/>
      <c r="V207" s="2453"/>
      <c r="W207" s="2453"/>
      <c r="X207" s="2453"/>
      <c r="Y207" s="2453"/>
      <c r="Z207" s="2453"/>
      <c r="AA207" s="2453"/>
      <c r="AB207" s="2454"/>
      <c r="AC207" s="2450"/>
      <c r="AD207" s="2451"/>
      <c r="AE207" s="2451"/>
      <c r="AF207" s="2451"/>
      <c r="AG207" s="2451"/>
      <c r="AH207" s="2451"/>
      <c r="AI207" s="2452"/>
      <c r="AJ207" s="498" t="s">
        <v>1055</v>
      </c>
      <c r="AK207" s="3"/>
      <c r="AL207" s="485"/>
    </row>
    <row r="208" spans="1:38" s="486" customFormat="1" ht="20.149999999999999" customHeight="1">
      <c r="A208" s="659"/>
      <c r="B208" s="482"/>
      <c r="C208" s="2430"/>
      <c r="D208" s="2430"/>
      <c r="E208" s="487" t="s">
        <v>1724</v>
      </c>
      <c r="F208" s="488" t="s">
        <v>2121</v>
      </c>
      <c r="G208" s="488"/>
      <c r="H208" s="488"/>
      <c r="I208" s="488"/>
      <c r="J208" s="488"/>
      <c r="K208" s="488"/>
      <c r="L208" s="488"/>
      <c r="M208" s="488"/>
      <c r="N208" s="488"/>
      <c r="O208" s="488"/>
      <c r="P208" s="488"/>
      <c r="Q208" s="488"/>
      <c r="R208" s="488"/>
      <c r="S208" s="488"/>
      <c r="T208" s="488"/>
      <c r="U208" s="488"/>
      <c r="V208" s="488"/>
      <c r="W208" s="488"/>
      <c r="X208" s="488"/>
      <c r="Y208" s="488"/>
      <c r="Z208" s="488"/>
      <c r="AA208" s="488"/>
      <c r="AB208" s="488"/>
      <c r="AC208" s="2450"/>
      <c r="AD208" s="2451"/>
      <c r="AE208" s="2451"/>
      <c r="AF208" s="2451"/>
      <c r="AG208" s="2451"/>
      <c r="AH208" s="2451"/>
      <c r="AI208" s="2452"/>
      <c r="AJ208" s="498" t="s">
        <v>1055</v>
      </c>
      <c r="AK208" s="3"/>
      <c r="AL208" s="485"/>
    </row>
    <row r="209" spans="1:38" s="486" customFormat="1" ht="20.149999999999999" customHeight="1">
      <c r="A209" s="659"/>
      <c r="B209" s="482"/>
      <c r="C209" s="2430"/>
      <c r="D209" s="2430"/>
      <c r="E209" s="487" t="s">
        <v>2122</v>
      </c>
      <c r="F209" s="488" t="s">
        <v>2208</v>
      </c>
      <c r="G209" s="488"/>
      <c r="H209" s="488"/>
      <c r="I209" s="488"/>
      <c r="J209" s="488"/>
      <c r="K209" s="488"/>
      <c r="L209" s="488"/>
      <c r="M209" s="488"/>
      <c r="N209" s="488"/>
      <c r="O209" s="488"/>
      <c r="P209" s="488"/>
      <c r="Q209" s="488"/>
      <c r="R209" s="488"/>
      <c r="S209" s="488"/>
      <c r="T209" s="488"/>
      <c r="U209" s="488"/>
      <c r="V209" s="488"/>
      <c r="W209" s="488"/>
      <c r="X209" s="488"/>
      <c r="Y209" s="488"/>
      <c r="Z209" s="488"/>
      <c r="AA209" s="488"/>
      <c r="AB209" s="488"/>
      <c r="AC209" s="2450"/>
      <c r="AD209" s="2451"/>
      <c r="AE209" s="2451"/>
      <c r="AF209" s="2451"/>
      <c r="AG209" s="2451"/>
      <c r="AH209" s="2451"/>
      <c r="AI209" s="2452"/>
      <c r="AJ209" s="498" t="s">
        <v>1055</v>
      </c>
      <c r="AK209" s="3"/>
      <c r="AL209" s="485"/>
    </row>
    <row r="210" spans="1:38" s="486" customFormat="1" ht="20.149999999999999" customHeight="1">
      <c r="A210" s="659"/>
      <c r="B210" s="482"/>
      <c r="C210" s="2430"/>
      <c r="D210" s="2430"/>
      <c r="E210" s="487" t="s">
        <v>2123</v>
      </c>
      <c r="F210" s="488" t="s">
        <v>2124</v>
      </c>
      <c r="G210" s="488"/>
      <c r="H210" s="488"/>
      <c r="I210" s="488"/>
      <c r="J210" s="488"/>
      <c r="K210" s="488"/>
      <c r="L210" s="488"/>
      <c r="M210" s="488"/>
      <c r="N210" s="488"/>
      <c r="O210" s="488"/>
      <c r="P210" s="488"/>
      <c r="Q210" s="488"/>
      <c r="R210" s="488"/>
      <c r="S210" s="488"/>
      <c r="T210" s="488"/>
      <c r="U210" s="488"/>
      <c r="V210" s="488"/>
      <c r="W210" s="488"/>
      <c r="X210" s="488"/>
      <c r="Y210" s="488"/>
      <c r="Z210" s="488"/>
      <c r="AA210" s="488"/>
      <c r="AB210" s="488"/>
      <c r="AC210" s="2450"/>
      <c r="AD210" s="2451"/>
      <c r="AE210" s="2451"/>
      <c r="AF210" s="2451"/>
      <c r="AG210" s="2451"/>
      <c r="AH210" s="2451"/>
      <c r="AI210" s="2452"/>
      <c r="AJ210" s="498" t="s">
        <v>1055</v>
      </c>
      <c r="AK210" s="3"/>
      <c r="AL210" s="485"/>
    </row>
    <row r="211" spans="1:38" s="486" customFormat="1" ht="14.15" customHeight="1">
      <c r="A211" s="660"/>
      <c r="B211" s="1013" t="s">
        <v>1544</v>
      </c>
      <c r="C211" s="1013"/>
      <c r="D211" s="515" t="s">
        <v>1594</v>
      </c>
      <c r="E211" s="489"/>
      <c r="F211" s="489"/>
      <c r="G211" s="489"/>
      <c r="H211" s="489"/>
      <c r="I211" s="489"/>
      <c r="J211" s="489"/>
      <c r="K211" s="489"/>
      <c r="L211" s="489"/>
      <c r="M211" s="489"/>
      <c r="N211" s="489"/>
      <c r="O211" s="489"/>
      <c r="P211" s="489"/>
      <c r="Q211" s="489"/>
      <c r="R211" s="489"/>
      <c r="S211" s="489"/>
      <c r="T211" s="489"/>
      <c r="U211" s="489"/>
      <c r="V211" s="489"/>
      <c r="W211" s="489"/>
      <c r="X211" s="489"/>
      <c r="Y211" s="489"/>
      <c r="Z211" s="489"/>
      <c r="AA211" s="489"/>
      <c r="AB211" s="489"/>
      <c r="AC211" s="489"/>
      <c r="AD211" s="489"/>
      <c r="AE211" s="489"/>
      <c r="AF211" s="489"/>
      <c r="AG211" s="489"/>
      <c r="AH211" s="489"/>
      <c r="AI211" s="489"/>
      <c r="AJ211" s="489"/>
      <c r="AK211" s="489"/>
      <c r="AL211" s="485"/>
    </row>
    <row r="212" spans="1:38" ht="11.4" customHeight="1">
      <c r="C212" s="318"/>
      <c r="AL212" s="319"/>
    </row>
    <row r="213" spans="1:38" ht="20.149999999999999" customHeight="1">
      <c r="A213" s="645"/>
      <c r="B213" s="288" t="s">
        <v>2030</v>
      </c>
      <c r="C213" s="310"/>
      <c r="D213" s="289" t="s">
        <v>2031</v>
      </c>
      <c r="E213" s="289"/>
      <c r="F213" s="289"/>
      <c r="G213" s="289"/>
      <c r="H213" s="289"/>
      <c r="I213" s="289"/>
      <c r="J213" s="289"/>
      <c r="K213" s="289"/>
      <c r="L213" s="289"/>
      <c r="M213" s="289"/>
      <c r="N213" s="289"/>
      <c r="O213" s="289"/>
      <c r="P213" s="289"/>
      <c r="Q213" s="289"/>
      <c r="R213" s="289"/>
      <c r="S213" s="289"/>
      <c r="T213" s="289"/>
      <c r="U213" s="289"/>
      <c r="V213" s="289"/>
      <c r="W213" s="289"/>
      <c r="X213" s="289"/>
      <c r="Y213" s="289"/>
      <c r="Z213" s="289"/>
      <c r="AA213" s="289"/>
      <c r="AB213" s="289"/>
      <c r="AC213" s="289"/>
      <c r="AD213" s="289"/>
      <c r="AE213" s="289"/>
      <c r="AF213" s="289"/>
      <c r="AG213" s="289"/>
      <c r="AH213" s="289"/>
      <c r="AI213" s="289"/>
      <c r="AJ213" s="289"/>
      <c r="AK213" s="289"/>
      <c r="AL213" s="319"/>
    </row>
    <row r="214" spans="1:38" s="486" customFormat="1" ht="20.149999999999999" customHeight="1">
      <c r="A214" s="659"/>
      <c r="B214" s="482"/>
      <c r="C214" s="483" t="s">
        <v>723</v>
      </c>
      <c r="D214" s="490"/>
      <c r="E214" s="490"/>
      <c r="F214" s="490"/>
      <c r="G214" s="490"/>
      <c r="H214" s="490"/>
      <c r="I214" s="490"/>
      <c r="J214" s="490"/>
      <c r="K214" s="490"/>
      <c r="L214" s="490"/>
      <c r="M214" s="490"/>
      <c r="N214" s="490"/>
      <c r="O214" s="483" t="s">
        <v>1352</v>
      </c>
      <c r="P214" s="490"/>
      <c r="Q214" s="490"/>
      <c r="R214" s="490"/>
      <c r="S214" s="490"/>
      <c r="T214" s="490"/>
      <c r="U214" s="490"/>
      <c r="V214" s="490"/>
      <c r="W214" s="490"/>
      <c r="X214" s="490"/>
      <c r="Y214" s="490"/>
      <c r="Z214" s="490"/>
      <c r="AA214" s="490"/>
      <c r="AB214" s="490"/>
      <c r="AC214" s="490"/>
      <c r="AD214" s="490"/>
      <c r="AE214" s="490"/>
      <c r="AF214" s="490"/>
      <c r="AG214" s="490"/>
      <c r="AH214" s="490"/>
      <c r="AI214" s="490"/>
      <c r="AJ214" s="484"/>
      <c r="AK214" s="766"/>
      <c r="AL214" s="485"/>
    </row>
    <row r="215" spans="1:38" s="486" customFormat="1" ht="20" customHeight="1">
      <c r="A215" s="659"/>
      <c r="B215" s="482"/>
      <c r="C215" s="2491" t="s">
        <v>1353</v>
      </c>
      <c r="D215" s="2491"/>
      <c r="E215" s="2491"/>
      <c r="F215" s="2491"/>
      <c r="G215" s="2492" t="s">
        <v>2205</v>
      </c>
      <c r="H215" s="2492"/>
      <c r="I215" s="2492"/>
      <c r="J215" s="2492"/>
      <c r="K215" s="2492"/>
      <c r="L215" s="2492"/>
      <c r="M215" s="2492"/>
      <c r="N215" s="2493"/>
      <c r="O215" s="2505" t="s">
        <v>2213</v>
      </c>
      <c r="P215" s="2506"/>
      <c r="Q215" s="2506"/>
      <c r="R215" s="2506"/>
      <c r="S215" s="2506"/>
      <c r="T215" s="2506"/>
      <c r="U215" s="2506"/>
      <c r="V215" s="2506"/>
      <c r="W215" s="2507"/>
      <c r="X215" s="2496" t="s">
        <v>1355</v>
      </c>
      <c r="Y215" s="2497"/>
      <c r="Z215" s="2500" t="s">
        <v>1356</v>
      </c>
      <c r="AA215" s="2501"/>
      <c r="AB215" s="2501"/>
      <c r="AC215" s="2501"/>
      <c r="AD215" s="2501"/>
      <c r="AE215" s="2501"/>
      <c r="AF215" s="2501"/>
      <c r="AG215" s="2501"/>
      <c r="AH215" s="2501"/>
      <c r="AI215" s="2501"/>
      <c r="AJ215" s="2502"/>
      <c r="AK215" s="3"/>
      <c r="AL215" s="485"/>
    </row>
    <row r="216" spans="1:38" s="486" customFormat="1" ht="20" customHeight="1">
      <c r="A216" s="659"/>
      <c r="B216" s="482"/>
      <c r="C216" s="2491"/>
      <c r="D216" s="2491"/>
      <c r="E216" s="2491"/>
      <c r="F216" s="2491"/>
      <c r="G216" s="2492"/>
      <c r="H216" s="2492"/>
      <c r="I216" s="2492"/>
      <c r="J216" s="2492"/>
      <c r="K216" s="2492"/>
      <c r="L216" s="2492"/>
      <c r="M216" s="2492"/>
      <c r="N216" s="2494"/>
      <c r="O216" s="2508">
        <f>SUM(AC199:AI200,AC202:AI204)</f>
        <v>0</v>
      </c>
      <c r="P216" s="2509"/>
      <c r="Q216" s="2509"/>
      <c r="R216" s="2509"/>
      <c r="S216" s="2509"/>
      <c r="T216" s="2509"/>
      <c r="U216" s="2509"/>
      <c r="V216" s="2509"/>
      <c r="W216" s="500" t="s">
        <v>1055</v>
      </c>
      <c r="X216" s="2498"/>
      <c r="Y216" s="2499"/>
      <c r="Z216" s="2503"/>
      <c r="AA216" s="2504"/>
      <c r="AB216" s="2504"/>
      <c r="AC216" s="2504"/>
      <c r="AD216" s="2504"/>
      <c r="AE216" s="2504"/>
      <c r="AF216" s="2504"/>
      <c r="AG216" s="2504"/>
      <c r="AH216" s="2504"/>
      <c r="AI216" s="2504"/>
      <c r="AJ216" s="499" t="s">
        <v>1055</v>
      </c>
      <c r="AK216" s="3"/>
      <c r="AL216" s="485"/>
    </row>
    <row r="217" spans="1:38" s="486" customFormat="1" ht="20" customHeight="1">
      <c r="A217" s="659"/>
      <c r="B217" s="482"/>
      <c r="C217" s="2491"/>
      <c r="D217" s="2491"/>
      <c r="E217" s="2491"/>
      <c r="F217" s="2491"/>
      <c r="G217" s="2495" t="s">
        <v>1404</v>
      </c>
      <c r="H217" s="2495"/>
      <c r="I217" s="2495"/>
      <c r="J217" s="2495"/>
      <c r="K217" s="2495"/>
      <c r="L217" s="2495"/>
      <c r="M217" s="2495"/>
      <c r="N217" s="2493"/>
      <c r="O217" s="2500" t="s">
        <v>1357</v>
      </c>
      <c r="P217" s="2501"/>
      <c r="Q217" s="2501"/>
      <c r="R217" s="2501"/>
      <c r="S217" s="2501"/>
      <c r="T217" s="2501"/>
      <c r="U217" s="2501"/>
      <c r="V217" s="2501"/>
      <c r="W217" s="2502"/>
      <c r="X217" s="2496" t="s">
        <v>1355</v>
      </c>
      <c r="Y217" s="2497"/>
      <c r="Z217" s="2500" t="s">
        <v>1356</v>
      </c>
      <c r="AA217" s="2501"/>
      <c r="AB217" s="2501"/>
      <c r="AC217" s="2501"/>
      <c r="AD217" s="2501"/>
      <c r="AE217" s="2501"/>
      <c r="AF217" s="2501"/>
      <c r="AG217" s="2501"/>
      <c r="AH217" s="2501"/>
      <c r="AI217" s="2501"/>
      <c r="AJ217" s="2502"/>
      <c r="AK217" s="3"/>
      <c r="AL217" s="485"/>
    </row>
    <row r="218" spans="1:38" s="486" customFormat="1" ht="20" customHeight="1">
      <c r="A218" s="659"/>
      <c r="B218" s="482"/>
      <c r="C218" s="2491"/>
      <c r="D218" s="2491"/>
      <c r="E218" s="2491"/>
      <c r="F218" s="2491"/>
      <c r="G218" s="2495"/>
      <c r="H218" s="2495"/>
      <c r="I218" s="2495"/>
      <c r="J218" s="2495"/>
      <c r="K218" s="2495"/>
      <c r="L218" s="2495"/>
      <c r="M218" s="2495"/>
      <c r="N218" s="2494"/>
      <c r="O218" s="2508">
        <f>SUM(AC200,AC203)</f>
        <v>0</v>
      </c>
      <c r="P218" s="2509"/>
      <c r="Q218" s="2509"/>
      <c r="R218" s="2509"/>
      <c r="S218" s="2509"/>
      <c r="T218" s="2509"/>
      <c r="U218" s="2509"/>
      <c r="V218" s="2509"/>
      <c r="W218" s="500" t="s">
        <v>1055</v>
      </c>
      <c r="X218" s="2498"/>
      <c r="Y218" s="2499"/>
      <c r="Z218" s="2503"/>
      <c r="AA218" s="2504"/>
      <c r="AB218" s="2504"/>
      <c r="AC218" s="2504"/>
      <c r="AD218" s="2504"/>
      <c r="AE218" s="2504"/>
      <c r="AF218" s="2504"/>
      <c r="AG218" s="2504"/>
      <c r="AH218" s="2504"/>
      <c r="AI218" s="2504"/>
      <c r="AJ218" s="499" t="s">
        <v>1055</v>
      </c>
      <c r="AK218" s="3"/>
      <c r="AL218" s="485"/>
    </row>
    <row r="219" spans="1:38" s="486" customFormat="1" ht="20" customHeight="1">
      <c r="A219" s="659"/>
      <c r="B219" s="482"/>
      <c r="C219" s="2510" t="s">
        <v>1358</v>
      </c>
      <c r="D219" s="2510"/>
      <c r="E219" s="2510"/>
      <c r="F219" s="2510"/>
      <c r="G219" s="2510"/>
      <c r="H219" s="2510"/>
      <c r="I219" s="2510"/>
      <c r="J219" s="2510"/>
      <c r="K219" s="2510"/>
      <c r="L219" s="2510"/>
      <c r="M219" s="2510"/>
      <c r="N219" s="2493"/>
      <c r="O219" s="2500" t="s">
        <v>2214</v>
      </c>
      <c r="P219" s="2501"/>
      <c r="Q219" s="2501"/>
      <c r="R219" s="2501"/>
      <c r="S219" s="2501"/>
      <c r="T219" s="2501"/>
      <c r="U219" s="2501"/>
      <c r="V219" s="2501"/>
      <c r="W219" s="2502"/>
      <c r="X219" s="2496" t="s">
        <v>1355</v>
      </c>
      <c r="Y219" s="2497"/>
      <c r="Z219" s="2500" t="s">
        <v>1356</v>
      </c>
      <c r="AA219" s="2501"/>
      <c r="AB219" s="2501"/>
      <c r="AC219" s="2501"/>
      <c r="AD219" s="2501"/>
      <c r="AE219" s="2501"/>
      <c r="AF219" s="2501"/>
      <c r="AG219" s="2501"/>
      <c r="AH219" s="2501"/>
      <c r="AI219" s="2501"/>
      <c r="AJ219" s="2502"/>
      <c r="AK219" s="3"/>
      <c r="AL219" s="485"/>
    </row>
    <row r="220" spans="1:38" s="486" customFormat="1" ht="20" customHeight="1">
      <c r="A220" s="659"/>
      <c r="B220" s="482"/>
      <c r="C220" s="2510"/>
      <c r="D220" s="2510"/>
      <c r="E220" s="2510"/>
      <c r="F220" s="2510"/>
      <c r="G220" s="2510"/>
      <c r="H220" s="2510"/>
      <c r="I220" s="2510"/>
      <c r="J220" s="2510"/>
      <c r="K220" s="2510"/>
      <c r="L220" s="2510"/>
      <c r="M220" s="2510"/>
      <c r="N220" s="2511"/>
      <c r="O220" s="2508">
        <f>SUM(AC205:AI210)</f>
        <v>0</v>
      </c>
      <c r="P220" s="2509"/>
      <c r="Q220" s="2509"/>
      <c r="R220" s="2509"/>
      <c r="S220" s="2509"/>
      <c r="T220" s="2509"/>
      <c r="U220" s="2509"/>
      <c r="V220" s="2509"/>
      <c r="W220" s="500" t="s">
        <v>1055</v>
      </c>
      <c r="X220" s="2498"/>
      <c r="Y220" s="2499"/>
      <c r="Z220" s="2503"/>
      <c r="AA220" s="2504"/>
      <c r="AB220" s="2504"/>
      <c r="AC220" s="2504"/>
      <c r="AD220" s="2504"/>
      <c r="AE220" s="2504"/>
      <c r="AF220" s="2504"/>
      <c r="AG220" s="2504"/>
      <c r="AH220" s="2504"/>
      <c r="AI220" s="2504"/>
      <c r="AJ220" s="499" t="s">
        <v>1055</v>
      </c>
      <c r="AK220" s="3"/>
      <c r="AL220" s="485"/>
    </row>
    <row r="221" spans="1:38" s="486" customFormat="1" ht="20" customHeight="1">
      <c r="A221" s="659"/>
      <c r="B221" s="482"/>
      <c r="C221" s="2510"/>
      <c r="D221" s="2510"/>
      <c r="E221" s="2510"/>
      <c r="F221" s="2510"/>
      <c r="G221" s="2510"/>
      <c r="H221" s="2510"/>
      <c r="I221" s="2510"/>
      <c r="J221" s="2510"/>
      <c r="K221" s="2510"/>
      <c r="L221" s="2510"/>
      <c r="M221" s="2510"/>
      <c r="N221" s="2511"/>
      <c r="O221" s="2513" t="s">
        <v>2215</v>
      </c>
      <c r="P221" s="2514"/>
      <c r="Q221" s="2514"/>
      <c r="R221" s="2514"/>
      <c r="S221" s="2514"/>
      <c r="T221" s="2514"/>
      <c r="U221" s="2514"/>
      <c r="V221" s="2514"/>
      <c r="W221" s="2515"/>
      <c r="X221" s="2496" t="s">
        <v>1355</v>
      </c>
      <c r="Y221" s="2497"/>
      <c r="Z221" s="2500" t="s">
        <v>1363</v>
      </c>
      <c r="AA221" s="2501"/>
      <c r="AB221" s="2501"/>
      <c r="AC221" s="2501"/>
      <c r="AD221" s="2501"/>
      <c r="AE221" s="2501"/>
      <c r="AF221" s="2501"/>
      <c r="AG221" s="2501"/>
      <c r="AH221" s="2501"/>
      <c r="AI221" s="2501"/>
      <c r="AJ221" s="2502"/>
      <c r="AK221" s="3"/>
      <c r="AL221" s="485"/>
    </row>
    <row r="222" spans="1:38" s="486" customFormat="1" ht="20" customHeight="1">
      <c r="A222" s="659"/>
      <c r="B222" s="482"/>
      <c r="C222" s="2510"/>
      <c r="D222" s="2510"/>
      <c r="E222" s="2510"/>
      <c r="F222" s="2510"/>
      <c r="G222" s="2510"/>
      <c r="H222" s="2510"/>
      <c r="I222" s="2510"/>
      <c r="J222" s="2510"/>
      <c r="K222" s="2510"/>
      <c r="L222" s="2510"/>
      <c r="M222" s="2510"/>
      <c r="N222" s="2494"/>
      <c r="O222" s="2508">
        <f>SUM(AC200:AI202,AC203:AI206)</f>
        <v>0</v>
      </c>
      <c r="P222" s="2509"/>
      <c r="Q222" s="2509"/>
      <c r="R222" s="2509"/>
      <c r="S222" s="2509"/>
      <c r="T222" s="2509"/>
      <c r="U222" s="2509"/>
      <c r="V222" s="2509"/>
      <c r="W222" s="500" t="s">
        <v>1055</v>
      </c>
      <c r="X222" s="2498"/>
      <c r="Y222" s="2499"/>
      <c r="Z222" s="2503"/>
      <c r="AA222" s="2504"/>
      <c r="AB222" s="2504"/>
      <c r="AC222" s="2504"/>
      <c r="AD222" s="2504"/>
      <c r="AE222" s="2504"/>
      <c r="AF222" s="2504"/>
      <c r="AG222" s="2504"/>
      <c r="AH222" s="2504"/>
      <c r="AI222" s="2504"/>
      <c r="AJ222" s="499" t="s">
        <v>1055</v>
      </c>
      <c r="AK222" s="3"/>
      <c r="AL222" s="485"/>
    </row>
    <row r="223" spans="1:38" ht="14.25" customHeight="1">
      <c r="A223" s="652"/>
      <c r="B223" s="2512" t="s">
        <v>1575</v>
      </c>
      <c r="C223" s="2512"/>
      <c r="D223" s="353">
        <v>1</v>
      </c>
      <c r="E223" s="342" t="s">
        <v>1595</v>
      </c>
      <c r="F223" s="396"/>
      <c r="G223" s="396"/>
      <c r="H223" s="396"/>
      <c r="I223" s="396"/>
      <c r="J223" s="396"/>
      <c r="K223" s="396"/>
      <c r="L223" s="396"/>
      <c r="M223" s="396"/>
      <c r="N223" s="396"/>
      <c r="O223" s="342"/>
      <c r="P223" s="342"/>
      <c r="Q223" s="342"/>
      <c r="R223" s="342"/>
      <c r="S223" s="342"/>
      <c r="T223" s="342"/>
      <c r="U223" s="342"/>
      <c r="V223" s="342"/>
      <c r="W223" s="342"/>
      <c r="X223" s="342"/>
      <c r="Y223" s="342"/>
      <c r="Z223" s="319"/>
      <c r="AA223" s="342"/>
      <c r="AB223" s="342"/>
      <c r="AC223" s="342"/>
      <c r="AD223" s="342"/>
      <c r="AE223" s="342"/>
      <c r="AF223" s="342"/>
      <c r="AG223" s="342"/>
      <c r="AH223" s="319"/>
      <c r="AI223" s="319"/>
      <c r="AJ223" s="319"/>
      <c r="AK223" s="319"/>
      <c r="AL223" s="319"/>
    </row>
    <row r="224" spans="1:38" ht="14.25" customHeight="1">
      <c r="A224" s="652"/>
      <c r="B224" s="292"/>
      <c r="C224" s="318"/>
      <c r="D224" s="353">
        <v>2</v>
      </c>
      <c r="E224" s="2155" t="s">
        <v>2034</v>
      </c>
      <c r="F224" s="2155"/>
      <c r="G224" s="2155"/>
      <c r="H224" s="2155"/>
      <c r="I224" s="2155"/>
      <c r="J224" s="2155"/>
      <c r="K224" s="2155"/>
      <c r="L224" s="2155"/>
      <c r="M224" s="2155"/>
      <c r="N224" s="2155"/>
      <c r="O224" s="2155"/>
      <c r="P224" s="2155"/>
      <c r="Q224" s="2155"/>
      <c r="R224" s="2155"/>
      <c r="S224" s="2155"/>
      <c r="T224" s="2155"/>
      <c r="U224" s="2155"/>
      <c r="V224" s="2155"/>
      <c r="W224" s="2155"/>
      <c r="X224" s="2155"/>
      <c r="Y224" s="2155"/>
      <c r="Z224" s="2155"/>
      <c r="AA224" s="2155"/>
      <c r="AB224" s="2155"/>
      <c r="AC224" s="2155"/>
      <c r="AD224" s="2155"/>
      <c r="AE224" s="2155"/>
      <c r="AF224" s="2155"/>
      <c r="AG224" s="2155"/>
      <c r="AH224" s="2155"/>
      <c r="AI224" s="2155"/>
      <c r="AJ224" s="319"/>
      <c r="AK224" s="319"/>
      <c r="AL224" s="319"/>
    </row>
    <row r="225" spans="1:38" ht="14.25" customHeight="1">
      <c r="A225" s="652"/>
      <c r="B225" s="292"/>
      <c r="C225" s="318" t="s">
        <v>1596</v>
      </c>
      <c r="D225" s="396"/>
      <c r="E225" s="2155"/>
      <c r="F225" s="2155"/>
      <c r="G225" s="2155"/>
      <c r="H225" s="2155"/>
      <c r="I225" s="2155"/>
      <c r="J225" s="2155"/>
      <c r="K225" s="2155"/>
      <c r="L225" s="2155"/>
      <c r="M225" s="2155"/>
      <c r="N225" s="2155"/>
      <c r="O225" s="2155"/>
      <c r="P225" s="2155"/>
      <c r="Q225" s="2155"/>
      <c r="R225" s="2155"/>
      <c r="S225" s="2155"/>
      <c r="T225" s="2155"/>
      <c r="U225" s="2155"/>
      <c r="V225" s="2155"/>
      <c r="W225" s="2155"/>
      <c r="X225" s="2155"/>
      <c r="Y225" s="2155"/>
      <c r="Z225" s="2155"/>
      <c r="AA225" s="2155"/>
      <c r="AB225" s="2155"/>
      <c r="AC225" s="2155"/>
      <c r="AD225" s="2155"/>
      <c r="AE225" s="2155"/>
      <c r="AF225" s="2155"/>
      <c r="AG225" s="2155"/>
      <c r="AH225" s="2155"/>
      <c r="AI225" s="2155"/>
      <c r="AJ225" s="319"/>
      <c r="AK225" s="319"/>
      <c r="AL225" s="319"/>
    </row>
    <row r="226" spans="1:38" ht="15.65" customHeight="1">
      <c r="C226" s="318"/>
      <c r="AL226" s="319"/>
    </row>
    <row r="227" spans="1:38" ht="20.149999999999999" customHeight="1">
      <c r="A227" s="652"/>
      <c r="B227" s="292" t="s">
        <v>766</v>
      </c>
      <c r="C227" s="456"/>
      <c r="D227" s="342"/>
      <c r="E227" s="342"/>
      <c r="F227" s="342"/>
      <c r="G227" s="342"/>
      <c r="H227" s="331"/>
      <c r="I227" s="331"/>
      <c r="J227" s="292"/>
      <c r="K227" s="292"/>
      <c r="L227" s="292"/>
      <c r="M227" s="292"/>
      <c r="N227" s="292"/>
      <c r="O227" s="292"/>
      <c r="P227" s="292"/>
      <c r="Q227" s="292"/>
      <c r="R227" s="292"/>
      <c r="S227" s="292"/>
      <c r="T227" s="292"/>
      <c r="U227" s="292"/>
      <c r="V227" s="292"/>
      <c r="W227" s="292"/>
      <c r="X227" s="292"/>
      <c r="Y227" s="292"/>
      <c r="Z227" s="292"/>
      <c r="AA227" s="292"/>
      <c r="AB227" s="292"/>
      <c r="AC227" s="292"/>
      <c r="AD227" s="292"/>
      <c r="AE227" s="292"/>
      <c r="AF227" s="292"/>
      <c r="AG227" s="292"/>
      <c r="AH227" s="292"/>
      <c r="AI227" s="292"/>
      <c r="AJ227" s="292"/>
      <c r="AK227" s="292"/>
      <c r="AL227" s="319"/>
    </row>
    <row r="228" spans="1:38" ht="20.149999999999999" customHeight="1">
      <c r="A228" s="652"/>
      <c r="B228" s="292"/>
      <c r="C228" s="342" t="s">
        <v>767</v>
      </c>
      <c r="D228" s="342" t="s">
        <v>2032</v>
      </c>
      <c r="E228" s="342"/>
      <c r="F228" s="342"/>
      <c r="G228" s="342"/>
      <c r="H228" s="331"/>
      <c r="I228" s="331"/>
      <c r="J228" s="292"/>
      <c r="K228" s="292"/>
      <c r="L228" s="292"/>
      <c r="M228" s="292"/>
      <c r="N228" s="292"/>
      <c r="O228" s="292"/>
      <c r="P228" s="292"/>
      <c r="Q228" s="292"/>
      <c r="R228" s="292"/>
      <c r="S228" s="292"/>
      <c r="T228" s="292"/>
      <c r="U228" s="292"/>
      <c r="V228" s="292"/>
      <c r="W228" s="292"/>
      <c r="X228" s="292"/>
      <c r="Y228" s="292"/>
      <c r="Z228" s="292"/>
      <c r="AA228" s="292"/>
      <c r="AB228" s="292"/>
      <c r="AC228" s="292"/>
      <c r="AD228" s="292"/>
      <c r="AE228" s="292"/>
      <c r="AF228" s="331"/>
      <c r="AG228" s="331"/>
      <c r="AH228" s="292"/>
      <c r="AI228" s="292"/>
      <c r="AJ228" s="292"/>
      <c r="AK228" s="292"/>
      <c r="AL228" s="319"/>
    </row>
    <row r="229" spans="1:38" ht="20.149999999999999" customHeight="1">
      <c r="C229" s="289"/>
      <c r="D229" s="293" t="s">
        <v>1060</v>
      </c>
      <c r="E229" s="294"/>
      <c r="F229" s="294"/>
      <c r="G229" s="294"/>
      <c r="H229" s="294"/>
      <c r="I229" s="294"/>
      <c r="J229" s="294"/>
      <c r="K229" s="294"/>
      <c r="L229" s="294"/>
      <c r="M229" s="294"/>
      <c r="N229" s="294"/>
      <c r="O229" s="294"/>
      <c r="P229" s="294"/>
      <c r="Q229" s="473"/>
      <c r="R229" s="293" t="s">
        <v>1359</v>
      </c>
      <c r="S229" s="294"/>
      <c r="T229" s="294"/>
      <c r="U229" s="294"/>
      <c r="V229" s="294"/>
      <c r="W229" s="294"/>
      <c r="X229" s="294"/>
      <c r="Y229" s="299"/>
      <c r="AA229" s="293" t="s">
        <v>1360</v>
      </c>
      <c r="AB229" s="294"/>
      <c r="AC229" s="294"/>
      <c r="AD229" s="294"/>
      <c r="AE229" s="294"/>
      <c r="AF229" s="294"/>
      <c r="AG229" s="294"/>
      <c r="AH229" s="299"/>
      <c r="AL229" s="319"/>
    </row>
    <row r="230" spans="1:38" ht="20.149999999999999" customHeight="1">
      <c r="C230" s="289"/>
      <c r="D230" s="307" t="s">
        <v>1361</v>
      </c>
      <c r="E230" s="308"/>
      <c r="F230" s="308"/>
      <c r="G230" s="308"/>
      <c r="H230" s="308"/>
      <c r="I230" s="308"/>
      <c r="J230" s="308"/>
      <c r="K230" s="308"/>
      <c r="L230" s="308"/>
      <c r="M230" s="308"/>
      <c r="N230" s="308"/>
      <c r="O230" s="308"/>
      <c r="P230" s="308"/>
      <c r="Q230" s="442"/>
      <c r="R230" s="1854"/>
      <c r="S230" s="1855"/>
      <c r="T230" s="1855"/>
      <c r="U230" s="1855"/>
      <c r="V230" s="1855"/>
      <c r="W230" s="1855"/>
      <c r="X230" s="1855"/>
      <c r="Y230" s="474" t="s">
        <v>1055</v>
      </c>
      <c r="Z230" s="330" t="s">
        <v>1362</v>
      </c>
      <c r="AA230" s="1854"/>
      <c r="AB230" s="1855"/>
      <c r="AC230" s="1855"/>
      <c r="AD230" s="1855"/>
      <c r="AE230" s="1855"/>
      <c r="AF230" s="1855"/>
      <c r="AG230" s="1855"/>
      <c r="AH230" s="474" t="s">
        <v>1055</v>
      </c>
      <c r="AL230" s="319"/>
    </row>
    <row r="231" spans="1:38" ht="20.149999999999999" customHeight="1">
      <c r="C231" s="289"/>
      <c r="D231" s="307" t="s">
        <v>1356</v>
      </c>
      <c r="E231" s="308"/>
      <c r="F231" s="308"/>
      <c r="G231" s="308"/>
      <c r="H231" s="308"/>
      <c r="I231" s="308"/>
      <c r="J231" s="308"/>
      <c r="K231" s="308"/>
      <c r="L231" s="308"/>
      <c r="M231" s="308"/>
      <c r="N231" s="308"/>
      <c r="O231" s="308"/>
      <c r="P231" s="308"/>
      <c r="Q231" s="442"/>
      <c r="R231" s="1854"/>
      <c r="S231" s="1855"/>
      <c r="T231" s="1855"/>
      <c r="U231" s="1855"/>
      <c r="V231" s="1855"/>
      <c r="W231" s="1855"/>
      <c r="X231" s="1855"/>
      <c r="Y231" s="474" t="s">
        <v>1055</v>
      </c>
      <c r="Z231" s="330" t="s">
        <v>1362</v>
      </c>
      <c r="AA231" s="1854"/>
      <c r="AB231" s="1855"/>
      <c r="AC231" s="1855"/>
      <c r="AD231" s="1855"/>
      <c r="AE231" s="1855"/>
      <c r="AF231" s="1855"/>
      <c r="AG231" s="1855"/>
      <c r="AH231" s="474" t="s">
        <v>1055</v>
      </c>
      <c r="AL231" s="319"/>
    </row>
    <row r="232" spans="1:38" ht="20.149999999999999" customHeight="1">
      <c r="C232" s="289"/>
      <c r="D232" s="307" t="s">
        <v>1363</v>
      </c>
      <c r="E232" s="308"/>
      <c r="F232" s="308"/>
      <c r="G232" s="308"/>
      <c r="H232" s="308"/>
      <c r="I232" s="308"/>
      <c r="J232" s="308"/>
      <c r="K232" s="308"/>
      <c r="L232" s="308"/>
      <c r="M232" s="308"/>
      <c r="N232" s="308"/>
      <c r="O232" s="308"/>
      <c r="P232" s="308"/>
      <c r="Q232" s="442"/>
      <c r="R232" s="1854"/>
      <c r="S232" s="1855"/>
      <c r="T232" s="1855"/>
      <c r="U232" s="1855"/>
      <c r="V232" s="1855"/>
      <c r="W232" s="1855"/>
      <c r="X232" s="1855"/>
      <c r="Y232" s="474" t="s">
        <v>1055</v>
      </c>
      <c r="Z232" s="330" t="s">
        <v>1362</v>
      </c>
      <c r="AA232" s="1854"/>
      <c r="AB232" s="1855"/>
      <c r="AC232" s="1855"/>
      <c r="AD232" s="1855"/>
      <c r="AE232" s="1855"/>
      <c r="AF232" s="1855"/>
      <c r="AG232" s="1855"/>
      <c r="AH232" s="474" t="s">
        <v>1055</v>
      </c>
      <c r="AL232" s="319"/>
    </row>
    <row r="233" spans="1:38" ht="14.15" customHeight="1">
      <c r="A233" s="654"/>
      <c r="B233" s="318"/>
      <c r="C233" s="1903" t="s">
        <v>1575</v>
      </c>
      <c r="D233" s="1903"/>
      <c r="E233" s="406" t="s">
        <v>1597</v>
      </c>
      <c r="F233" s="406"/>
      <c r="G233" s="406"/>
      <c r="H233" s="406"/>
      <c r="I233" s="406"/>
      <c r="J233" s="406"/>
      <c r="K233" s="475"/>
      <c r="L233" s="475"/>
      <c r="M233" s="475"/>
      <c r="N233" s="475"/>
      <c r="O233" s="475"/>
      <c r="P233" s="475"/>
      <c r="Q233" s="475"/>
      <c r="R233" s="475"/>
      <c r="S233" s="475"/>
      <c r="T233" s="475"/>
      <c r="U233" s="475"/>
      <c r="V233" s="475"/>
      <c r="W233" s="475"/>
      <c r="X233" s="475"/>
      <c r="Y233" s="318"/>
      <c r="Z233" s="318"/>
      <c r="AA233" s="318"/>
      <c r="AB233" s="318"/>
      <c r="AC233" s="318"/>
      <c r="AD233" s="318"/>
      <c r="AE233" s="318"/>
      <c r="AF233" s="318"/>
      <c r="AG233" s="318"/>
      <c r="AH233" s="318"/>
      <c r="AI233" s="318"/>
      <c r="AJ233" s="318"/>
      <c r="AK233" s="318"/>
      <c r="AL233" s="319"/>
    </row>
    <row r="234" spans="1:38" ht="20.149999999999999" customHeight="1">
      <c r="A234" s="652"/>
      <c r="B234" s="292"/>
      <c r="C234" s="292" t="s">
        <v>771</v>
      </c>
      <c r="D234" s="342" t="s">
        <v>2033</v>
      </c>
      <c r="E234" s="342"/>
      <c r="F234" s="342"/>
      <c r="G234" s="342"/>
      <c r="H234" s="342"/>
      <c r="I234" s="342"/>
      <c r="J234" s="468"/>
      <c r="K234" s="468"/>
      <c r="L234" s="468"/>
      <c r="M234" s="468"/>
      <c r="N234" s="468"/>
      <c r="O234" s="468"/>
      <c r="P234" s="468"/>
      <c r="Q234" s="468"/>
      <c r="R234" s="468"/>
      <c r="S234" s="468"/>
      <c r="T234" s="468"/>
      <c r="U234" s="468"/>
      <c r="V234" s="468"/>
      <c r="W234" s="468"/>
      <c r="X234" s="468"/>
      <c r="Y234" s="468"/>
      <c r="Z234" s="468"/>
      <c r="AA234" s="468"/>
      <c r="AB234" s="468"/>
      <c r="AC234" s="468"/>
      <c r="AD234" s="353" t="s">
        <v>1059</v>
      </c>
      <c r="AE234" s="1794" t="s">
        <v>556</v>
      </c>
      <c r="AF234" s="1794"/>
      <c r="AG234" s="1794"/>
      <c r="AH234" s="1794"/>
      <c r="AI234" s="1794"/>
      <c r="AJ234" s="353" t="s">
        <v>1058</v>
      </c>
      <c r="AK234" s="353"/>
      <c r="AL234" s="319"/>
    </row>
    <row r="235" spans="1:38" s="448" customFormat="1" ht="20.149999999999999" customHeight="1">
      <c r="A235" s="696"/>
      <c r="B235" s="365"/>
      <c r="C235" s="2335" t="s">
        <v>823</v>
      </c>
      <c r="D235" s="2335"/>
      <c r="E235" s="393" t="s">
        <v>1891</v>
      </c>
      <c r="F235" s="393"/>
      <c r="G235" s="393"/>
      <c r="H235" s="393"/>
      <c r="I235" s="393"/>
      <c r="J235" s="697"/>
      <c r="K235" s="697"/>
      <c r="L235" s="697"/>
      <c r="M235" s="697"/>
      <c r="N235" s="697"/>
      <c r="O235" s="697"/>
      <c r="P235" s="697"/>
      <c r="Q235" s="697"/>
      <c r="R235" s="697"/>
      <c r="S235" s="697"/>
      <c r="T235" s="697"/>
      <c r="U235" s="697"/>
      <c r="V235" s="697"/>
      <c r="W235" s="697"/>
      <c r="X235" s="697"/>
      <c r="Y235" s="697"/>
      <c r="Z235" s="697"/>
      <c r="AA235" s="697"/>
      <c r="AB235" s="697"/>
      <c r="AC235" s="697"/>
      <c r="AD235" s="394"/>
      <c r="AE235" s="698"/>
      <c r="AF235" s="698"/>
      <c r="AG235" s="392"/>
      <c r="AH235" s="392"/>
      <c r="AI235" s="392"/>
      <c r="AJ235" s="394"/>
      <c r="AK235" s="394"/>
      <c r="AL235" s="419"/>
    </row>
    <row r="236" spans="1:38" ht="20.149999999999999" customHeight="1">
      <c r="B236" s="310"/>
      <c r="C236" s="310"/>
      <c r="D236" s="310"/>
      <c r="E236" s="310"/>
      <c r="F236" s="310"/>
      <c r="G236" s="310"/>
      <c r="H236" s="310"/>
      <c r="I236" s="310"/>
      <c r="AB236" s="309" t="str">
        <f>表紙!D28</f>
        <v>　　　　　　保育所（園）　   　</v>
      </c>
      <c r="AL236" s="319"/>
    </row>
    <row r="237" spans="1:38" ht="20.149999999999999" customHeight="1">
      <c r="B237" s="385" t="s">
        <v>1894</v>
      </c>
      <c r="C237" s="292" t="s">
        <v>1895</v>
      </c>
      <c r="D237" s="342"/>
      <c r="E237" s="342"/>
      <c r="F237" s="342"/>
      <c r="G237" s="342"/>
      <c r="H237" s="331"/>
      <c r="I237" s="331"/>
      <c r="AL237" s="319"/>
    </row>
    <row r="238" spans="1:38" ht="20.149999999999999" customHeight="1">
      <c r="A238" s="652"/>
      <c r="B238"/>
      <c r="C238" s="1848" t="s">
        <v>1272</v>
      </c>
      <c r="D238" s="1849"/>
      <c r="E238" s="1849"/>
      <c r="F238" s="1849"/>
      <c r="G238" s="1849"/>
      <c r="H238" s="1850"/>
      <c r="I238" s="2199" t="s">
        <v>1443</v>
      </c>
      <c r="J238" s="2439"/>
      <c r="K238" s="2439"/>
      <c r="L238" s="2439"/>
      <c r="M238" s="2440"/>
      <c r="N238" s="293" t="s">
        <v>1364</v>
      </c>
      <c r="O238" s="294"/>
      <c r="P238" s="294"/>
      <c r="Q238" s="294"/>
      <c r="R238" s="294"/>
      <c r="S238" s="294"/>
      <c r="T238" s="294"/>
      <c r="U238" s="294"/>
      <c r="V238" s="294"/>
      <c r="W238" s="294"/>
      <c r="X238" s="294"/>
      <c r="Y238" s="294"/>
      <c r="Z238" s="299"/>
      <c r="AA238" s="2199" t="s">
        <v>1444</v>
      </c>
      <c r="AB238" s="2439"/>
      <c r="AC238" s="2439"/>
      <c r="AD238" s="2439"/>
      <c r="AE238" s="2440"/>
      <c r="AF238" s="2199" t="s">
        <v>1365</v>
      </c>
      <c r="AG238" s="2439"/>
      <c r="AH238" s="2439"/>
      <c r="AI238" s="2439"/>
      <c r="AJ238" s="2440"/>
      <c r="AK238" s="767"/>
      <c r="AL238" s="319"/>
    </row>
    <row r="239" spans="1:38" ht="24" customHeight="1">
      <c r="A239" s="661"/>
      <c r="B239"/>
      <c r="C239" s="1851"/>
      <c r="D239" s="1852"/>
      <c r="E239" s="1852"/>
      <c r="F239" s="1852"/>
      <c r="G239" s="1852"/>
      <c r="H239" s="1853"/>
      <c r="I239" s="2441"/>
      <c r="J239" s="2442"/>
      <c r="K239" s="2442"/>
      <c r="L239" s="2442"/>
      <c r="M239" s="2443"/>
      <c r="N239" s="293" t="s">
        <v>1366</v>
      </c>
      <c r="O239" s="294"/>
      <c r="P239" s="294"/>
      <c r="Q239" s="294"/>
      <c r="R239" s="299"/>
      <c r="S239" s="2444" t="s">
        <v>1367</v>
      </c>
      <c r="T239" s="2444"/>
      <c r="U239" s="2444"/>
      <c r="V239" s="2444"/>
      <c r="W239" s="2444"/>
      <c r="X239" s="2444" t="s">
        <v>1368</v>
      </c>
      <c r="Y239" s="2444"/>
      <c r="Z239" s="2444"/>
      <c r="AA239" s="2441"/>
      <c r="AB239" s="2442"/>
      <c r="AC239" s="2442"/>
      <c r="AD239" s="2442"/>
      <c r="AE239" s="2443"/>
      <c r="AF239" s="2441"/>
      <c r="AG239" s="2442"/>
      <c r="AH239" s="2442"/>
      <c r="AI239" s="2442"/>
      <c r="AJ239" s="2443"/>
      <c r="AK239" s="767"/>
      <c r="AL239" s="319"/>
    </row>
    <row r="240" spans="1:38" ht="22" customHeight="1">
      <c r="B240"/>
      <c r="C240" s="2436" t="s">
        <v>1369</v>
      </c>
      <c r="D240" s="2437"/>
      <c r="E240" s="2437"/>
      <c r="F240" s="2437"/>
      <c r="G240" s="2437"/>
      <c r="H240" s="2438"/>
      <c r="I240" s="2349"/>
      <c r="J240" s="2350"/>
      <c r="K240" s="2350"/>
      <c r="L240" s="2350"/>
      <c r="M240" s="498" t="s">
        <v>1055</v>
      </c>
      <c r="N240" s="2349"/>
      <c r="O240" s="2350"/>
      <c r="P240" s="2350"/>
      <c r="Q240" s="2350"/>
      <c r="R240" s="498" t="s">
        <v>1055</v>
      </c>
      <c r="S240" s="2349"/>
      <c r="T240" s="2350"/>
      <c r="U240" s="2350"/>
      <c r="V240" s="2350"/>
      <c r="W240" s="498" t="s">
        <v>1055</v>
      </c>
      <c r="X240" s="1028" t="s">
        <v>528</v>
      </c>
      <c r="Y240" s="1290"/>
      <c r="Z240" s="1029"/>
      <c r="AA240" s="2349"/>
      <c r="AB240" s="2350"/>
      <c r="AC240" s="2350"/>
      <c r="AD240" s="2350"/>
      <c r="AE240" s="498" t="s">
        <v>1055</v>
      </c>
      <c r="AF240" s="2430" t="s">
        <v>528</v>
      </c>
      <c r="AG240" s="2430"/>
      <c r="AH240" s="2430"/>
      <c r="AI240" s="2430"/>
      <c r="AJ240" s="2430"/>
      <c r="AK240" s="768"/>
      <c r="AL240" s="319"/>
    </row>
    <row r="241" spans="1:38" ht="22" customHeight="1">
      <c r="B241"/>
      <c r="C241" s="2436" t="s">
        <v>1370</v>
      </c>
      <c r="D241" s="2437"/>
      <c r="E241" s="2437"/>
      <c r="F241" s="2437"/>
      <c r="G241" s="2437"/>
      <c r="H241" s="2438"/>
      <c r="I241" s="2349"/>
      <c r="J241" s="2350"/>
      <c r="K241" s="2350"/>
      <c r="L241" s="2350"/>
      <c r="M241" s="498" t="s">
        <v>1055</v>
      </c>
      <c r="N241" s="2349"/>
      <c r="O241" s="2350"/>
      <c r="P241" s="2350"/>
      <c r="Q241" s="2350"/>
      <c r="R241" s="498" t="s">
        <v>1055</v>
      </c>
      <c r="S241" s="2349"/>
      <c r="T241" s="2350"/>
      <c r="U241" s="2350"/>
      <c r="V241" s="2350"/>
      <c r="W241" s="498" t="s">
        <v>1055</v>
      </c>
      <c r="X241" s="1028" t="s">
        <v>528</v>
      </c>
      <c r="Y241" s="1290"/>
      <c r="Z241" s="1029"/>
      <c r="AA241" s="2349"/>
      <c r="AB241" s="2350"/>
      <c r="AC241" s="2350"/>
      <c r="AD241" s="2350"/>
      <c r="AE241" s="498" t="s">
        <v>1055</v>
      </c>
      <c r="AF241" s="2430" t="s">
        <v>528</v>
      </c>
      <c r="AG241" s="2430"/>
      <c r="AH241" s="2430"/>
      <c r="AI241" s="2430"/>
      <c r="AJ241" s="2430"/>
      <c r="AK241" s="768"/>
      <c r="AL241" s="319"/>
    </row>
    <row r="242" spans="1:38" ht="22" customHeight="1">
      <c r="B242"/>
      <c r="C242" s="2436" t="s">
        <v>1371</v>
      </c>
      <c r="D242" s="2437"/>
      <c r="E242" s="2437"/>
      <c r="F242" s="2437"/>
      <c r="G242" s="2437"/>
      <c r="H242" s="2438"/>
      <c r="I242" s="2349"/>
      <c r="J242" s="2350"/>
      <c r="K242" s="2350"/>
      <c r="L242" s="2350"/>
      <c r="M242" s="498" t="s">
        <v>1055</v>
      </c>
      <c r="N242" s="2349"/>
      <c r="O242" s="2350"/>
      <c r="P242" s="2350"/>
      <c r="Q242" s="2350"/>
      <c r="R242" s="498" t="s">
        <v>1055</v>
      </c>
      <c r="S242" s="2349"/>
      <c r="T242" s="2350"/>
      <c r="U242" s="2350"/>
      <c r="V242" s="2350"/>
      <c r="W242" s="498" t="s">
        <v>1055</v>
      </c>
      <c r="X242" s="1028" t="s">
        <v>528</v>
      </c>
      <c r="Y242" s="1290"/>
      <c r="Z242" s="1029"/>
      <c r="AA242" s="2349"/>
      <c r="AB242" s="2350"/>
      <c r="AC242" s="2350"/>
      <c r="AD242" s="2350"/>
      <c r="AE242" s="498" t="s">
        <v>1055</v>
      </c>
      <c r="AF242" s="2430" t="s">
        <v>528</v>
      </c>
      <c r="AG242" s="2430"/>
      <c r="AH242" s="2430"/>
      <c r="AI242" s="2430"/>
      <c r="AJ242" s="2430"/>
      <c r="AK242" s="768"/>
      <c r="AL242" s="319"/>
    </row>
    <row r="243" spans="1:38" ht="22" customHeight="1">
      <c r="B243"/>
      <c r="C243" s="2431" t="s">
        <v>1892</v>
      </c>
      <c r="D243" s="2432"/>
      <c r="E243" s="2432"/>
      <c r="F243" s="2432"/>
      <c r="G243" s="2432"/>
      <c r="H243" s="2433"/>
      <c r="I243" s="2349"/>
      <c r="J243" s="2350"/>
      <c r="K243" s="2350"/>
      <c r="L243" s="2350"/>
      <c r="M243" s="498" t="s">
        <v>1055</v>
      </c>
      <c r="N243" s="2349"/>
      <c r="O243" s="2350"/>
      <c r="P243" s="2350"/>
      <c r="Q243" s="2350"/>
      <c r="R243" s="498" t="s">
        <v>1055</v>
      </c>
      <c r="S243" s="2349"/>
      <c r="T243" s="2350"/>
      <c r="U243" s="2350"/>
      <c r="V243" s="2350"/>
      <c r="W243" s="498" t="s">
        <v>1055</v>
      </c>
      <c r="X243" s="1028" t="s">
        <v>528</v>
      </c>
      <c r="Y243" s="1290"/>
      <c r="Z243" s="1029"/>
      <c r="AA243" s="2349"/>
      <c r="AB243" s="2350"/>
      <c r="AC243" s="2350"/>
      <c r="AD243" s="2350"/>
      <c r="AE243" s="498" t="s">
        <v>1055</v>
      </c>
      <c r="AF243" s="2430" t="s">
        <v>528</v>
      </c>
      <c r="AG243" s="2430"/>
      <c r="AH243" s="2430"/>
      <c r="AI243" s="2430"/>
      <c r="AJ243" s="2430"/>
      <c r="AK243" s="768"/>
      <c r="AL243" s="319"/>
    </row>
    <row r="244" spans="1:38" ht="9.65" customHeight="1">
      <c r="B244"/>
      <c r="C244" s="665"/>
      <c r="D244" s="665"/>
      <c r="E244" s="665"/>
      <c r="F244" s="665"/>
      <c r="G244" s="665"/>
      <c r="H244" s="665"/>
      <c r="I244" s="612"/>
      <c r="J244" s="612"/>
      <c r="K244" s="612"/>
      <c r="L244" s="612"/>
      <c r="M244" s="3"/>
      <c r="N244" s="612"/>
      <c r="O244" s="612"/>
      <c r="P244" s="612"/>
      <c r="Q244" s="612"/>
      <c r="R244" s="3"/>
      <c r="S244" s="612"/>
      <c r="T244" s="612"/>
      <c r="U244" s="612"/>
      <c r="V244" s="612"/>
      <c r="W244" s="3"/>
      <c r="X244"/>
      <c r="Y244"/>
      <c r="Z244"/>
      <c r="AA244"/>
      <c r="AB244"/>
      <c r="AC244"/>
      <c r="AD244"/>
      <c r="AE244"/>
      <c r="AF244"/>
      <c r="AG244"/>
      <c r="AH244"/>
      <c r="AI244"/>
      <c r="AJ244"/>
      <c r="AK244"/>
      <c r="AL244" s="319"/>
    </row>
    <row r="245" spans="1:38" ht="20.149999999999999" customHeight="1">
      <c r="B245" s="292" t="s">
        <v>766</v>
      </c>
      <c r="D245" s="342"/>
      <c r="E245" s="342"/>
      <c r="F245" s="342"/>
      <c r="G245" s="342"/>
      <c r="H245" s="331"/>
      <c r="I245" s="331"/>
      <c r="AL245" s="290"/>
    </row>
    <row r="246" spans="1:38" s="478" customFormat="1" ht="20.149999999999999" customHeight="1">
      <c r="A246" s="662"/>
      <c r="B246" s="457"/>
      <c r="C246" s="318" t="s">
        <v>1565</v>
      </c>
      <c r="D246" s="393" t="s">
        <v>1598</v>
      </c>
      <c r="E246" s="476"/>
      <c r="F246" s="476"/>
      <c r="G246" s="476"/>
      <c r="H246" s="477"/>
      <c r="I246" s="477"/>
      <c r="J246" s="457"/>
      <c r="K246" s="457"/>
      <c r="L246" s="457"/>
      <c r="M246" s="457"/>
      <c r="N246" s="457"/>
      <c r="O246" s="457"/>
      <c r="P246" s="457"/>
      <c r="Q246" s="457"/>
      <c r="R246" s="457"/>
      <c r="S246" s="457"/>
      <c r="T246" s="457"/>
      <c r="U246" s="457"/>
      <c r="V246" s="457"/>
      <c r="W246" s="457"/>
      <c r="X246" s="457"/>
      <c r="Y246" s="457"/>
      <c r="Z246" s="457"/>
      <c r="AA246" s="457"/>
      <c r="AB246" s="457"/>
      <c r="AC246" s="457"/>
      <c r="AD246" s="457"/>
      <c r="AE246" s="457"/>
      <c r="AF246" s="457"/>
      <c r="AG246" s="457"/>
      <c r="AH246" s="457"/>
      <c r="AI246" s="457"/>
      <c r="AJ246" s="457"/>
      <c r="AK246" s="457"/>
    </row>
    <row r="247" spans="1:38" ht="20.149999999999999" customHeight="1">
      <c r="A247" s="661"/>
      <c r="B247" s="371"/>
      <c r="C247"/>
      <c r="D247" s="2032" t="s">
        <v>1060</v>
      </c>
      <c r="E247" s="2033"/>
      <c r="F247" s="2033"/>
      <c r="G247" s="2033"/>
      <c r="H247" s="2033"/>
      <c r="I247" s="2033"/>
      <c r="J247" s="2033"/>
      <c r="K247" s="2034"/>
      <c r="L247" s="2032" t="s">
        <v>1373</v>
      </c>
      <c r="M247" s="2033"/>
      <c r="N247" s="2033"/>
      <c r="O247" s="2033"/>
      <c r="P247" s="2033"/>
      <c r="Q247" s="2033"/>
      <c r="R247" s="2033"/>
      <c r="S247" s="2033"/>
      <c r="T247" s="2033"/>
      <c r="U247" s="2033"/>
      <c r="V247" s="2033"/>
      <c r="W247" s="2033"/>
      <c r="X247" s="2033"/>
      <c r="Y247" s="2033"/>
      <c r="Z247" s="2033"/>
      <c r="AA247" s="2033"/>
      <c r="AB247" s="2033"/>
      <c r="AC247" s="2033"/>
      <c r="AD247" s="2033"/>
      <c r="AE247" s="2033"/>
      <c r="AF247" s="2033"/>
      <c r="AG247" s="2033"/>
      <c r="AH247" s="2033"/>
      <c r="AI247" s="2033"/>
      <c r="AJ247" s="2034"/>
      <c r="AK247" s="752"/>
      <c r="AL247" s="319"/>
    </row>
    <row r="248" spans="1:38" ht="30" customHeight="1">
      <c r="C248"/>
      <c r="D248" s="2204" t="s">
        <v>1369</v>
      </c>
      <c r="E248" s="2205"/>
      <c r="F248" s="2205"/>
      <c r="G248" s="2205"/>
      <c r="H248" s="2205"/>
      <c r="I248" s="2205"/>
      <c r="J248" s="2205"/>
      <c r="K248" s="2206"/>
      <c r="L248" s="2427"/>
      <c r="M248" s="2428"/>
      <c r="N248" s="2428"/>
      <c r="O248" s="2428"/>
      <c r="P248" s="2428"/>
      <c r="Q248" s="2428"/>
      <c r="R248" s="2428"/>
      <c r="S248" s="2428"/>
      <c r="T248" s="2428"/>
      <c r="U248" s="2428"/>
      <c r="V248" s="2428"/>
      <c r="W248" s="2428"/>
      <c r="X248" s="2428"/>
      <c r="Y248" s="2428"/>
      <c r="Z248" s="2428"/>
      <c r="AA248" s="2428"/>
      <c r="AB248" s="2428"/>
      <c r="AC248" s="2428"/>
      <c r="AD248" s="2428"/>
      <c r="AE248" s="2428"/>
      <c r="AF248" s="2428"/>
      <c r="AG248" s="2428"/>
      <c r="AH248" s="2428"/>
      <c r="AI248" s="2428"/>
      <c r="AJ248" s="2429"/>
      <c r="AK248" s="471"/>
      <c r="AL248" s="319"/>
    </row>
    <row r="249" spans="1:38" ht="30" customHeight="1">
      <c r="C249"/>
      <c r="D249" s="2204" t="s">
        <v>1370</v>
      </c>
      <c r="E249" s="2205"/>
      <c r="F249" s="2205"/>
      <c r="G249" s="2205"/>
      <c r="H249" s="2205"/>
      <c r="I249" s="2205"/>
      <c r="J249" s="2205"/>
      <c r="K249" s="2206"/>
      <c r="L249" s="2427"/>
      <c r="M249" s="2428"/>
      <c r="N249" s="2428"/>
      <c r="O249" s="2428"/>
      <c r="P249" s="2428"/>
      <c r="Q249" s="2428"/>
      <c r="R249" s="2428"/>
      <c r="S249" s="2428"/>
      <c r="T249" s="2428"/>
      <c r="U249" s="2428"/>
      <c r="V249" s="2428"/>
      <c r="W249" s="2428"/>
      <c r="X249" s="2428"/>
      <c r="Y249" s="2428"/>
      <c r="Z249" s="2428"/>
      <c r="AA249" s="2428"/>
      <c r="AB249" s="2428"/>
      <c r="AC249" s="2428"/>
      <c r="AD249" s="2428"/>
      <c r="AE249" s="2428"/>
      <c r="AF249" s="2428"/>
      <c r="AG249" s="2428"/>
      <c r="AH249" s="2428"/>
      <c r="AI249" s="2428"/>
      <c r="AJ249" s="2429"/>
      <c r="AK249" s="471"/>
      <c r="AL249" s="319"/>
    </row>
    <row r="250" spans="1:38" ht="30" customHeight="1">
      <c r="C250"/>
      <c r="D250" s="2204" t="s">
        <v>1371</v>
      </c>
      <c r="E250" s="2205"/>
      <c r="F250" s="2205"/>
      <c r="G250" s="2205"/>
      <c r="H250" s="2205"/>
      <c r="I250" s="2205"/>
      <c r="J250" s="2205"/>
      <c r="K250" s="2206"/>
      <c r="L250" s="2427"/>
      <c r="M250" s="2428"/>
      <c r="N250" s="2428"/>
      <c r="O250" s="2428"/>
      <c r="P250" s="2428"/>
      <c r="Q250" s="2428"/>
      <c r="R250" s="2428"/>
      <c r="S250" s="2428"/>
      <c r="T250" s="2428"/>
      <c r="U250" s="2428"/>
      <c r="V250" s="2428"/>
      <c r="W250" s="2428"/>
      <c r="X250" s="2428"/>
      <c r="Y250" s="2428"/>
      <c r="Z250" s="2428"/>
      <c r="AA250" s="2428"/>
      <c r="AB250" s="2428"/>
      <c r="AC250" s="2428"/>
      <c r="AD250" s="2428"/>
      <c r="AE250" s="2428"/>
      <c r="AF250" s="2428"/>
      <c r="AG250" s="2428"/>
      <c r="AH250" s="2428"/>
      <c r="AI250" s="2428"/>
      <c r="AJ250" s="2429"/>
      <c r="AK250" s="471"/>
      <c r="AL250" s="319"/>
    </row>
    <row r="251" spans="1:38" ht="30" customHeight="1">
      <c r="C251" s="666"/>
      <c r="D251" s="2204" t="s">
        <v>1372</v>
      </c>
      <c r="E251" s="2205"/>
      <c r="F251" s="2205"/>
      <c r="G251" s="2205"/>
      <c r="H251" s="2205"/>
      <c r="I251" s="2205"/>
      <c r="J251" s="2205"/>
      <c r="K251" s="2206"/>
      <c r="L251" s="2427"/>
      <c r="M251" s="2428"/>
      <c r="N251" s="2428"/>
      <c r="O251" s="2428"/>
      <c r="P251" s="2428"/>
      <c r="Q251" s="2428"/>
      <c r="R251" s="2428"/>
      <c r="S251" s="2428"/>
      <c r="T251" s="2428"/>
      <c r="U251" s="2428"/>
      <c r="V251" s="2428"/>
      <c r="W251" s="2428"/>
      <c r="X251" s="2428"/>
      <c r="Y251" s="2428"/>
      <c r="Z251" s="2428"/>
      <c r="AA251" s="2428"/>
      <c r="AB251" s="2428"/>
      <c r="AC251" s="2428"/>
      <c r="AD251" s="2428"/>
      <c r="AE251" s="2428"/>
      <c r="AF251" s="2428"/>
      <c r="AG251" s="2428"/>
      <c r="AH251" s="2428"/>
      <c r="AI251" s="2428"/>
      <c r="AJ251" s="2429"/>
      <c r="AK251" s="471"/>
      <c r="AL251" s="319"/>
    </row>
    <row r="252" spans="1:38" ht="39" customHeight="1">
      <c r="B252" s="342"/>
      <c r="C252" s="610" t="s">
        <v>1599</v>
      </c>
      <c r="D252" s="2336" t="s">
        <v>1600</v>
      </c>
      <c r="E252" s="2336"/>
      <c r="F252" s="2336"/>
      <c r="G252" s="2336"/>
      <c r="H252" s="2336"/>
      <c r="I252" s="2336"/>
      <c r="J252" s="2336"/>
      <c r="K252" s="2336"/>
      <c r="L252" s="2336"/>
      <c r="M252" s="2336"/>
      <c r="N252" s="2336"/>
      <c r="O252" s="2336"/>
      <c r="P252" s="2336"/>
      <c r="Q252" s="2336"/>
      <c r="R252" s="2336"/>
      <c r="S252" s="2336"/>
      <c r="T252" s="2336"/>
      <c r="U252" s="2336"/>
      <c r="V252" s="2336"/>
      <c r="W252" s="2336"/>
      <c r="X252" s="2336"/>
      <c r="Y252" s="2336"/>
      <c r="Z252" s="2336"/>
      <c r="AA252" s="2336"/>
      <c r="AB252" s="516"/>
      <c r="AC252" s="516"/>
      <c r="AD252" s="353" t="s">
        <v>1227</v>
      </c>
      <c r="AE252" s="1794" t="s">
        <v>556</v>
      </c>
      <c r="AF252" s="1794"/>
      <c r="AG252" s="1794"/>
      <c r="AH252" s="1794"/>
      <c r="AI252" s="1794"/>
      <c r="AJ252" s="353" t="s">
        <v>1228</v>
      </c>
      <c r="AK252" s="353"/>
      <c r="AL252" s="319"/>
    </row>
    <row r="253" spans="1:38" ht="19.5" customHeight="1">
      <c r="B253" s="342"/>
      <c r="C253"/>
      <c r="D253" s="2341" t="s">
        <v>1374</v>
      </c>
      <c r="E253" s="2342"/>
      <c r="F253" s="2342"/>
      <c r="G253" s="2342"/>
      <c r="H253" s="2342"/>
      <c r="I253" s="2342"/>
      <c r="J253" s="2342"/>
      <c r="K253" s="2342"/>
      <c r="L253" s="2342"/>
      <c r="M253" s="2342"/>
      <c r="N253" s="2343"/>
      <c r="O253" s="2341" t="s">
        <v>1375</v>
      </c>
      <c r="P253" s="2342"/>
      <c r="Q253" s="2342"/>
      <c r="R253" s="2342"/>
      <c r="S253" s="2342"/>
      <c r="T253" s="2342"/>
      <c r="U253" s="2342"/>
      <c r="V253" s="2342"/>
      <c r="W253" s="2343"/>
      <c r="X253" s="310"/>
      <c r="Y253" s="310"/>
      <c r="Z253" s="310"/>
      <c r="AA253" s="310"/>
      <c r="AB253" s="310"/>
      <c r="AC253" s="310"/>
      <c r="AD253" s="353"/>
      <c r="AE253" s="331"/>
      <c r="AF253" s="331"/>
      <c r="AG253" s="331"/>
      <c r="AH253" s="331"/>
      <c r="AI253" s="331"/>
      <c r="AJ253" s="353"/>
      <c r="AK253" s="353"/>
      <c r="AL253" s="319"/>
    </row>
    <row r="254" spans="1:38" ht="21" customHeight="1">
      <c r="B254" s="342"/>
      <c r="C254"/>
      <c r="D254" s="1942" t="s">
        <v>1376</v>
      </c>
      <c r="E254" s="2344"/>
      <c r="F254" s="2344"/>
      <c r="G254" s="2344"/>
      <c r="H254" s="2344"/>
      <c r="I254" s="2344"/>
      <c r="J254" s="2344"/>
      <c r="K254" s="2344"/>
      <c r="L254" s="2344"/>
      <c r="M254" s="2345" t="s">
        <v>1377</v>
      </c>
      <c r="N254" s="2346"/>
      <c r="O254" s="2337"/>
      <c r="P254" s="2338"/>
      <c r="Q254" s="2338"/>
      <c r="R254" s="2338"/>
      <c r="S254" s="2338"/>
      <c r="T254" s="2338"/>
      <c r="U254" s="2338"/>
      <c r="V254" s="2338"/>
      <c r="W254" s="611" t="s">
        <v>1055</v>
      </c>
      <c r="X254" s="310"/>
      <c r="Y254" s="310"/>
      <c r="Z254" s="310"/>
      <c r="AA254" s="310"/>
      <c r="AB254" s="310"/>
      <c r="AC254" s="310"/>
      <c r="AD254" s="353"/>
      <c r="AE254" s="331"/>
      <c r="AF254" s="331"/>
      <c r="AG254" s="331"/>
      <c r="AH254" s="331"/>
      <c r="AI254" s="331"/>
      <c r="AJ254" s="353"/>
      <c r="AK254" s="353"/>
      <c r="AL254" s="319"/>
    </row>
    <row r="255" spans="1:38" ht="21" customHeight="1">
      <c r="B255" s="342"/>
      <c r="C255"/>
      <c r="D255" s="1942" t="s">
        <v>1378</v>
      </c>
      <c r="E255" s="2344"/>
      <c r="F255" s="2344"/>
      <c r="G255" s="2344"/>
      <c r="H255" s="2344"/>
      <c r="I255" s="2344"/>
      <c r="J255" s="2344"/>
      <c r="K255" s="2344"/>
      <c r="L255" s="2344"/>
      <c r="M255" s="2345" t="s">
        <v>1379</v>
      </c>
      <c r="N255" s="2346"/>
      <c r="O255" s="2337"/>
      <c r="P255" s="2338"/>
      <c r="Q255" s="2338"/>
      <c r="R255" s="2338"/>
      <c r="S255" s="2338"/>
      <c r="T255" s="2338"/>
      <c r="U255" s="2338"/>
      <c r="V255" s="2338"/>
      <c r="W255" s="611" t="s">
        <v>1055</v>
      </c>
      <c r="X255" s="310"/>
      <c r="Y255" s="310"/>
      <c r="Z255" s="310"/>
      <c r="AA255" s="310"/>
      <c r="AB255" s="310"/>
      <c r="AC255" s="310"/>
      <c r="AD255" s="353"/>
      <c r="AE255" s="331"/>
      <c r="AF255" s="331"/>
      <c r="AG255" s="331"/>
      <c r="AH255" s="331"/>
      <c r="AI255" s="331"/>
      <c r="AJ255" s="353"/>
      <c r="AK255" s="353"/>
      <c r="AL255" s="319"/>
    </row>
    <row r="256" spans="1:38" ht="21" customHeight="1">
      <c r="B256" s="342"/>
      <c r="C256"/>
      <c r="D256" s="1942" t="s">
        <v>1380</v>
      </c>
      <c r="E256" s="2344"/>
      <c r="F256" s="2344"/>
      <c r="G256" s="2344"/>
      <c r="H256" s="2344"/>
      <c r="I256" s="2344"/>
      <c r="J256" s="2344"/>
      <c r="K256" s="2344"/>
      <c r="L256" s="2344"/>
      <c r="M256" s="2345" t="s">
        <v>1381</v>
      </c>
      <c r="N256" s="2346"/>
      <c r="O256" s="2337"/>
      <c r="P256" s="2338"/>
      <c r="Q256" s="2338"/>
      <c r="R256" s="2338"/>
      <c r="S256" s="2338"/>
      <c r="T256" s="2338"/>
      <c r="U256" s="2338"/>
      <c r="V256" s="2338"/>
      <c r="W256" s="611" t="s">
        <v>1055</v>
      </c>
      <c r="X256" s="310"/>
      <c r="Y256" s="310"/>
      <c r="Z256" s="310"/>
      <c r="AA256" s="310"/>
      <c r="AB256" s="310"/>
      <c r="AC256" s="310"/>
      <c r="AD256" s="353"/>
      <c r="AE256" s="331"/>
      <c r="AF256" s="331"/>
      <c r="AG256" s="331"/>
      <c r="AH256" s="331"/>
      <c r="AI256" s="331"/>
      <c r="AJ256" s="353"/>
      <c r="AK256" s="353"/>
      <c r="AL256" s="319"/>
    </row>
    <row r="257" spans="1:38" ht="21" customHeight="1">
      <c r="B257" s="342"/>
      <c r="C257"/>
      <c r="D257" s="1942" t="s">
        <v>1382</v>
      </c>
      <c r="E257" s="2344"/>
      <c r="F257" s="2344"/>
      <c r="G257" s="2344"/>
      <c r="H257" s="2344"/>
      <c r="I257" s="2344"/>
      <c r="J257" s="2344"/>
      <c r="K257" s="2344"/>
      <c r="L257" s="2344"/>
      <c r="M257" s="2345" t="s">
        <v>1383</v>
      </c>
      <c r="N257" s="2346"/>
      <c r="O257" s="2337">
        <f>O256*0.05</f>
        <v>0</v>
      </c>
      <c r="P257" s="2338"/>
      <c r="Q257" s="2338"/>
      <c r="R257" s="2338"/>
      <c r="S257" s="2338"/>
      <c r="T257" s="2338"/>
      <c r="U257" s="2338"/>
      <c r="V257" s="2338"/>
      <c r="W257" s="611" t="s">
        <v>1055</v>
      </c>
      <c r="X257" s="310"/>
      <c r="Y257" s="310"/>
      <c r="Z257" s="310"/>
      <c r="AA257" s="310"/>
      <c r="AB257" s="310"/>
      <c r="AC257" s="310"/>
      <c r="AD257" s="353"/>
      <c r="AE257" s="331"/>
      <c r="AF257" s="331"/>
      <c r="AG257" s="331"/>
      <c r="AH257" s="331"/>
      <c r="AI257" s="331"/>
      <c r="AJ257" s="353"/>
      <c r="AK257" s="353"/>
      <c r="AL257" s="319"/>
    </row>
    <row r="258" spans="1:38" ht="21" customHeight="1">
      <c r="B258" s="342"/>
      <c r="C258"/>
      <c r="D258" s="1942" t="s">
        <v>1384</v>
      </c>
      <c r="E258" s="2344"/>
      <c r="F258" s="2344"/>
      <c r="G258" s="2344"/>
      <c r="H258" s="2344"/>
      <c r="I258" s="2344"/>
      <c r="J258" s="2344"/>
      <c r="K258" s="2344"/>
      <c r="L258" s="2344"/>
      <c r="M258" s="2434" t="s">
        <v>1385</v>
      </c>
      <c r="N258" s="2435"/>
      <c r="O258" s="2337">
        <f>O254+O255-O257</f>
        <v>0</v>
      </c>
      <c r="P258" s="2338"/>
      <c r="Q258" s="2338"/>
      <c r="R258" s="2338"/>
      <c r="S258" s="2338"/>
      <c r="T258" s="2338"/>
      <c r="U258" s="2338"/>
      <c r="V258" s="2338"/>
      <c r="W258" s="611" t="s">
        <v>1055</v>
      </c>
      <c r="X258" s="310"/>
      <c r="Y258" s="310"/>
      <c r="Z258" s="310"/>
      <c r="AA258" s="310"/>
      <c r="AB258" s="310"/>
      <c r="AC258" s="310"/>
      <c r="AD258" s="353"/>
      <c r="AE258" s="331"/>
      <c r="AF258" s="331"/>
      <c r="AG258" s="331"/>
      <c r="AH258" s="331"/>
      <c r="AI258" s="331"/>
      <c r="AJ258" s="353"/>
      <c r="AK258" s="353"/>
      <c r="AL258" s="319"/>
    </row>
    <row r="259" spans="1:38" ht="21" customHeight="1">
      <c r="B259" s="342"/>
      <c r="C259" s="310"/>
      <c r="D259" s="394" t="s">
        <v>1754</v>
      </c>
      <c r="E259" s="292" t="s">
        <v>2035</v>
      </c>
      <c r="F259" s="610"/>
      <c r="G259" s="610"/>
      <c r="H259" s="610"/>
      <c r="I259" s="610"/>
      <c r="J259" s="610"/>
      <c r="K259" s="610"/>
      <c r="L259" s="610"/>
      <c r="M259" s="610"/>
      <c r="N259" s="610"/>
      <c r="O259" s="610"/>
      <c r="P259" s="610"/>
      <c r="Q259" s="610"/>
      <c r="R259" s="610"/>
      <c r="S259" s="610"/>
      <c r="T259" s="610"/>
      <c r="U259" s="610"/>
      <c r="V259" s="610"/>
      <c r="W259" s="610"/>
      <c r="X259" s="610"/>
      <c r="Y259" s="610"/>
      <c r="Z259" s="610"/>
      <c r="AA259" s="610"/>
      <c r="AB259" s="610"/>
      <c r="AC259" s="610"/>
      <c r="AD259" s="610"/>
      <c r="AE259" s="331"/>
      <c r="AF259" s="331"/>
      <c r="AG259" s="331"/>
      <c r="AH259" s="331"/>
      <c r="AI259" s="331"/>
      <c r="AJ259" s="353"/>
      <c r="AK259" s="353"/>
      <c r="AL259" s="319"/>
    </row>
    <row r="260" spans="1:38" ht="14.25" customHeight="1">
      <c r="B260" s="342"/>
      <c r="C260" s="396"/>
      <c r="D260" s="396"/>
      <c r="E260" s="396"/>
      <c r="F260" s="396"/>
      <c r="G260" s="396"/>
      <c r="H260" s="396"/>
      <c r="I260" s="396"/>
      <c r="J260" s="396"/>
      <c r="K260" s="396"/>
      <c r="L260" s="396"/>
      <c r="M260" s="396"/>
      <c r="N260" s="396"/>
      <c r="O260" s="396"/>
      <c r="P260" s="396"/>
      <c r="Q260" s="396"/>
      <c r="R260" s="396"/>
      <c r="S260" s="396"/>
      <c r="T260" s="396"/>
      <c r="U260" s="396"/>
      <c r="V260" s="396"/>
      <c r="W260" s="396"/>
      <c r="X260" s="396"/>
      <c r="Y260" s="396"/>
      <c r="Z260" s="396"/>
      <c r="AA260" s="396"/>
      <c r="AB260" s="396"/>
      <c r="AC260" s="396"/>
      <c r="AD260" s="353"/>
      <c r="AE260" s="331"/>
      <c r="AF260" s="331"/>
      <c r="AG260" s="331"/>
      <c r="AH260" s="331"/>
      <c r="AI260" s="331"/>
      <c r="AJ260" s="353"/>
      <c r="AK260" s="353"/>
      <c r="AL260" s="319"/>
    </row>
    <row r="261" spans="1:38" ht="20.149999999999999" customHeight="1">
      <c r="A261" s="652"/>
      <c r="B261" s="292"/>
      <c r="C261" s="292" t="s">
        <v>1601</v>
      </c>
      <c r="D261" s="342" t="s">
        <v>1602</v>
      </c>
      <c r="E261" s="342"/>
      <c r="F261" s="342"/>
      <c r="G261" s="342"/>
      <c r="H261" s="342"/>
      <c r="I261" s="342"/>
      <c r="J261" s="468"/>
      <c r="K261" s="468"/>
      <c r="L261" s="468"/>
      <c r="M261" s="468"/>
      <c r="N261" s="468"/>
      <c r="O261" s="468"/>
      <c r="P261" s="468"/>
      <c r="Q261" s="468"/>
      <c r="R261" s="468"/>
      <c r="S261" s="468"/>
      <c r="T261" s="468"/>
      <c r="U261" s="468"/>
      <c r="V261" s="468"/>
      <c r="W261" s="468"/>
      <c r="X261" s="468"/>
      <c r="Y261" s="468"/>
      <c r="Z261" s="468"/>
      <c r="AA261" s="468"/>
      <c r="AB261" s="468"/>
      <c r="AC261" s="468"/>
      <c r="AD261" s="353" t="s">
        <v>1059</v>
      </c>
      <c r="AE261" s="1794" t="s">
        <v>556</v>
      </c>
      <c r="AF261" s="1794"/>
      <c r="AG261" s="1794"/>
      <c r="AH261" s="1794"/>
      <c r="AI261" s="1794"/>
      <c r="AJ261" s="353" t="s">
        <v>1058</v>
      </c>
      <c r="AK261" s="353"/>
      <c r="AL261" s="319"/>
    </row>
    <row r="262" spans="1:38" s="448" customFormat="1" ht="20.149999999999999" customHeight="1">
      <c r="A262" s="696"/>
      <c r="D262" s="2335" t="s">
        <v>823</v>
      </c>
      <c r="E262" s="2335"/>
      <c r="F262" s="393" t="s">
        <v>1891</v>
      </c>
      <c r="G262" s="393"/>
      <c r="H262" s="393"/>
      <c r="I262" s="393"/>
      <c r="J262" s="697"/>
      <c r="K262" s="697"/>
      <c r="L262" s="697"/>
      <c r="M262" s="697"/>
      <c r="N262" s="697"/>
      <c r="O262" s="697"/>
      <c r="P262" s="697"/>
      <c r="Q262" s="697"/>
      <c r="R262" s="697"/>
      <c r="S262" s="697"/>
      <c r="T262" s="697"/>
      <c r="U262" s="697"/>
      <c r="V262" s="697"/>
      <c r="W262" s="697"/>
      <c r="X262" s="697"/>
      <c r="Y262" s="697"/>
      <c r="Z262" s="697"/>
      <c r="AA262" s="697"/>
      <c r="AB262" s="697"/>
      <c r="AC262" s="697"/>
      <c r="AD262" s="394"/>
      <c r="AE262" s="392"/>
      <c r="AF262" s="392"/>
      <c r="AG262" s="392"/>
      <c r="AH262" s="392"/>
      <c r="AI262" s="392"/>
      <c r="AJ262" s="394"/>
      <c r="AK262" s="394"/>
      <c r="AL262" s="419"/>
    </row>
    <row r="263" spans="1:38" ht="9" customHeight="1">
      <c r="A263" s="652"/>
      <c r="B263" s="292"/>
      <c r="C263" s="292"/>
      <c r="D263" s="292"/>
      <c r="E263" s="292"/>
      <c r="F263" s="292"/>
      <c r="G263" s="292"/>
      <c r="H263" s="292"/>
      <c r="I263" s="292"/>
      <c r="J263" s="292"/>
      <c r="K263" s="292"/>
      <c r="L263" s="292"/>
      <c r="M263" s="292"/>
      <c r="N263" s="292"/>
      <c r="O263" s="292"/>
      <c r="P263" s="292"/>
      <c r="Q263" s="292"/>
      <c r="R263" s="292"/>
      <c r="S263" s="292"/>
      <c r="T263" s="292"/>
      <c r="U263" s="292"/>
      <c r="V263" s="292"/>
      <c r="W263" s="292"/>
      <c r="X263" s="292"/>
      <c r="Y263" s="292"/>
      <c r="Z263" s="292"/>
      <c r="AA263" s="292"/>
      <c r="AB263" s="292"/>
      <c r="AC263" s="292"/>
      <c r="AD263" s="292"/>
      <c r="AE263" s="292"/>
      <c r="AF263" s="292"/>
      <c r="AG263" s="292"/>
      <c r="AH263" s="292"/>
      <c r="AI263" s="292"/>
      <c r="AJ263" s="292"/>
      <c r="AK263" s="292"/>
      <c r="AL263" s="319"/>
    </row>
    <row r="264" spans="1:38" ht="20.149999999999999" customHeight="1">
      <c r="B264" s="310"/>
      <c r="C264" s="310"/>
      <c r="D264" s="310"/>
      <c r="E264" s="310"/>
      <c r="F264" s="310"/>
      <c r="G264" s="310"/>
      <c r="H264" s="310"/>
      <c r="I264" s="310"/>
      <c r="J264" s="310"/>
      <c r="AB264" s="309" t="str">
        <f>表紙!D28</f>
        <v>　　　　　　保育所（園）　   　</v>
      </c>
      <c r="AL264" s="319"/>
    </row>
    <row r="265" spans="1:38" ht="20.149999999999999" customHeight="1">
      <c r="B265" s="385" t="s">
        <v>1896</v>
      </c>
      <c r="C265" s="292" t="s">
        <v>1897</v>
      </c>
      <c r="D265" s="342"/>
      <c r="E265" s="342"/>
      <c r="F265" s="342"/>
      <c r="G265" s="342"/>
      <c r="H265" s="331"/>
      <c r="I265" s="331"/>
      <c r="AL265" s="319"/>
    </row>
    <row r="266" spans="1:38" ht="20.149999999999999" customHeight="1">
      <c r="B266" s="289" t="s">
        <v>1386</v>
      </c>
      <c r="C266" s="1891" t="s">
        <v>1603</v>
      </c>
      <c r="D266" s="1891"/>
      <c r="E266" s="518" t="s">
        <v>1604</v>
      </c>
      <c r="F266" s="517"/>
      <c r="G266" s="517"/>
      <c r="H266" s="517"/>
      <c r="I266" s="517"/>
      <c r="J266" s="517"/>
      <c r="K266" s="517"/>
      <c r="L266" s="517"/>
      <c r="M266" s="517"/>
      <c r="N266" s="517"/>
      <c r="O266" s="517"/>
      <c r="P266" s="517"/>
      <c r="Q266" s="517"/>
      <c r="R266" s="517"/>
      <c r="S266" s="517"/>
      <c r="T266" s="517"/>
      <c r="U266" s="517"/>
      <c r="V266" s="517"/>
      <c r="W266" s="517"/>
      <c r="X266" s="517"/>
      <c r="Y266" s="517"/>
      <c r="Z266" s="517"/>
      <c r="AA266" s="517"/>
      <c r="AB266" s="517"/>
      <c r="AC266" s="517"/>
      <c r="AD266" s="517"/>
      <c r="AE266" s="517"/>
      <c r="AF266" s="517"/>
      <c r="AG266" s="517"/>
      <c r="AH266" s="517"/>
      <c r="AI266" s="517"/>
      <c r="AL266" s="319"/>
    </row>
    <row r="267" spans="1:38" ht="20.149999999999999" customHeight="1">
      <c r="B267" s="483" t="s">
        <v>1060</v>
      </c>
      <c r="C267" s="490"/>
      <c r="D267" s="490"/>
      <c r="E267" s="490"/>
      <c r="F267" s="2398" t="s">
        <v>1375</v>
      </c>
      <c r="G267" s="2399"/>
      <c r="H267" s="2399"/>
      <c r="I267" s="2399"/>
      <c r="J267" s="2400" t="s">
        <v>1407</v>
      </c>
      <c r="K267" s="2401"/>
      <c r="L267" s="2401"/>
      <c r="M267" s="2401"/>
      <c r="N267" s="2401"/>
      <c r="O267" s="2401"/>
      <c r="P267" s="2401"/>
      <c r="Q267" s="2401"/>
      <c r="R267" s="2401"/>
      <c r="S267" s="2401"/>
      <c r="T267" s="2401"/>
      <c r="U267" s="2401"/>
      <c r="V267" s="2401"/>
      <c r="W267" s="2401"/>
      <c r="X267" s="2401"/>
      <c r="Y267" s="2401"/>
      <c r="Z267" s="2401"/>
      <c r="AA267" s="2401"/>
      <c r="AB267" s="2401"/>
      <c r="AC267" s="2402"/>
      <c r="AD267" s="2403" t="s">
        <v>1375</v>
      </c>
      <c r="AE267" s="2404"/>
      <c r="AF267" s="2404"/>
      <c r="AG267" s="2404"/>
      <c r="AH267" s="2405" t="s">
        <v>1408</v>
      </c>
      <c r="AI267" s="2406"/>
      <c r="AJ267" s="2407"/>
      <c r="AK267" s="769"/>
      <c r="AL267" s="319"/>
    </row>
    <row r="268" spans="1:38" ht="21" customHeight="1">
      <c r="B268" s="1152" t="s">
        <v>1387</v>
      </c>
      <c r="C268" s="1153"/>
      <c r="D268" s="1153"/>
      <c r="E268" s="1153"/>
      <c r="F268" s="2408">
        <f>SUM(AD268:AF269)</f>
        <v>0</v>
      </c>
      <c r="G268" s="2409"/>
      <c r="H268" s="2409"/>
      <c r="I268" s="1765" t="s">
        <v>1055</v>
      </c>
      <c r="J268" s="2410" t="s">
        <v>1409</v>
      </c>
      <c r="K268" s="2410"/>
      <c r="L268" s="2410"/>
      <c r="M268" s="2410"/>
      <c r="N268" s="2410"/>
      <c r="O268" s="2410"/>
      <c r="P268" s="2410"/>
      <c r="Q268" s="2410"/>
      <c r="R268" s="2410"/>
      <c r="S268" s="2410"/>
      <c r="T268" s="2410"/>
      <c r="U268" s="2410"/>
      <c r="V268" s="2410"/>
      <c r="W268" s="2410"/>
      <c r="X268" s="2410"/>
      <c r="Y268" s="2410"/>
      <c r="Z268" s="2410"/>
      <c r="AA268" s="2410"/>
      <c r="AB268" s="2410"/>
      <c r="AC268" s="2411"/>
      <c r="AD268" s="2408"/>
      <c r="AE268" s="2409"/>
      <c r="AF268" s="2409"/>
      <c r="AG268" s="17" t="s">
        <v>1055</v>
      </c>
      <c r="AH268" s="2395"/>
      <c r="AI268" s="2396"/>
      <c r="AJ268" s="2397"/>
      <c r="AK268" s="30"/>
      <c r="AL268" s="319"/>
    </row>
    <row r="269" spans="1:38" ht="21" customHeight="1" thickBot="1">
      <c r="B269" s="1155"/>
      <c r="C269" s="1156"/>
      <c r="D269" s="1156"/>
      <c r="E269" s="1156"/>
      <c r="F269" s="2331"/>
      <c r="G269" s="2332"/>
      <c r="H269" s="2332"/>
      <c r="I269" s="1768"/>
      <c r="J269" s="2412" t="s">
        <v>1445</v>
      </c>
      <c r="K269" s="2413"/>
      <c r="L269" s="2413"/>
      <c r="M269" s="2413"/>
      <c r="N269" s="2413"/>
      <c r="O269" s="2413"/>
      <c r="P269" s="2413"/>
      <c r="Q269" s="2413"/>
      <c r="R269" s="2413"/>
      <c r="S269" s="2413"/>
      <c r="T269" s="2413"/>
      <c r="U269" s="2413"/>
      <c r="V269" s="2413"/>
      <c r="W269" s="2413"/>
      <c r="X269" s="2413"/>
      <c r="Y269" s="2413"/>
      <c r="Z269" s="2413"/>
      <c r="AA269" s="2413"/>
      <c r="AB269" s="2413"/>
      <c r="AC269" s="2414"/>
      <c r="AD269" s="2408"/>
      <c r="AE269" s="2409"/>
      <c r="AF269" s="2409"/>
      <c r="AG269" s="21" t="s">
        <v>1055</v>
      </c>
      <c r="AH269" s="2347" t="s">
        <v>528</v>
      </c>
      <c r="AI269" s="1107"/>
      <c r="AJ269" s="2348"/>
      <c r="AK269" s="749"/>
      <c r="AL269" s="319"/>
    </row>
    <row r="270" spans="1:38" ht="28" customHeight="1" thickTop="1" thickBot="1">
      <c r="B270" s="1155"/>
      <c r="C270" s="1156"/>
      <c r="D270" s="1156"/>
      <c r="E270" s="1156"/>
      <c r="F270" s="2415"/>
      <c r="G270" s="2416"/>
      <c r="H270" s="2416"/>
      <c r="I270" s="2417"/>
      <c r="J270" s="2418" t="s">
        <v>1410</v>
      </c>
      <c r="K270" s="2419"/>
      <c r="L270" s="2420" t="s">
        <v>2355</v>
      </c>
      <c r="M270" s="2421"/>
      <c r="N270" s="2421"/>
      <c r="O270" s="2421"/>
      <c r="P270" s="2421"/>
      <c r="Q270" s="2421"/>
      <c r="R270" s="2421"/>
      <c r="S270" s="2421"/>
      <c r="T270" s="2421"/>
      <c r="U270" s="2421"/>
      <c r="V270" s="2422"/>
      <c r="W270" s="2423"/>
      <c r="X270" s="2423"/>
      <c r="Y270" s="2423"/>
      <c r="Z270" s="501" t="s">
        <v>1055</v>
      </c>
      <c r="AA270" s="2419" t="s">
        <v>1411</v>
      </c>
      <c r="AB270" s="2419"/>
      <c r="AC270" s="2424"/>
      <c r="AD270" s="2425">
        <f>FLOOR(W270*0.03,1)</f>
        <v>0</v>
      </c>
      <c r="AE270" s="2426"/>
      <c r="AF270" s="2426"/>
      <c r="AG270" s="501" t="s">
        <v>1055</v>
      </c>
      <c r="AH270" s="2395"/>
      <c r="AI270" s="2396"/>
      <c r="AJ270" s="2397"/>
      <c r="AK270" s="30"/>
      <c r="AL270" s="319"/>
    </row>
    <row r="271" spans="1:38" ht="21" customHeight="1" thickTop="1">
      <c r="B271" s="1241" t="s">
        <v>1388</v>
      </c>
      <c r="C271" s="1242"/>
      <c r="D271" s="1242"/>
      <c r="E271" s="1243"/>
      <c r="F271" s="2331">
        <f>SUM(AD271:AF276)</f>
        <v>0</v>
      </c>
      <c r="G271" s="2332"/>
      <c r="H271" s="2332"/>
      <c r="I271" s="1768" t="s">
        <v>1055</v>
      </c>
      <c r="J271" s="1156" t="s">
        <v>2141</v>
      </c>
      <c r="K271" s="1156"/>
      <c r="L271" s="1156"/>
      <c r="M271" s="1156"/>
      <c r="N271" s="1156"/>
      <c r="O271" s="1156"/>
      <c r="P271" s="1156"/>
      <c r="Q271" s="1156"/>
      <c r="R271" s="1156"/>
      <c r="S271" s="1156"/>
      <c r="T271" s="1156"/>
      <c r="U271" s="1156"/>
      <c r="V271" s="1156"/>
      <c r="W271" s="1156"/>
      <c r="X271" s="1156"/>
      <c r="Y271" s="1156"/>
      <c r="Z271" s="1156"/>
      <c r="AA271" s="1156"/>
      <c r="AB271" s="1156"/>
      <c r="AC271" s="1157"/>
      <c r="AD271" s="2331"/>
      <c r="AE271" s="2332"/>
      <c r="AF271" s="2332"/>
      <c r="AG271" s="15" t="s">
        <v>1055</v>
      </c>
      <c r="AH271" s="2347" t="s">
        <v>528</v>
      </c>
      <c r="AI271" s="1107"/>
      <c r="AJ271" s="2348"/>
      <c r="AK271" s="749"/>
      <c r="AL271" s="319"/>
    </row>
    <row r="272" spans="1:38" ht="21" customHeight="1">
      <c r="B272" s="2339"/>
      <c r="C272" s="1636"/>
      <c r="D272" s="1636"/>
      <c r="E272" s="2340"/>
      <c r="F272" s="2331"/>
      <c r="G272" s="2332"/>
      <c r="H272" s="2332"/>
      <c r="I272" s="1768"/>
      <c r="J272" s="1048" t="s">
        <v>1389</v>
      </c>
      <c r="K272" s="1049"/>
      <c r="L272" s="1049"/>
      <c r="M272" s="1049"/>
      <c r="N272" s="1049"/>
      <c r="O272" s="1049"/>
      <c r="P272" s="1049"/>
      <c r="Q272" s="1049"/>
      <c r="R272" s="1049"/>
      <c r="S272" s="1049"/>
      <c r="T272" s="1049"/>
      <c r="U272" s="1049"/>
      <c r="V272" s="1049"/>
      <c r="W272" s="1049"/>
      <c r="X272" s="1049"/>
      <c r="Y272" s="1049"/>
      <c r="Z272" s="1049"/>
      <c r="AA272" s="1049"/>
      <c r="AB272" s="1049"/>
      <c r="AC272" s="1050"/>
      <c r="AD272" s="2349"/>
      <c r="AE272" s="2350"/>
      <c r="AF272" s="2350"/>
      <c r="AG272" s="498" t="s">
        <v>1055</v>
      </c>
      <c r="AH272" s="2351" t="s">
        <v>528</v>
      </c>
      <c r="AI272" s="2352"/>
      <c r="AJ272" s="2353"/>
      <c r="AK272" s="749"/>
      <c r="AL272" s="319"/>
    </row>
    <row r="273" spans="1:38" ht="42" customHeight="1">
      <c r="B273" s="2339"/>
      <c r="C273" s="1636"/>
      <c r="D273" s="1636"/>
      <c r="E273" s="2340"/>
      <c r="F273" s="2331"/>
      <c r="G273" s="2332"/>
      <c r="H273" s="2332"/>
      <c r="I273" s="1768"/>
      <c r="J273" s="1722" t="s">
        <v>1412</v>
      </c>
      <c r="K273" s="1723"/>
      <c r="L273" s="1723"/>
      <c r="M273" s="1723"/>
      <c r="N273" s="1723"/>
      <c r="O273" s="1723"/>
      <c r="P273" s="1723"/>
      <c r="Q273" s="1723"/>
      <c r="R273" s="1723"/>
      <c r="S273" s="1723"/>
      <c r="T273" s="1723"/>
      <c r="U273" s="1723"/>
      <c r="V273" s="1723"/>
      <c r="W273" s="1723"/>
      <c r="X273" s="1723"/>
      <c r="Y273" s="1723"/>
      <c r="Z273" s="1723"/>
      <c r="AA273" s="1723"/>
      <c r="AB273" s="1723"/>
      <c r="AC273" s="1724"/>
      <c r="AD273" s="2349"/>
      <c r="AE273" s="2350"/>
      <c r="AF273" s="2350"/>
      <c r="AG273" s="498" t="s">
        <v>1055</v>
      </c>
      <c r="AH273" s="2351" t="s">
        <v>528</v>
      </c>
      <c r="AI273" s="2352"/>
      <c r="AJ273" s="2353"/>
      <c r="AK273" s="749"/>
      <c r="AL273" s="319"/>
    </row>
    <row r="274" spans="1:38" ht="14" customHeight="1">
      <c r="B274" s="2339"/>
      <c r="C274" s="1636"/>
      <c r="D274" s="1636"/>
      <c r="E274" s="2340"/>
      <c r="F274" s="2331"/>
      <c r="G274" s="2332"/>
      <c r="H274" s="2332"/>
      <c r="I274" s="1768"/>
      <c r="J274" s="1156" t="s">
        <v>2152</v>
      </c>
      <c r="K274" s="1156"/>
      <c r="L274" s="1156"/>
      <c r="M274" s="1156"/>
      <c r="N274" s="1156"/>
      <c r="O274" s="1156"/>
      <c r="P274" s="1156"/>
      <c r="Q274" s="1156"/>
      <c r="R274" s="1156"/>
      <c r="S274" s="1156"/>
      <c r="T274" s="1156"/>
      <c r="U274" s="1156"/>
      <c r="V274" s="1156"/>
      <c r="W274" s="1156"/>
      <c r="X274" s="1156"/>
      <c r="Y274" s="1156"/>
      <c r="Z274" s="1156"/>
      <c r="AA274" s="1156"/>
      <c r="AB274" s="1156"/>
      <c r="AC274" s="1157"/>
      <c r="AD274" s="2331"/>
      <c r="AE274" s="2332"/>
      <c r="AF274" s="2332"/>
      <c r="AG274" s="1768" t="s">
        <v>1055</v>
      </c>
      <c r="AH274" s="2354" t="s">
        <v>528</v>
      </c>
      <c r="AI274" s="2355"/>
      <c r="AJ274" s="2356"/>
      <c r="AK274" s="749"/>
      <c r="AL274" s="319"/>
    </row>
    <row r="275" spans="1:38" ht="14" customHeight="1">
      <c r="B275" s="2339"/>
      <c r="C275" s="1636"/>
      <c r="D275" s="1636"/>
      <c r="E275" s="2340"/>
      <c r="F275" s="2331"/>
      <c r="G275" s="2332"/>
      <c r="H275" s="2332"/>
      <c r="I275" s="1768"/>
      <c r="J275" s="1156"/>
      <c r="K275" s="1156"/>
      <c r="L275" s="1156"/>
      <c r="M275" s="1156"/>
      <c r="N275" s="1156"/>
      <c r="O275" s="1156"/>
      <c r="P275" s="1156"/>
      <c r="Q275" s="1156"/>
      <c r="R275" s="1156"/>
      <c r="S275" s="1156"/>
      <c r="T275" s="1156"/>
      <c r="U275" s="1156"/>
      <c r="V275" s="1156"/>
      <c r="W275" s="1156"/>
      <c r="X275" s="1156"/>
      <c r="Y275" s="1156"/>
      <c r="Z275" s="1156"/>
      <c r="AA275" s="1156"/>
      <c r="AB275" s="1156"/>
      <c r="AC275" s="1157"/>
      <c r="AD275" s="2331"/>
      <c r="AE275" s="2332"/>
      <c r="AF275" s="2332"/>
      <c r="AG275" s="1768"/>
      <c r="AH275" s="2357"/>
      <c r="AI275" s="2358"/>
      <c r="AJ275" s="2359"/>
      <c r="AK275" s="749"/>
      <c r="AL275" s="319"/>
    </row>
    <row r="276" spans="1:38" ht="14" customHeight="1" thickBot="1">
      <c r="B276" s="2339"/>
      <c r="C276" s="1636"/>
      <c r="D276" s="1636"/>
      <c r="E276" s="2340"/>
      <c r="F276" s="2333"/>
      <c r="G276" s="2334"/>
      <c r="H276" s="2334"/>
      <c r="I276" s="1769"/>
      <c r="J276" s="1156"/>
      <c r="K276" s="1156"/>
      <c r="L276" s="1156"/>
      <c r="M276" s="1156"/>
      <c r="N276" s="1156"/>
      <c r="O276" s="1156"/>
      <c r="P276" s="1156"/>
      <c r="Q276" s="1156"/>
      <c r="R276" s="1156"/>
      <c r="S276" s="1156"/>
      <c r="T276" s="1156"/>
      <c r="U276" s="1156"/>
      <c r="V276" s="1156"/>
      <c r="W276" s="1156"/>
      <c r="X276" s="1156"/>
      <c r="Y276" s="1156"/>
      <c r="Z276" s="1156"/>
      <c r="AA276" s="1156"/>
      <c r="AB276" s="1156"/>
      <c r="AC276" s="1157"/>
      <c r="AD276" s="2331"/>
      <c r="AE276" s="2332"/>
      <c r="AF276" s="2332"/>
      <c r="AG276" s="1768"/>
      <c r="AH276" s="2360"/>
      <c r="AI276" s="2361"/>
      <c r="AJ276" s="2362"/>
      <c r="AK276" s="749"/>
      <c r="AL276" s="319"/>
    </row>
    <row r="277" spans="1:38" ht="18" customHeight="1" thickTop="1">
      <c r="B277" s="1152" t="s">
        <v>1413</v>
      </c>
      <c r="C277" s="1153"/>
      <c r="D277" s="1153"/>
      <c r="E277" s="1153"/>
      <c r="F277" s="2331"/>
      <c r="G277" s="2332"/>
      <c r="H277" s="2332"/>
      <c r="I277" s="1768" t="s">
        <v>1055</v>
      </c>
      <c r="J277" s="2363" t="s">
        <v>1410</v>
      </c>
      <c r="K277" s="2364"/>
      <c r="L277" s="2367" t="s">
        <v>2153</v>
      </c>
      <c r="M277" s="2368"/>
      <c r="N277" s="2368"/>
      <c r="O277" s="2368"/>
      <c r="P277" s="2368"/>
      <c r="Q277" s="2368"/>
      <c r="R277" s="2368"/>
      <c r="S277" s="2368"/>
      <c r="T277" s="2368"/>
      <c r="U277" s="2368"/>
      <c r="V277" s="2369"/>
      <c r="W277" s="2373"/>
      <c r="X277" s="2374"/>
      <c r="Y277" s="2374"/>
      <c r="Z277" s="2377" t="s">
        <v>1055</v>
      </c>
      <c r="AA277" s="2379" t="s">
        <v>2154</v>
      </c>
      <c r="AB277" s="2380"/>
      <c r="AC277" s="2381"/>
      <c r="AD277" s="2385"/>
      <c r="AE277" s="2386"/>
      <c r="AF277" s="2386"/>
      <c r="AG277" s="2377" t="s">
        <v>1055</v>
      </c>
      <c r="AH277" s="2389"/>
      <c r="AI277" s="2390"/>
      <c r="AJ277" s="2391"/>
      <c r="AK277" s="30"/>
      <c r="AL277" s="319"/>
    </row>
    <row r="278" spans="1:38" ht="18" customHeight="1" thickBot="1">
      <c r="B278" s="1158"/>
      <c r="C278" s="1159"/>
      <c r="D278" s="1159"/>
      <c r="E278" s="1159"/>
      <c r="F278" s="2333"/>
      <c r="G278" s="2334"/>
      <c r="H278" s="2334"/>
      <c r="I278" s="1769"/>
      <c r="J278" s="2365"/>
      <c r="K278" s="2366"/>
      <c r="L278" s="2370"/>
      <c r="M278" s="2371"/>
      <c r="N278" s="2371"/>
      <c r="O278" s="2371"/>
      <c r="P278" s="2371"/>
      <c r="Q278" s="2371"/>
      <c r="R278" s="2371"/>
      <c r="S278" s="2371"/>
      <c r="T278" s="2371"/>
      <c r="U278" s="2371"/>
      <c r="V278" s="2372"/>
      <c r="W278" s="2375"/>
      <c r="X278" s="2376"/>
      <c r="Y278" s="2376"/>
      <c r="Z278" s="2378"/>
      <c r="AA278" s="2382"/>
      <c r="AB278" s="2383"/>
      <c r="AC278" s="2384"/>
      <c r="AD278" s="2387"/>
      <c r="AE278" s="2388"/>
      <c r="AF278" s="2388"/>
      <c r="AG278" s="2378"/>
      <c r="AH278" s="2392"/>
      <c r="AI278" s="2393"/>
      <c r="AJ278" s="2394"/>
      <c r="AK278" s="30"/>
      <c r="AL278" s="319"/>
    </row>
    <row r="279" spans="1:38" s="319" customFormat="1" ht="14.15" customHeight="1" thickTop="1">
      <c r="A279" s="653"/>
      <c r="B279" s="309"/>
      <c r="C279" s="309"/>
      <c r="D279" s="309"/>
      <c r="E279" s="309"/>
      <c r="F279" s="309"/>
      <c r="G279" s="309"/>
      <c r="H279" s="309"/>
      <c r="I279" s="309"/>
      <c r="J279" s="309"/>
      <c r="K279" s="309"/>
      <c r="L279" s="309"/>
      <c r="M279" s="309"/>
      <c r="N279" s="309"/>
      <c r="O279" s="309"/>
      <c r="P279" s="309"/>
      <c r="Q279" s="309"/>
      <c r="R279" s="309"/>
      <c r="S279" s="309"/>
      <c r="T279" s="309"/>
      <c r="U279" s="309"/>
      <c r="V279" s="309"/>
      <c r="W279" s="309"/>
      <c r="X279" s="309"/>
      <c r="Y279" s="309"/>
      <c r="Z279" s="309"/>
      <c r="AA279" s="309"/>
      <c r="AB279" s="309"/>
      <c r="AC279" s="309"/>
      <c r="AD279" s="309"/>
      <c r="AE279" s="309"/>
      <c r="AF279" s="309"/>
      <c r="AG279" s="309"/>
      <c r="AH279" s="309"/>
      <c r="AI279" s="309"/>
      <c r="AJ279" s="309"/>
      <c r="AK279" s="309"/>
    </row>
    <row r="280" spans="1:38" s="478" customFormat="1" ht="20.149999999999999" customHeight="1">
      <c r="A280" s="662"/>
      <c r="B280" s="292" t="s">
        <v>766</v>
      </c>
      <c r="C280" s="456"/>
      <c r="D280" s="342"/>
      <c r="E280" s="342"/>
      <c r="F280" s="342"/>
      <c r="G280" s="342"/>
      <c r="H280" s="331"/>
      <c r="I280" s="331"/>
      <c r="J280" s="309"/>
      <c r="K280" s="309"/>
      <c r="L280" s="309"/>
      <c r="M280" s="309"/>
      <c r="N280" s="309"/>
      <c r="O280" s="309"/>
      <c r="P280" s="309"/>
      <c r="Q280" s="309"/>
      <c r="R280" s="309"/>
      <c r="S280" s="309"/>
      <c r="T280" s="309"/>
      <c r="U280" s="309"/>
      <c r="V280" s="309"/>
      <c r="W280" s="309"/>
      <c r="X280" s="309"/>
      <c r="Y280" s="309"/>
      <c r="Z280" s="309"/>
      <c r="AA280" s="309"/>
      <c r="AB280" s="309"/>
      <c r="AC280" s="309"/>
      <c r="AD280" s="309"/>
      <c r="AE280" s="309"/>
      <c r="AF280" s="309"/>
      <c r="AG280" s="309"/>
      <c r="AH280" s="309"/>
      <c r="AI280" s="309"/>
      <c r="AJ280" s="309"/>
      <c r="AK280" s="309"/>
    </row>
    <row r="281" spans="1:38" s="478" customFormat="1" ht="20.149999999999999" customHeight="1">
      <c r="A281" s="662"/>
      <c r="B281" s="292"/>
      <c r="C281" s="342" t="s">
        <v>1565</v>
      </c>
      <c r="D281" s="342" t="s">
        <v>1605</v>
      </c>
      <c r="E281" s="342"/>
      <c r="F281" s="342"/>
      <c r="G281" s="342"/>
      <c r="H281" s="331"/>
      <c r="I281" s="331"/>
      <c r="J281" s="309"/>
      <c r="K281" s="309"/>
      <c r="L281" s="309"/>
      <c r="M281" s="309"/>
      <c r="N281" s="309"/>
      <c r="O281" s="309"/>
      <c r="P281" s="309"/>
      <c r="Q281" s="309"/>
      <c r="R281" s="309"/>
      <c r="S281" s="309"/>
      <c r="T281" s="309"/>
      <c r="U281" s="309"/>
      <c r="V281" s="309"/>
      <c r="W281" s="309"/>
      <c r="X281" s="309"/>
      <c r="Y281" s="309"/>
      <c r="Z281" s="309"/>
      <c r="AA281" s="309"/>
      <c r="AB281" s="309"/>
      <c r="AC281" s="309"/>
      <c r="AD281" s="353" t="s">
        <v>1059</v>
      </c>
      <c r="AE281" s="1794" t="s">
        <v>556</v>
      </c>
      <c r="AF281" s="1794"/>
      <c r="AG281" s="1794"/>
      <c r="AH281" s="1794"/>
      <c r="AI281" s="1794"/>
      <c r="AJ281" s="353" t="s">
        <v>1058</v>
      </c>
      <c r="AK281" s="353"/>
    </row>
    <row r="282" spans="1:38" ht="20.149999999999999" customHeight="1">
      <c r="B282" s="342"/>
      <c r="C282" s="342" t="s">
        <v>1599</v>
      </c>
      <c r="D282" s="342" t="s">
        <v>1606</v>
      </c>
      <c r="E282" s="342"/>
      <c r="F282" s="342"/>
      <c r="G282" s="342"/>
      <c r="H282" s="342"/>
      <c r="I282" s="342"/>
      <c r="J282" s="471"/>
      <c r="K282" s="471"/>
      <c r="L282" s="471"/>
      <c r="M282" s="471"/>
      <c r="N282" s="471"/>
      <c r="O282" s="471"/>
      <c r="P282" s="471"/>
      <c r="Q282" s="471"/>
      <c r="R282" s="471"/>
      <c r="S282" s="471"/>
      <c r="T282" s="471"/>
      <c r="U282" s="471"/>
      <c r="V282" s="471"/>
      <c r="W282" s="471"/>
      <c r="X282" s="471"/>
      <c r="Y282" s="471"/>
      <c r="Z282" s="471"/>
      <c r="AA282" s="471"/>
      <c r="AB282" s="471"/>
      <c r="AC282" s="471"/>
      <c r="AD282" s="471"/>
      <c r="AE282" s="471"/>
      <c r="AF282" s="471"/>
      <c r="AG282" s="471"/>
      <c r="AH282" s="471"/>
      <c r="AI282" s="471"/>
      <c r="AJ282" s="471"/>
      <c r="AK282" s="471"/>
      <c r="AL282" s="319"/>
    </row>
    <row r="283" spans="1:38" ht="20.149999999999999" customHeight="1">
      <c r="A283" s="661"/>
      <c r="B283" s="371"/>
      <c r="C283"/>
      <c r="D283" s="2032" t="s">
        <v>1060</v>
      </c>
      <c r="E283" s="2033"/>
      <c r="F283" s="2033"/>
      <c r="G283" s="2033"/>
      <c r="H283" s="2033"/>
      <c r="I283" s="2033"/>
      <c r="J283" s="2033"/>
      <c r="K283" s="2033"/>
      <c r="L283" s="2034"/>
      <c r="M283" s="2032" t="s">
        <v>1390</v>
      </c>
      <c r="N283" s="2033"/>
      <c r="O283" s="2033"/>
      <c r="P283" s="2033"/>
      <c r="Q283" s="2033"/>
      <c r="R283" s="2033"/>
      <c r="S283" s="2033"/>
      <c r="T283" s="2033"/>
      <c r="U283" s="2033"/>
      <c r="V283" s="2033"/>
      <c r="W283" s="2033"/>
      <c r="X283" s="2033"/>
      <c r="Y283" s="2033"/>
      <c r="Z283" s="2033"/>
      <c r="AA283" s="2033"/>
      <c r="AB283" s="2033"/>
      <c r="AC283" s="2033"/>
      <c r="AD283" s="2033"/>
      <c r="AE283" s="2033"/>
      <c r="AF283" s="2033"/>
      <c r="AG283" s="2033"/>
      <c r="AH283" s="2033"/>
      <c r="AI283" s="2033"/>
      <c r="AJ283" s="2034"/>
      <c r="AK283" s="752"/>
      <c r="AL283" s="319"/>
    </row>
    <row r="284" spans="1:38" ht="40" customHeight="1">
      <c r="C284"/>
      <c r="D284" s="1857" t="s">
        <v>1391</v>
      </c>
      <c r="E284" s="1858"/>
      <c r="F284" s="1858"/>
      <c r="G284" s="1858"/>
      <c r="H284" s="1858"/>
      <c r="I284" s="1858"/>
      <c r="J284" s="1858"/>
      <c r="K284" s="1858"/>
      <c r="L284" s="1859"/>
      <c r="M284" s="667"/>
      <c r="N284" s="667"/>
      <c r="O284" s="667"/>
      <c r="P284" s="667"/>
      <c r="Q284" s="667"/>
      <c r="R284" s="667"/>
      <c r="S284" s="667"/>
      <c r="T284" s="667"/>
      <c r="U284" s="667"/>
      <c r="V284" s="667"/>
      <c r="W284" s="667"/>
      <c r="X284" s="667"/>
      <c r="Y284" s="667"/>
      <c r="Z284" s="667"/>
      <c r="AA284" s="667"/>
      <c r="AB284" s="667"/>
      <c r="AC284" s="667"/>
      <c r="AD284" s="667"/>
      <c r="AE284" s="667"/>
      <c r="AF284" s="667"/>
      <c r="AG284" s="667"/>
      <c r="AH284" s="667"/>
      <c r="AI284" s="667"/>
      <c r="AJ284" s="668"/>
      <c r="AK284" s="770"/>
      <c r="AL284" s="319"/>
    </row>
    <row r="285" spans="1:38" ht="40" customHeight="1">
      <c r="C285"/>
      <c r="D285" s="2204" t="s">
        <v>1392</v>
      </c>
      <c r="E285" s="2205"/>
      <c r="F285" s="2205"/>
      <c r="G285" s="2205"/>
      <c r="H285" s="2205"/>
      <c r="I285" s="2205"/>
      <c r="J285" s="2205"/>
      <c r="K285" s="2205"/>
      <c r="L285" s="2206"/>
      <c r="M285" s="667"/>
      <c r="N285" s="667"/>
      <c r="O285" s="667"/>
      <c r="P285" s="667"/>
      <c r="Q285" s="667"/>
      <c r="R285" s="667"/>
      <c r="S285" s="667"/>
      <c r="T285" s="667"/>
      <c r="U285" s="667"/>
      <c r="V285" s="667"/>
      <c r="W285" s="667"/>
      <c r="X285" s="667"/>
      <c r="Y285" s="667"/>
      <c r="Z285" s="667"/>
      <c r="AA285" s="667"/>
      <c r="AB285" s="667"/>
      <c r="AC285" s="667"/>
      <c r="AD285" s="667"/>
      <c r="AE285" s="667"/>
      <c r="AF285" s="667"/>
      <c r="AG285" s="667"/>
      <c r="AH285" s="667"/>
      <c r="AI285" s="667"/>
      <c r="AJ285" s="668"/>
      <c r="AK285" s="770"/>
      <c r="AL285" s="319"/>
    </row>
    <row r="286" spans="1:38" ht="20.149999999999999" customHeight="1">
      <c r="B286" s="318"/>
      <c r="C286" s="456"/>
      <c r="D286" s="342"/>
      <c r="E286" s="342"/>
      <c r="F286" s="342"/>
      <c r="G286" s="342"/>
      <c r="H286" s="331"/>
      <c r="I286" s="331"/>
      <c r="AL286" s="319"/>
    </row>
    <row r="287" spans="1:38" ht="20.149999999999999" customHeight="1">
      <c r="B287" s="385" t="s">
        <v>1898</v>
      </c>
      <c r="C287" s="292" t="s">
        <v>1899</v>
      </c>
      <c r="D287" s="342"/>
      <c r="E287" s="342"/>
      <c r="F287" s="342"/>
      <c r="G287" s="342"/>
      <c r="H287" s="331"/>
      <c r="I287" s="331"/>
      <c r="AL287" s="319"/>
    </row>
    <row r="288" spans="1:38" ht="20.149999999999999" customHeight="1">
      <c r="A288" s="663"/>
      <c r="B288" s="355" t="s">
        <v>1060</v>
      </c>
      <c r="C288" s="355"/>
      <c r="D288" s="355"/>
      <c r="E288" s="355"/>
      <c r="F288" s="355"/>
      <c r="G288" s="355"/>
      <c r="H288" s="293" t="s">
        <v>1393</v>
      </c>
      <c r="I288" s="294"/>
      <c r="J288" s="294"/>
      <c r="K288" s="294"/>
      <c r="L288" s="294"/>
      <c r="M288" s="294"/>
      <c r="N288" s="294"/>
      <c r="O288" s="294"/>
      <c r="P288" s="294"/>
      <c r="Q288" s="294"/>
      <c r="R288" s="294"/>
      <c r="S288" s="294"/>
      <c r="T288" s="294"/>
      <c r="U288" s="294"/>
      <c r="V288" s="294"/>
      <c r="W288" s="294"/>
      <c r="X288" s="294"/>
      <c r="Y288" s="294"/>
      <c r="Z288" s="294"/>
      <c r="AA288" s="294"/>
      <c r="AB288" s="294"/>
      <c r="AC288" s="294"/>
      <c r="AD288" s="294"/>
      <c r="AE288" s="294"/>
      <c r="AF288" s="294"/>
      <c r="AG288" s="294"/>
      <c r="AH288" s="294"/>
      <c r="AI288" s="294"/>
      <c r="AJ288" s="299"/>
      <c r="AK288" s="764"/>
      <c r="AL288" s="319"/>
    </row>
    <row r="289" spans="1:38" ht="16" customHeight="1">
      <c r="A289" s="663"/>
      <c r="B289" s="1877" t="s">
        <v>1394</v>
      </c>
      <c r="C289" s="1877"/>
      <c r="D289" s="1877"/>
      <c r="E289" s="1877"/>
      <c r="F289" s="1877"/>
      <c r="G289" s="1877"/>
      <c r="H289" s="479" t="s">
        <v>865</v>
      </c>
      <c r="I289" s="302"/>
      <c r="J289" s="302"/>
      <c r="K289" s="302"/>
      <c r="L289" s="302"/>
      <c r="M289" s="302"/>
      <c r="N289" s="302"/>
      <c r="O289" s="302"/>
      <c r="P289" s="302"/>
      <c r="Q289" s="302"/>
      <c r="R289" s="302"/>
      <c r="S289" s="302"/>
      <c r="T289" s="302"/>
      <c r="U289" s="302"/>
      <c r="V289" s="302"/>
      <c r="W289" s="302"/>
      <c r="X289" s="302"/>
      <c r="Y289" s="302"/>
      <c r="Z289" s="302"/>
      <c r="AA289" s="302"/>
      <c r="AB289" s="302"/>
      <c r="AC289" s="302"/>
      <c r="AD289" s="302"/>
      <c r="AE289" s="302"/>
      <c r="AF289" s="302"/>
      <c r="AG289" s="302"/>
      <c r="AH289" s="302"/>
      <c r="AI289" s="302"/>
      <c r="AJ289" s="337"/>
      <c r="AK289" s="342"/>
      <c r="AL289" s="319"/>
    </row>
    <row r="290" spans="1:38" ht="40" customHeight="1">
      <c r="A290" s="663"/>
      <c r="B290" s="1877"/>
      <c r="C290" s="1877"/>
      <c r="D290" s="1877"/>
      <c r="E290" s="1877"/>
      <c r="F290" s="1877"/>
      <c r="G290" s="1877"/>
      <c r="H290" s="1883"/>
      <c r="I290" s="1884"/>
      <c r="J290" s="1884"/>
      <c r="K290" s="1884"/>
      <c r="L290" s="1884"/>
      <c r="M290" s="1884"/>
      <c r="N290" s="1884"/>
      <c r="O290" s="1884"/>
      <c r="P290" s="1884"/>
      <c r="Q290" s="1884"/>
      <c r="R290" s="1884"/>
      <c r="S290" s="1884"/>
      <c r="T290" s="1884"/>
      <c r="U290" s="1884"/>
      <c r="V290" s="1884"/>
      <c r="W290" s="1884"/>
      <c r="X290" s="1884"/>
      <c r="Y290" s="1884"/>
      <c r="Z290" s="1884"/>
      <c r="AA290" s="1884"/>
      <c r="AB290" s="1884"/>
      <c r="AC290" s="1884"/>
      <c r="AD290" s="1884"/>
      <c r="AE290" s="1884"/>
      <c r="AF290" s="1884"/>
      <c r="AG290" s="1884"/>
      <c r="AH290" s="1884"/>
      <c r="AI290" s="1884"/>
      <c r="AJ290" s="1885"/>
      <c r="AK290" s="750"/>
      <c r="AL290" s="319"/>
    </row>
    <row r="291" spans="1:38" ht="16" customHeight="1">
      <c r="A291" s="663"/>
      <c r="B291" s="1877" t="s">
        <v>1395</v>
      </c>
      <c r="C291" s="1877"/>
      <c r="D291" s="1877"/>
      <c r="E291" s="1877"/>
      <c r="F291" s="1877"/>
      <c r="G291" s="1877"/>
      <c r="H291" s="1805" t="s">
        <v>528</v>
      </c>
      <c r="I291" s="1806"/>
      <c r="J291" s="479" t="s">
        <v>1396</v>
      </c>
      <c r="K291" s="480"/>
      <c r="L291" s="480"/>
      <c r="M291" s="480"/>
      <c r="N291" s="480"/>
      <c r="O291" s="480"/>
      <c r="P291" s="480"/>
      <c r="Q291" s="480"/>
      <c r="R291" s="480"/>
      <c r="S291" s="480"/>
      <c r="T291" s="480"/>
      <c r="U291" s="480"/>
      <c r="V291" s="480"/>
      <c r="W291" s="480"/>
      <c r="X291" s="480"/>
      <c r="Y291" s="480"/>
      <c r="Z291" s="480"/>
      <c r="AA291" s="480"/>
      <c r="AB291" s="480"/>
      <c r="AC291" s="480"/>
      <c r="AD291" s="480"/>
      <c r="AE291" s="480"/>
      <c r="AF291" s="480"/>
      <c r="AG291" s="480"/>
      <c r="AH291" s="480"/>
      <c r="AI291" s="480"/>
      <c r="AJ291" s="481"/>
      <c r="AK291" s="771"/>
      <c r="AL291" s="319"/>
    </row>
    <row r="292" spans="1:38" ht="20" customHeight="1">
      <c r="A292" s="663"/>
      <c r="B292" s="1877"/>
      <c r="C292" s="1877"/>
      <c r="D292" s="1877"/>
      <c r="E292" s="1877"/>
      <c r="F292" s="1877"/>
      <c r="G292" s="1877"/>
      <c r="H292" s="1918"/>
      <c r="I292" s="1919"/>
      <c r="J292" s="1841"/>
      <c r="K292" s="1842"/>
      <c r="L292" s="1842"/>
      <c r="M292" s="1842"/>
      <c r="N292" s="1842"/>
      <c r="O292" s="1842"/>
      <c r="P292" s="1842"/>
      <c r="Q292" s="1842"/>
      <c r="R292" s="1842"/>
      <c r="S292" s="1842"/>
      <c r="T292" s="1842"/>
      <c r="U292" s="1842"/>
      <c r="V292" s="1842"/>
      <c r="W292" s="1842"/>
      <c r="X292" s="1842"/>
      <c r="Y292" s="1842"/>
      <c r="Z292" s="1842"/>
      <c r="AA292" s="1842"/>
      <c r="AB292" s="1842"/>
      <c r="AC292" s="1842"/>
      <c r="AD292" s="1842"/>
      <c r="AE292" s="1842"/>
      <c r="AF292" s="1842"/>
      <c r="AG292" s="1842"/>
      <c r="AH292" s="1842"/>
      <c r="AI292" s="1842"/>
      <c r="AJ292" s="1843"/>
      <c r="AK292" s="342"/>
      <c r="AL292" s="319"/>
    </row>
    <row r="293" spans="1:38" ht="20" customHeight="1">
      <c r="A293" s="663"/>
      <c r="B293" s="1877"/>
      <c r="C293" s="1877"/>
      <c r="D293" s="1877"/>
      <c r="E293" s="1877"/>
      <c r="F293" s="1877"/>
      <c r="G293" s="1877"/>
      <c r="H293" s="1797"/>
      <c r="I293" s="1798"/>
      <c r="J293" s="1807"/>
      <c r="K293" s="1808"/>
      <c r="L293" s="1808"/>
      <c r="M293" s="1808"/>
      <c r="N293" s="1808"/>
      <c r="O293" s="1808"/>
      <c r="P293" s="1808"/>
      <c r="Q293" s="1808"/>
      <c r="R293" s="1808"/>
      <c r="S293" s="1808"/>
      <c r="T293" s="1808"/>
      <c r="U293" s="1808"/>
      <c r="V293" s="1808"/>
      <c r="W293" s="1808"/>
      <c r="X293" s="1808"/>
      <c r="Y293" s="1808"/>
      <c r="Z293" s="1808"/>
      <c r="AA293" s="1808"/>
      <c r="AB293" s="1808"/>
      <c r="AC293" s="1808"/>
      <c r="AD293" s="1808"/>
      <c r="AE293" s="1808"/>
      <c r="AF293" s="1808"/>
      <c r="AG293" s="1808"/>
      <c r="AH293" s="1808"/>
      <c r="AI293" s="1808"/>
      <c r="AJ293" s="1809"/>
      <c r="AK293" s="342"/>
      <c r="AL293" s="319"/>
    </row>
  </sheetData>
  <mergeCells count="584">
    <mergeCell ref="B111:H112"/>
    <mergeCell ref="I111:J112"/>
    <mergeCell ref="K111:L112"/>
    <mergeCell ref="B109:H110"/>
    <mergeCell ref="I109:J109"/>
    <mergeCell ref="K109:L109"/>
    <mergeCell ref="M109:T110"/>
    <mergeCell ref="U109:U110"/>
    <mergeCell ref="V109:AF109"/>
    <mergeCell ref="AG109:AJ110"/>
    <mergeCell ref="I110:J110"/>
    <mergeCell ref="K110:L110"/>
    <mergeCell ref="V110:AF110"/>
    <mergeCell ref="B107:H108"/>
    <mergeCell ref="I107:J107"/>
    <mergeCell ref="K107:L107"/>
    <mergeCell ref="M107:T108"/>
    <mergeCell ref="U107:U108"/>
    <mergeCell ref="V107:AF107"/>
    <mergeCell ref="I108:J108"/>
    <mergeCell ref="K108:L108"/>
    <mergeCell ref="V108:AF108"/>
    <mergeCell ref="F205:AB205"/>
    <mergeCell ref="F207:AB207"/>
    <mergeCell ref="C209:D209"/>
    <mergeCell ref="AC209:AI209"/>
    <mergeCell ref="AE85:AI85"/>
    <mergeCell ref="AE87:AI87"/>
    <mergeCell ref="AE88:AI88"/>
    <mergeCell ref="AE90:AI90"/>
    <mergeCell ref="AE91:AI91"/>
    <mergeCell ref="AE92:AI92"/>
    <mergeCell ref="AE89:AI89"/>
    <mergeCell ref="D130:AI131"/>
    <mergeCell ref="B97:H98"/>
    <mergeCell ref="I97:J98"/>
    <mergeCell ref="K97:K98"/>
    <mergeCell ref="V97:V98"/>
    <mergeCell ref="C105:H106"/>
    <mergeCell ref="I105:J106"/>
    <mergeCell ref="K105:K106"/>
    <mergeCell ref="V105:V106"/>
    <mergeCell ref="Q105:T105"/>
    <mergeCell ref="Q106:T106"/>
    <mergeCell ref="L97:P97"/>
    <mergeCell ref="L98:P98"/>
    <mergeCell ref="C219:M222"/>
    <mergeCell ref="N219:N222"/>
    <mergeCell ref="R231:X231"/>
    <mergeCell ref="AA231:AG231"/>
    <mergeCell ref="R232:X232"/>
    <mergeCell ref="AA232:AG232"/>
    <mergeCell ref="B223:C223"/>
    <mergeCell ref="AE234:AI234"/>
    <mergeCell ref="I238:M239"/>
    <mergeCell ref="Z219:AJ219"/>
    <mergeCell ref="Z221:AJ221"/>
    <mergeCell ref="Z220:AI220"/>
    <mergeCell ref="Z222:AI222"/>
    <mergeCell ref="O219:W219"/>
    <mergeCell ref="O221:W221"/>
    <mergeCell ref="O220:V220"/>
    <mergeCell ref="O222:V222"/>
    <mergeCell ref="X219:Y220"/>
    <mergeCell ref="X221:Y222"/>
    <mergeCell ref="C215:F218"/>
    <mergeCell ref="G215:M216"/>
    <mergeCell ref="AC206:AI206"/>
    <mergeCell ref="C207:D207"/>
    <mergeCell ref="AC207:AI207"/>
    <mergeCell ref="C208:D208"/>
    <mergeCell ref="AC208:AI208"/>
    <mergeCell ref="N215:N216"/>
    <mergeCell ref="G217:M218"/>
    <mergeCell ref="N217:N218"/>
    <mergeCell ref="B211:C211"/>
    <mergeCell ref="C210:D210"/>
    <mergeCell ref="AC210:AI210"/>
    <mergeCell ref="X215:Y216"/>
    <mergeCell ref="Z215:AJ215"/>
    <mergeCell ref="Z217:AJ217"/>
    <mergeCell ref="Z216:AI216"/>
    <mergeCell ref="Z218:AI218"/>
    <mergeCell ref="O215:W215"/>
    <mergeCell ref="O217:W217"/>
    <mergeCell ref="O216:V216"/>
    <mergeCell ref="O218:V218"/>
    <mergeCell ref="X217:Y218"/>
    <mergeCell ref="B4:I5"/>
    <mergeCell ref="K4:Q4"/>
    <mergeCell ref="K5:Q5"/>
    <mergeCell ref="W5:AJ5"/>
    <mergeCell ref="B7:I9"/>
    <mergeCell ref="Q8:T8"/>
    <mergeCell ref="U8:X8"/>
    <mergeCell ref="Y8:AB8"/>
    <mergeCell ref="AC8:AF8"/>
    <mergeCell ref="AG8:AJ8"/>
    <mergeCell ref="Q9:T9"/>
    <mergeCell ref="U9:X9"/>
    <mergeCell ref="Y9:AB9"/>
    <mergeCell ref="AC9:AF9"/>
    <mergeCell ref="AG9:AJ9"/>
    <mergeCell ref="B10:I10"/>
    <mergeCell ref="K10:M10"/>
    <mergeCell ref="O10:Q10"/>
    <mergeCell ref="S10:U10"/>
    <mergeCell ref="Z10:AI10"/>
    <mergeCell ref="J18:K19"/>
    <mergeCell ref="L19:AJ19"/>
    <mergeCell ref="C20:I22"/>
    <mergeCell ref="J20:K22"/>
    <mergeCell ref="L21:AJ21"/>
    <mergeCell ref="AI22:AJ22"/>
    <mergeCell ref="B11:B22"/>
    <mergeCell ref="C11:I11"/>
    <mergeCell ref="C12:I14"/>
    <mergeCell ref="X12:AJ12"/>
    <mergeCell ref="Q13:T14"/>
    <mergeCell ref="U13:AJ14"/>
    <mergeCell ref="C15:I17"/>
    <mergeCell ref="J15:K17"/>
    <mergeCell ref="L16:AJ17"/>
    <mergeCell ref="C18:I19"/>
    <mergeCell ref="J27:K27"/>
    <mergeCell ref="L27:N27"/>
    <mergeCell ref="Q27:S27"/>
    <mergeCell ref="U27:AJ27"/>
    <mergeCell ref="C28:I29"/>
    <mergeCell ref="J28:K29"/>
    <mergeCell ref="L29:AJ29"/>
    <mergeCell ref="B23:I25"/>
    <mergeCell ref="J23:K25"/>
    <mergeCell ref="L24:AJ24"/>
    <mergeCell ref="U25:V25"/>
    <mergeCell ref="AI25:AJ25"/>
    <mergeCell ref="B26:B29"/>
    <mergeCell ref="J26:K26"/>
    <mergeCell ref="L26:N26"/>
    <mergeCell ref="Q26:S26"/>
    <mergeCell ref="U26:AJ26"/>
    <mergeCell ref="B34:B35"/>
    <mergeCell ref="C34:I35"/>
    <mergeCell ref="J34:K35"/>
    <mergeCell ref="L35:AJ35"/>
    <mergeCell ref="B30:B32"/>
    <mergeCell ref="J30:K30"/>
    <mergeCell ref="O30:R30"/>
    <mergeCell ref="W30:Z30"/>
    <mergeCell ref="AF30:AI30"/>
    <mergeCell ref="J31:K31"/>
    <mergeCell ref="Q31:S31"/>
    <mergeCell ref="Y31:AD31"/>
    <mergeCell ref="AE31:AJ31"/>
    <mergeCell ref="J32:K32"/>
    <mergeCell ref="O32:U32"/>
    <mergeCell ref="V32:AB32"/>
    <mergeCell ref="C33:I33"/>
    <mergeCell ref="J33:K33"/>
    <mergeCell ref="L33:O33"/>
    <mergeCell ref="U33:X33"/>
    <mergeCell ref="AD33:AH33"/>
    <mergeCell ref="AI33:AJ33"/>
    <mergeCell ref="J36:K36"/>
    <mergeCell ref="R36:S36"/>
    <mergeCell ref="Z36:AA36"/>
    <mergeCell ref="AI36:AJ36"/>
    <mergeCell ref="E50:H51"/>
    <mergeCell ref="I50:L51"/>
    <mergeCell ref="AF50:AJ50"/>
    <mergeCell ref="AI37:AJ37"/>
    <mergeCell ref="AE41:AI41"/>
    <mergeCell ref="AE45:AI45"/>
    <mergeCell ref="B51:D51"/>
    <mergeCell ref="Z51:AB51"/>
    <mergeCell ref="AC51:AE51"/>
    <mergeCell ref="AF51:AI51"/>
    <mergeCell ref="E52:G52"/>
    <mergeCell ref="I52:K52"/>
    <mergeCell ref="M52:O52"/>
    <mergeCell ref="Q52:S52"/>
    <mergeCell ref="Z52:AB52"/>
    <mergeCell ref="AC52:AE52"/>
    <mergeCell ref="AF52:AI52"/>
    <mergeCell ref="I53:K53"/>
    <mergeCell ref="M53:O53"/>
    <mergeCell ref="Q53:S53"/>
    <mergeCell ref="E54:G54"/>
    <mergeCell ref="I54:K54"/>
    <mergeCell ref="M54:O54"/>
    <mergeCell ref="Q54:S54"/>
    <mergeCell ref="E59:G59"/>
    <mergeCell ref="I59:K59"/>
    <mergeCell ref="M59:O59"/>
    <mergeCell ref="Q59:S59"/>
    <mergeCell ref="E57:G57"/>
    <mergeCell ref="I57:K57"/>
    <mergeCell ref="M57:O57"/>
    <mergeCell ref="Q57:S57"/>
    <mergeCell ref="E55:G55"/>
    <mergeCell ref="I55:K55"/>
    <mergeCell ref="M55:O55"/>
    <mergeCell ref="Q55:S55"/>
    <mergeCell ref="E56:G56"/>
    <mergeCell ref="I56:K56"/>
    <mergeCell ref="M56:O56"/>
    <mergeCell ref="Q56:S56"/>
    <mergeCell ref="E53:G53"/>
    <mergeCell ref="E60:G60"/>
    <mergeCell ref="I60:K60"/>
    <mergeCell ref="M60:O60"/>
    <mergeCell ref="Q60:S60"/>
    <mergeCell ref="E58:G58"/>
    <mergeCell ref="I58:K58"/>
    <mergeCell ref="M58:O58"/>
    <mergeCell ref="Q58:S58"/>
    <mergeCell ref="E63:G63"/>
    <mergeCell ref="I63:K63"/>
    <mergeCell ref="M63:O63"/>
    <mergeCell ref="Q63:S63"/>
    <mergeCell ref="E64:G64"/>
    <mergeCell ref="I64:K64"/>
    <mergeCell ref="M64:O64"/>
    <mergeCell ref="Q64:S64"/>
    <mergeCell ref="E61:G61"/>
    <mergeCell ref="I61:K61"/>
    <mergeCell ref="M61:O61"/>
    <mergeCell ref="Q61:S61"/>
    <mergeCell ref="E62:G62"/>
    <mergeCell ref="I62:K62"/>
    <mergeCell ref="M62:O62"/>
    <mergeCell ref="Q62:S62"/>
    <mergeCell ref="C103:H104"/>
    <mergeCell ref="I103:J104"/>
    <mergeCell ref="K103:K104"/>
    <mergeCell ref="V103:V104"/>
    <mergeCell ref="Q103:T103"/>
    <mergeCell ref="Q104:T104"/>
    <mergeCell ref="B70:F73"/>
    <mergeCell ref="V70:AJ73"/>
    <mergeCell ref="B78:F81"/>
    <mergeCell ref="V78:AJ81"/>
    <mergeCell ref="C101:H102"/>
    <mergeCell ref="I101:J102"/>
    <mergeCell ref="K101:K102"/>
    <mergeCell ref="V101:V102"/>
    <mergeCell ref="W102:AA102"/>
    <mergeCell ref="AB99:AE99"/>
    <mergeCell ref="AB100:AE100"/>
    <mergeCell ref="AB97:AE97"/>
    <mergeCell ref="AB98:AE98"/>
    <mergeCell ref="C99:H100"/>
    <mergeCell ref="I99:J100"/>
    <mergeCell ref="K99:K100"/>
    <mergeCell ref="Q97:T97"/>
    <mergeCell ref="Q98:T98"/>
    <mergeCell ref="O127:P128"/>
    <mergeCell ref="N113:T114"/>
    <mergeCell ref="U125:U126"/>
    <mergeCell ref="B113:H114"/>
    <mergeCell ref="I113:J114"/>
    <mergeCell ref="K113:M114"/>
    <mergeCell ref="U113:U114"/>
    <mergeCell ref="N117:T118"/>
    <mergeCell ref="B117:H118"/>
    <mergeCell ref="I117:J118"/>
    <mergeCell ref="K117:M118"/>
    <mergeCell ref="B115:H116"/>
    <mergeCell ref="I115:J116"/>
    <mergeCell ref="U127:U128"/>
    <mergeCell ref="E138:G138"/>
    <mergeCell ref="I138:K138"/>
    <mergeCell ref="M138:O138"/>
    <mergeCell ref="Q138:S138"/>
    <mergeCell ref="U138:W138"/>
    <mergeCell ref="Y138:AA138"/>
    <mergeCell ref="AC138:AE138"/>
    <mergeCell ref="AG138:AI138"/>
    <mergeCell ref="E137:G137"/>
    <mergeCell ref="I137:K137"/>
    <mergeCell ref="M137:O137"/>
    <mergeCell ref="Q137:S137"/>
    <mergeCell ref="U137:W137"/>
    <mergeCell ref="Y137:AA137"/>
    <mergeCell ref="E140:G140"/>
    <mergeCell ref="I140:K140"/>
    <mergeCell ref="M140:O140"/>
    <mergeCell ref="Q140:S140"/>
    <mergeCell ref="U140:W140"/>
    <mergeCell ref="Y140:AA140"/>
    <mergeCell ref="AC140:AE140"/>
    <mergeCell ref="AG140:AI140"/>
    <mergeCell ref="Q139:S139"/>
    <mergeCell ref="U139:W139"/>
    <mergeCell ref="Y139:AA139"/>
    <mergeCell ref="C161:D161"/>
    <mergeCell ref="C162:D162"/>
    <mergeCell ref="E162:AJ162"/>
    <mergeCell ref="C163:D163"/>
    <mergeCell ref="E163:AJ163"/>
    <mergeCell ref="C164:D164"/>
    <mergeCell ref="E164:AJ164"/>
    <mergeCell ref="AE146:AI146"/>
    <mergeCell ref="AE147:AI147"/>
    <mergeCell ref="AE150:AI150"/>
    <mergeCell ref="I156:K156"/>
    <mergeCell ref="C160:D160"/>
    <mergeCell ref="AE148:AI148"/>
    <mergeCell ref="D149:AB149"/>
    <mergeCell ref="AE149:AI149"/>
    <mergeCell ref="C173:D173"/>
    <mergeCell ref="C174:D174"/>
    <mergeCell ref="C175:D175"/>
    <mergeCell ref="E175:AJ175"/>
    <mergeCell ref="C176:D176"/>
    <mergeCell ref="C177:D177"/>
    <mergeCell ref="C165:D165"/>
    <mergeCell ref="E165:AJ165"/>
    <mergeCell ref="C166:D166"/>
    <mergeCell ref="C171:D171"/>
    <mergeCell ref="C172:D172"/>
    <mergeCell ref="E172:AJ172"/>
    <mergeCell ref="B167:C167"/>
    <mergeCell ref="G169:AI169"/>
    <mergeCell ref="C178:D178"/>
    <mergeCell ref="C182:D182"/>
    <mergeCell ref="E182:AJ182"/>
    <mergeCell ref="C183:D185"/>
    <mergeCell ref="E183:AJ183"/>
    <mergeCell ref="F184:AJ184"/>
    <mergeCell ref="F185:AJ185"/>
    <mergeCell ref="R230:X230"/>
    <mergeCell ref="AA230:AG230"/>
    <mergeCell ref="E224:AI225"/>
    <mergeCell ref="AC200:AI200"/>
    <mergeCell ref="AC201:AI201"/>
    <mergeCell ref="C202:D202"/>
    <mergeCell ref="AC202:AI202"/>
    <mergeCell ref="C204:D204"/>
    <mergeCell ref="AC204:AI204"/>
    <mergeCell ref="C205:D205"/>
    <mergeCell ref="AC205:AI205"/>
    <mergeCell ref="C206:D206"/>
    <mergeCell ref="C186:D186"/>
    <mergeCell ref="C203:D203"/>
    <mergeCell ref="AC203:AI203"/>
    <mergeCell ref="E186:AJ186"/>
    <mergeCell ref="C190:D190"/>
    <mergeCell ref="E194:AB194"/>
    <mergeCell ref="C198:D198"/>
    <mergeCell ref="C201:D201"/>
    <mergeCell ref="AC194:AJ194"/>
    <mergeCell ref="C195:D195"/>
    <mergeCell ref="AC195:AJ195"/>
    <mergeCell ref="C196:D196"/>
    <mergeCell ref="AC196:AI196"/>
    <mergeCell ref="C197:D197"/>
    <mergeCell ref="AC197:AI197"/>
    <mergeCell ref="AC198:AI198"/>
    <mergeCell ref="C199:D199"/>
    <mergeCell ref="AC199:AI199"/>
    <mergeCell ref="C200:D200"/>
    <mergeCell ref="F200:AB200"/>
    <mergeCell ref="F201:AB201"/>
    <mergeCell ref="C241:H241"/>
    <mergeCell ref="C242:H242"/>
    <mergeCell ref="AA238:AE239"/>
    <mergeCell ref="AF238:AJ239"/>
    <mergeCell ref="S239:W239"/>
    <mergeCell ref="X239:Z239"/>
    <mergeCell ref="I241:L241"/>
    <mergeCell ref="N241:Q241"/>
    <mergeCell ref="S241:V241"/>
    <mergeCell ref="AA241:AD241"/>
    <mergeCell ref="X242:Z242"/>
    <mergeCell ref="AF240:AJ240"/>
    <mergeCell ref="AF241:AJ241"/>
    <mergeCell ref="AF242:AJ242"/>
    <mergeCell ref="I240:L240"/>
    <mergeCell ref="N240:Q240"/>
    <mergeCell ref="I242:L242"/>
    <mergeCell ref="N242:Q242"/>
    <mergeCell ref="S242:V242"/>
    <mergeCell ref="AA242:AD242"/>
    <mergeCell ref="S240:V240"/>
    <mergeCell ref="AA240:AD240"/>
    <mergeCell ref="C240:H240"/>
    <mergeCell ref="D262:E262"/>
    <mergeCell ref="AE252:AI252"/>
    <mergeCell ref="L250:AJ250"/>
    <mergeCell ref="L251:AJ251"/>
    <mergeCell ref="I243:L243"/>
    <mergeCell ref="N243:Q243"/>
    <mergeCell ref="S243:V243"/>
    <mergeCell ref="AA243:AD243"/>
    <mergeCell ref="X243:Z243"/>
    <mergeCell ref="AF243:AJ243"/>
    <mergeCell ref="L248:AJ248"/>
    <mergeCell ref="L249:AJ249"/>
    <mergeCell ref="D248:K248"/>
    <mergeCell ref="D249:K249"/>
    <mergeCell ref="D250:K250"/>
    <mergeCell ref="D251:K251"/>
    <mergeCell ref="D247:K247"/>
    <mergeCell ref="L247:AJ247"/>
    <mergeCell ref="C243:H243"/>
    <mergeCell ref="M257:N257"/>
    <mergeCell ref="M258:N258"/>
    <mergeCell ref="O254:V254"/>
    <mergeCell ref="O255:V255"/>
    <mergeCell ref="O256:V256"/>
    <mergeCell ref="AH270:AJ270"/>
    <mergeCell ref="F267:I267"/>
    <mergeCell ref="J267:AC267"/>
    <mergeCell ref="AD267:AG267"/>
    <mergeCell ref="AH267:AJ267"/>
    <mergeCell ref="F268:H269"/>
    <mergeCell ref="I268:I269"/>
    <mergeCell ref="J268:AC268"/>
    <mergeCell ref="AD268:AF268"/>
    <mergeCell ref="AH268:AJ268"/>
    <mergeCell ref="J269:AC269"/>
    <mergeCell ref="AD269:AF269"/>
    <mergeCell ref="AH269:AJ269"/>
    <mergeCell ref="F270:I270"/>
    <mergeCell ref="J270:K270"/>
    <mergeCell ref="L270:V270"/>
    <mergeCell ref="W270:Y270"/>
    <mergeCell ref="AA270:AC270"/>
    <mergeCell ref="AD270:AF270"/>
    <mergeCell ref="B291:G293"/>
    <mergeCell ref="H291:I293"/>
    <mergeCell ref="J292:AJ293"/>
    <mergeCell ref="B277:E278"/>
    <mergeCell ref="AE281:AI281"/>
    <mergeCell ref="F277:H278"/>
    <mergeCell ref="I277:I278"/>
    <mergeCell ref="J277:K278"/>
    <mergeCell ref="L277:V278"/>
    <mergeCell ref="W277:Y278"/>
    <mergeCell ref="Z277:Z278"/>
    <mergeCell ref="AA277:AC278"/>
    <mergeCell ref="AD277:AF278"/>
    <mergeCell ref="AG277:AG278"/>
    <mergeCell ref="AH277:AJ278"/>
    <mergeCell ref="D283:L283"/>
    <mergeCell ref="M283:AJ283"/>
    <mergeCell ref="D284:L284"/>
    <mergeCell ref="D285:L285"/>
    <mergeCell ref="B289:G290"/>
    <mergeCell ref="H290:AJ290"/>
    <mergeCell ref="AD274:AF276"/>
    <mergeCell ref="AG274:AG276"/>
    <mergeCell ref="J271:AC271"/>
    <mergeCell ref="J272:AC272"/>
    <mergeCell ref="AD271:AF271"/>
    <mergeCell ref="AH271:AJ271"/>
    <mergeCell ref="J273:AC273"/>
    <mergeCell ref="AD273:AF273"/>
    <mergeCell ref="AH273:AJ273"/>
    <mergeCell ref="AH274:AJ276"/>
    <mergeCell ref="J274:AC276"/>
    <mergeCell ref="AD272:AF272"/>
    <mergeCell ref="AH272:AJ272"/>
    <mergeCell ref="F271:H276"/>
    <mergeCell ref="I271:I276"/>
    <mergeCell ref="AE261:AI261"/>
    <mergeCell ref="B268:E270"/>
    <mergeCell ref="C233:D233"/>
    <mergeCell ref="C235:D235"/>
    <mergeCell ref="D252:AA252"/>
    <mergeCell ref="C266:D266"/>
    <mergeCell ref="X240:Z240"/>
    <mergeCell ref="X241:Z241"/>
    <mergeCell ref="C238:H239"/>
    <mergeCell ref="O257:V257"/>
    <mergeCell ref="O258:V258"/>
    <mergeCell ref="B271:E276"/>
    <mergeCell ref="D253:N253"/>
    <mergeCell ref="O253:W253"/>
    <mergeCell ref="D256:L256"/>
    <mergeCell ref="D257:L257"/>
    <mergeCell ref="D258:L258"/>
    <mergeCell ref="D254:L254"/>
    <mergeCell ref="D255:L255"/>
    <mergeCell ref="M254:N254"/>
    <mergeCell ref="M255:N255"/>
    <mergeCell ref="M256:N256"/>
    <mergeCell ref="A65:B65"/>
    <mergeCell ref="A74:B74"/>
    <mergeCell ref="A82:B82"/>
    <mergeCell ref="A129:B129"/>
    <mergeCell ref="D150:AB150"/>
    <mergeCell ref="D147:AB147"/>
    <mergeCell ref="D148:AB148"/>
    <mergeCell ref="E139:G139"/>
    <mergeCell ref="I139:K139"/>
    <mergeCell ref="M139:O139"/>
    <mergeCell ref="Y133:AA133"/>
    <mergeCell ref="AB133:AD133"/>
    <mergeCell ref="B134:D136"/>
    <mergeCell ref="B119:H128"/>
    <mergeCell ref="I119:J128"/>
    <mergeCell ref="U119:U120"/>
    <mergeCell ref="O125:P126"/>
    <mergeCell ref="AB105:AE105"/>
    <mergeCell ref="L105:P105"/>
    <mergeCell ref="L106:P106"/>
    <mergeCell ref="AB101:AE101"/>
    <mergeCell ref="AB102:AE102"/>
    <mergeCell ref="L102:P102"/>
    <mergeCell ref="AC139:AE139"/>
    <mergeCell ref="Q99:T99"/>
    <mergeCell ref="L99:P99"/>
    <mergeCell ref="L100:P100"/>
    <mergeCell ref="W97:AA97"/>
    <mergeCell ref="W98:AA98"/>
    <mergeCell ref="Q119:T120"/>
    <mergeCell ref="Q125:T126"/>
    <mergeCell ref="L101:P101"/>
    <mergeCell ref="W100:AA100"/>
    <mergeCell ref="W101:AA101"/>
    <mergeCell ref="W106:AA106"/>
    <mergeCell ref="Q100:T100"/>
    <mergeCell ref="Q101:T101"/>
    <mergeCell ref="Q102:T102"/>
    <mergeCell ref="V99:V100"/>
    <mergeCell ref="W104:AA104"/>
    <mergeCell ref="W105:AA105"/>
    <mergeCell ref="W99:AA99"/>
    <mergeCell ref="V115:AF116"/>
    <mergeCell ref="AB104:AE104"/>
    <mergeCell ref="U111:U112"/>
    <mergeCell ref="K119:N120"/>
    <mergeCell ref="M111:T112"/>
    <mergeCell ref="V111:AF112"/>
    <mergeCell ref="AG96:AJ96"/>
    <mergeCell ref="AE145:AI145"/>
    <mergeCell ref="AG107:AJ108"/>
    <mergeCell ref="AG113:AJ114"/>
    <mergeCell ref="AG117:AJ118"/>
    <mergeCell ref="AG119:AJ120"/>
    <mergeCell ref="AG125:AJ126"/>
    <mergeCell ref="V113:AF114"/>
    <mergeCell ref="V117:AF118"/>
    <mergeCell ref="V119:AF120"/>
    <mergeCell ref="V125:AF126"/>
    <mergeCell ref="V127:AF128"/>
    <mergeCell ref="AG97:AJ98"/>
    <mergeCell ref="AG99:AJ100"/>
    <mergeCell ref="AG101:AJ102"/>
    <mergeCell ref="AG103:AJ104"/>
    <mergeCell ref="AG105:AJ106"/>
    <mergeCell ref="W103:AA103"/>
    <mergeCell ref="AC137:AE137"/>
    <mergeCell ref="AG137:AI137"/>
    <mergeCell ref="AG111:AJ112"/>
    <mergeCell ref="AB106:AE106"/>
    <mergeCell ref="AB103:AE103"/>
    <mergeCell ref="AG139:AI139"/>
    <mergeCell ref="AG127:AJ128"/>
    <mergeCell ref="L103:P103"/>
    <mergeCell ref="L104:P104"/>
    <mergeCell ref="AG115:AJ116"/>
    <mergeCell ref="K121:N122"/>
    <mergeCell ref="O121:P122"/>
    <mergeCell ref="Q121:T122"/>
    <mergeCell ref="U121:U122"/>
    <mergeCell ref="V121:AF122"/>
    <mergeCell ref="AG121:AJ122"/>
    <mergeCell ref="K123:N124"/>
    <mergeCell ref="O123:P124"/>
    <mergeCell ref="Q123:T124"/>
    <mergeCell ref="U123:U124"/>
    <mergeCell ref="V123:AF124"/>
    <mergeCell ref="AG123:AJ124"/>
    <mergeCell ref="U117:U118"/>
    <mergeCell ref="K115:M116"/>
    <mergeCell ref="N115:T116"/>
    <mergeCell ref="U115:U116"/>
    <mergeCell ref="Q127:T128"/>
    <mergeCell ref="K125:N126"/>
    <mergeCell ref="K127:N128"/>
    <mergeCell ref="O119:P120"/>
  </mergeCells>
  <phoneticPr fontId="2"/>
  <dataValidations count="11">
    <dataValidation type="list" allowBlank="1" showInputMessage="1" showErrorMessage="1" sqref="I156:K156 P180:R180 P188:R188 P192:R193 P157:R158 P213:R213" xr:uid="{00000000-0002-0000-0800-000000000000}">
      <formula1>"有　・　無,有,無"</formula1>
    </dataValidation>
    <dataValidation type="list" allowBlank="1" showInputMessage="1" showErrorMessage="1" sqref="X215 X217 X221 X219" xr:uid="{00000000-0002-0000-0800-000001000000}">
      <formula1>"＞・＜,＜,＞,－"</formula1>
    </dataValidation>
    <dataValidation type="list" allowBlank="1" showInputMessage="1" showErrorMessage="1" sqref="C190:D191 C171:D178 E184:E185 C160:D166 C182:D187 C195:D210" xr:uid="{00000000-0002-0000-0800-000002000000}">
      <formula1>"○,－"</formula1>
    </dataValidation>
    <dataValidation type="list" allowBlank="1" showInputMessage="1" showErrorMessage="1" sqref="R36:S36 Z36:AA36 J36:K36 AI36:AK40" xr:uid="{00000000-0002-0000-0800-000003000000}">
      <formula1>"有・無,有,整備中,無"</formula1>
    </dataValidation>
    <dataValidation type="list" allowBlank="1" showInputMessage="1" showErrorMessage="1" sqref="X240:Z243" xr:uid="{00000000-0002-0000-0800-000004000000}">
      <formula1>"有・無,有,無,－"</formula1>
    </dataValidation>
    <dataValidation type="list" allowBlank="1" showInputMessage="1" showErrorMessage="1" sqref="AE252:AI252 AE145:AI151 AF86:AI86 AE85:AE92 AE41 AE45:AE46 AD42:AH44" xr:uid="{00000000-0002-0000-0800-000005000000}">
      <formula1>"い　る　・　いない,い な い,い　　る"</formula1>
    </dataValidation>
    <dataValidation type="list" allowBlank="1" showInputMessage="1" showErrorMessage="1" sqref="AH269 AH271:AH274" xr:uid="{00000000-0002-0000-0800-000006000000}">
      <formula1>"有・無,有:県,有:理事会,無"</formula1>
    </dataValidation>
    <dataValidation type="list" allowBlank="1" showInputMessage="1" showErrorMessage="1" sqref="N217 R10:R11 R6 J10:J14 N10 V10 J4:J6 N219 N215" xr:uid="{00000000-0002-0000-0800-000007000000}">
      <formula1>"○"</formula1>
    </dataValidation>
    <dataValidation type="list" allowBlank="1" showInputMessage="1" showErrorMessage="1" sqref="AE281:AI281 AE234:AI234 AE261:AI261" xr:uid="{00000000-0002-0000-0800-000008000000}">
      <formula1>"い　る　・　いない,い な い,い　　る,－"</formula1>
    </dataValidation>
    <dataValidation type="list" allowBlank="1" showInputMessage="1" showErrorMessage="1" sqref="H291:I293 I111:J113 AI22:AK22 U25:V25 AI25:AK25 J34 AF240:AH243 I117:J117 I115:J115 I125:J126 I119:J122 I97:J106 I107:I110 AG97:AK128 J15:K33 AI33:AJ33" xr:uid="{00000000-0002-0000-0800-000009000000}">
      <formula1>"有・無,有,無"</formula1>
    </dataValidation>
    <dataValidation imeMode="hiragana" allowBlank="1" showInputMessage="1" showErrorMessage="1" sqref="W5:AK5 Z10:AI10 O32 W97:W106 Y31:AK31 L21:AK21 L19:AK19 L29:AK29 L35:AK35 X12:AK12 L24 AB36:AF36 T36:Y36 L36:Q36 U13:AK14 G78:U81 G70:U73 AL47:AL50 V78 V119 V70 L97:L106 V121 V127 K119 K125 L248:AK251 H290:AK290 K96:AG96 K127 V125 V113 V117 M284:AK285 V115 V123 K121 K123 V32" xr:uid="{00000000-0002-0000-0800-00000A000000}"/>
  </dataValidations>
  <printOptions horizontalCentered="1"/>
  <pageMargins left="0.78740157480314965" right="0.78740157480314965" top="0.78740157480314965" bottom="0.78740157480314965" header="0.51181102362204722" footer="0.51181102362204722"/>
  <pageSetup paperSize="9" scale="87" firstPageNumber="35" pageOrder="overThenDown" orientation="portrait" r:id="rId1"/>
  <headerFooter alignWithMargins="0">
    <oddFooter>&amp;C&amp;A - &amp;P</oddFooter>
  </headerFooter>
  <rowBreaks count="8" manualBreakCount="8">
    <brk id="38" max="35" man="1"/>
    <brk id="46" max="35" man="1"/>
    <brk id="92" max="16383" man="1"/>
    <brk id="131" max="35" man="1"/>
    <brk id="151" max="16383" man="1"/>
    <brk id="191" max="16383" man="1"/>
    <brk id="235" max="16383" man="1"/>
    <brk id="263"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XFA103"/>
  <sheetViews>
    <sheetView showZeros="0" view="pageBreakPreview" zoomScale="110" zoomScaleNormal="110" zoomScaleSheetLayoutView="110" workbookViewId="0">
      <selection activeCell="J83" sqref="J83:AC83"/>
    </sheetView>
  </sheetViews>
  <sheetFormatPr defaultColWidth="0" defaultRowHeight="12"/>
  <cols>
    <col min="1" max="1" width="2.81640625" style="653" customWidth="1"/>
    <col min="2" max="2" width="2.81640625" style="309" customWidth="1"/>
    <col min="3" max="36" width="2.6328125" style="309" customWidth="1"/>
    <col min="37" max="37" width="13.81640625" style="309" customWidth="1"/>
    <col min="38" max="38" width="41" style="309" customWidth="1"/>
    <col min="39" max="66" width="8.90625" style="310" customWidth="1"/>
    <col min="67" max="16381" width="0.453125" style="310" hidden="1"/>
    <col min="16382" max="16382" width="0.6328125" style="310" customWidth="1"/>
    <col min="16383" max="16383" width="0.90625" style="310" customWidth="1"/>
    <col min="16384" max="16384" width="15.81640625" style="310" customWidth="1"/>
  </cols>
  <sheetData>
    <row r="1" spans="1:39" ht="20.149999999999999" customHeight="1">
      <c r="A1" s="645" t="s">
        <v>2021</v>
      </c>
      <c r="B1" s="354" t="s">
        <v>2020</v>
      </c>
      <c r="C1" s="354"/>
      <c r="D1" s="354"/>
      <c r="E1" s="365"/>
      <c r="F1" s="365"/>
      <c r="G1" s="365"/>
      <c r="H1" s="365"/>
      <c r="I1" s="365"/>
      <c r="J1" s="365"/>
      <c r="K1" s="365"/>
      <c r="L1" s="365"/>
      <c r="M1" s="365"/>
      <c r="N1" s="365"/>
      <c r="O1" s="365"/>
      <c r="P1" s="365"/>
      <c r="Q1" s="365"/>
      <c r="R1" s="365"/>
      <c r="S1" s="365"/>
      <c r="T1" s="365"/>
      <c r="U1" s="365"/>
      <c r="V1" s="365"/>
      <c r="W1" s="365"/>
      <c r="X1" s="365"/>
      <c r="Y1" s="365"/>
      <c r="Z1" s="365"/>
      <c r="AA1" s="365"/>
      <c r="AB1" s="365"/>
      <c r="AC1" s="365"/>
      <c r="AD1" s="365"/>
      <c r="AE1" s="365"/>
      <c r="AF1" s="365"/>
      <c r="AG1" s="365"/>
      <c r="AH1" s="365"/>
      <c r="AI1" s="365"/>
      <c r="AJ1" s="365"/>
      <c r="AK1" s="365"/>
      <c r="AL1" s="467"/>
    </row>
    <row r="2" spans="1:39" ht="20.149999999999999" customHeight="1">
      <c r="A2" s="645" t="s">
        <v>2016</v>
      </c>
      <c r="B2" s="310" t="s">
        <v>2025</v>
      </c>
      <c r="C2" s="342"/>
      <c r="D2" s="342"/>
      <c r="E2" s="342"/>
      <c r="F2" s="342"/>
      <c r="G2" s="331"/>
      <c r="H2" s="331"/>
      <c r="I2" s="292"/>
      <c r="J2" s="292"/>
      <c r="K2" s="292"/>
      <c r="L2" s="292"/>
      <c r="M2" s="292"/>
      <c r="N2" s="292"/>
      <c r="O2" s="292"/>
      <c r="P2" s="292"/>
      <c r="Q2" s="292"/>
      <c r="R2" s="292"/>
      <c r="S2" s="361"/>
      <c r="T2" s="361"/>
      <c r="U2" s="361"/>
      <c r="V2" s="292"/>
      <c r="W2" s="292"/>
      <c r="X2" s="292"/>
      <c r="Y2" s="292"/>
      <c r="Z2" s="292"/>
      <c r="AA2" s="292"/>
      <c r="AB2" s="361"/>
      <c r="AC2" s="361"/>
      <c r="AD2" s="361"/>
      <c r="AE2" s="361"/>
      <c r="AF2" s="292"/>
      <c r="AG2" s="292"/>
      <c r="AH2" s="292"/>
      <c r="AI2" s="292"/>
      <c r="AJ2" s="292"/>
      <c r="AK2" s="292"/>
      <c r="AL2" s="290"/>
    </row>
    <row r="3" spans="1:39" ht="9" customHeight="1">
      <c r="A3" s="652"/>
      <c r="B3" s="289"/>
      <c r="C3" s="342"/>
      <c r="D3" s="342"/>
      <c r="E3" s="342"/>
      <c r="F3" s="342"/>
      <c r="G3" s="331"/>
      <c r="H3" s="331"/>
      <c r="I3" s="292"/>
      <c r="J3" s="292"/>
      <c r="K3" s="292"/>
      <c r="L3" s="292"/>
      <c r="M3" s="292"/>
      <c r="N3" s="292"/>
      <c r="O3" s="292"/>
      <c r="P3" s="292"/>
      <c r="Q3" s="292"/>
      <c r="R3" s="292"/>
      <c r="S3" s="361"/>
      <c r="T3" s="361"/>
      <c r="U3" s="361"/>
      <c r="V3" s="292"/>
      <c r="W3" s="292"/>
      <c r="X3" s="292"/>
      <c r="Y3" s="292"/>
      <c r="Z3" s="292"/>
      <c r="AA3" s="292"/>
      <c r="AB3" s="361"/>
      <c r="AC3" s="361"/>
      <c r="AD3" s="361"/>
      <c r="AE3" s="361"/>
      <c r="AF3" s="292"/>
      <c r="AG3" s="292"/>
      <c r="AH3" s="292"/>
      <c r="AI3" s="292"/>
      <c r="AJ3" s="292"/>
      <c r="AK3" s="292"/>
      <c r="AL3" s="290"/>
    </row>
    <row r="4" spans="1:39" ht="20.149999999999999" customHeight="1">
      <c r="A4" s="645"/>
      <c r="B4" s="385" t="s">
        <v>2036</v>
      </c>
      <c r="C4" s="289" t="s">
        <v>1893</v>
      </c>
      <c r="D4" s="289"/>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89"/>
      <c r="AF4" s="289"/>
      <c r="AG4" s="289"/>
      <c r="AH4" s="289"/>
      <c r="AI4" s="289"/>
      <c r="AJ4" s="289"/>
      <c r="AK4" s="289"/>
      <c r="AL4" s="319"/>
    </row>
    <row r="5" spans="1:39" ht="21" customHeight="1">
      <c r="A5" s="645"/>
      <c r="B5" s="288" t="s">
        <v>2028</v>
      </c>
      <c r="C5" s="310"/>
      <c r="D5" s="289" t="s">
        <v>2029</v>
      </c>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c r="AI5" s="289"/>
      <c r="AJ5" s="289"/>
      <c r="AK5" s="289"/>
      <c r="AL5" s="290"/>
    </row>
    <row r="6" spans="1:39" s="486" customFormat="1" ht="20.149999999999999" customHeight="1">
      <c r="A6" s="759"/>
      <c r="B6" s="739"/>
      <c r="C6" s="483" t="s">
        <v>1350</v>
      </c>
      <c r="D6" s="484"/>
      <c r="E6" s="2400" t="s">
        <v>1351</v>
      </c>
      <c r="F6" s="2401"/>
      <c r="G6" s="2401"/>
      <c r="H6" s="2401"/>
      <c r="I6" s="2401"/>
      <c r="J6" s="2401"/>
      <c r="K6" s="2401"/>
      <c r="L6" s="2401"/>
      <c r="M6" s="2401"/>
      <c r="N6" s="2401"/>
      <c r="O6" s="2401"/>
      <c r="P6" s="2401"/>
      <c r="Q6" s="2401"/>
      <c r="R6" s="2401"/>
      <c r="S6" s="2401"/>
      <c r="T6" s="2401"/>
      <c r="U6" s="2401"/>
      <c r="V6" s="2401"/>
      <c r="W6" s="2401"/>
      <c r="X6" s="2401"/>
      <c r="Y6" s="2401"/>
      <c r="Z6" s="2401"/>
      <c r="AA6" s="2401"/>
      <c r="AB6" s="2401"/>
      <c r="AC6" s="2445" t="s">
        <v>1403</v>
      </c>
      <c r="AD6" s="2446"/>
      <c r="AE6" s="2446"/>
      <c r="AF6" s="2446"/>
      <c r="AG6" s="2446"/>
      <c r="AH6" s="2446"/>
      <c r="AI6" s="2446"/>
      <c r="AJ6" s="2447"/>
      <c r="AK6" s="59"/>
      <c r="AL6" s="485" t="s">
        <v>2126</v>
      </c>
    </row>
    <row r="7" spans="1:39" s="486" customFormat="1" ht="22" customHeight="1">
      <c r="A7" s="659"/>
      <c r="B7" s="726"/>
      <c r="C7" s="2430"/>
      <c r="D7" s="2430"/>
      <c r="E7" s="487" t="s">
        <v>767</v>
      </c>
      <c r="F7" s="488" t="s">
        <v>2107</v>
      </c>
      <c r="G7" s="488"/>
      <c r="H7" s="488"/>
      <c r="I7" s="488"/>
      <c r="J7" s="488"/>
      <c r="K7" s="488"/>
      <c r="L7" s="488"/>
      <c r="M7" s="488"/>
      <c r="N7" s="488"/>
      <c r="O7" s="488"/>
      <c r="P7" s="488"/>
      <c r="Q7" s="488"/>
      <c r="R7" s="488"/>
      <c r="S7" s="488"/>
      <c r="T7" s="488"/>
      <c r="U7" s="488"/>
      <c r="V7" s="488"/>
      <c r="W7" s="488"/>
      <c r="X7" s="488"/>
      <c r="Y7" s="488"/>
      <c r="Z7" s="488"/>
      <c r="AA7" s="488"/>
      <c r="AB7" s="488"/>
      <c r="AC7" s="2395"/>
      <c r="AD7" s="2396"/>
      <c r="AE7" s="2396"/>
      <c r="AF7" s="2396"/>
      <c r="AG7" s="2396"/>
      <c r="AH7" s="2396"/>
      <c r="AI7" s="2396"/>
      <c r="AJ7" s="2397"/>
      <c r="AK7" s="34"/>
      <c r="AL7" s="485"/>
    </row>
    <row r="8" spans="1:39" s="486" customFormat="1" ht="22" customHeight="1">
      <c r="A8" s="659"/>
      <c r="B8" s="726"/>
      <c r="C8" s="2430"/>
      <c r="D8" s="2430"/>
      <c r="E8" s="487" t="s">
        <v>771</v>
      </c>
      <c r="F8" s="488" t="s">
        <v>2108</v>
      </c>
      <c r="G8" s="488"/>
      <c r="H8" s="488"/>
      <c r="I8" s="488"/>
      <c r="J8" s="488"/>
      <c r="K8" s="488"/>
      <c r="L8" s="488"/>
      <c r="M8" s="488"/>
      <c r="N8" s="488"/>
      <c r="O8" s="488"/>
      <c r="P8" s="488"/>
      <c r="Q8" s="488"/>
      <c r="R8" s="488"/>
      <c r="S8" s="488"/>
      <c r="T8" s="488"/>
      <c r="U8" s="488"/>
      <c r="V8" s="488"/>
      <c r="W8" s="488"/>
      <c r="X8" s="488"/>
      <c r="Y8" s="488"/>
      <c r="Z8" s="488"/>
      <c r="AA8" s="488"/>
      <c r="AB8" s="488"/>
      <c r="AC8" s="2448"/>
      <c r="AD8" s="2449"/>
      <c r="AE8" s="2449"/>
      <c r="AF8" s="2449"/>
      <c r="AG8" s="2449"/>
      <c r="AH8" s="2449"/>
      <c r="AI8" s="2449"/>
      <c r="AJ8" s="498" t="s">
        <v>1055</v>
      </c>
      <c r="AK8" s="60" t="s">
        <v>2105</v>
      </c>
      <c r="AL8" s="485" t="s">
        <v>2195</v>
      </c>
    </row>
    <row r="9" spans="1:39" s="486" customFormat="1" ht="22" customHeight="1">
      <c r="A9" s="659"/>
      <c r="B9" s="726"/>
      <c r="C9" s="2430"/>
      <c r="D9" s="2430"/>
      <c r="E9" s="487" t="s">
        <v>772</v>
      </c>
      <c r="F9" s="723" t="s">
        <v>2109</v>
      </c>
      <c r="G9" s="723"/>
      <c r="H9" s="723"/>
      <c r="I9" s="723"/>
      <c r="J9" s="723"/>
      <c r="K9" s="723"/>
      <c r="L9" s="723"/>
      <c r="M9" s="723"/>
      <c r="N9" s="723"/>
      <c r="O9" s="723"/>
      <c r="P9" s="723"/>
      <c r="Q9" s="723"/>
      <c r="R9" s="723"/>
      <c r="S9" s="723"/>
      <c r="T9" s="723"/>
      <c r="U9" s="723"/>
      <c r="V9" s="723"/>
      <c r="W9" s="723"/>
      <c r="X9" s="723"/>
      <c r="Y9" s="723"/>
      <c r="Z9" s="723"/>
      <c r="AA9" s="723"/>
      <c r="AB9" s="723"/>
      <c r="AC9" s="2450"/>
      <c r="AD9" s="2451"/>
      <c r="AE9" s="2451"/>
      <c r="AF9" s="2451"/>
      <c r="AG9" s="2451"/>
      <c r="AH9" s="2451"/>
      <c r="AI9" s="2452"/>
      <c r="AJ9" s="498" t="s">
        <v>1055</v>
      </c>
      <c r="AK9" s="60" t="s">
        <v>2105</v>
      </c>
      <c r="AL9" s="485" t="s">
        <v>2196</v>
      </c>
    </row>
    <row r="10" spans="1:39" s="486" customFormat="1" ht="22" customHeight="1">
      <c r="A10" s="659"/>
      <c r="B10" s="726"/>
      <c r="C10" s="2430"/>
      <c r="D10" s="2430"/>
      <c r="E10" s="487" t="s">
        <v>774</v>
      </c>
      <c r="F10" s="723" t="s">
        <v>2110</v>
      </c>
      <c r="G10" s="723"/>
      <c r="H10" s="723"/>
      <c r="I10" s="723"/>
      <c r="J10" s="723"/>
      <c r="K10" s="723"/>
      <c r="L10" s="723"/>
      <c r="M10" s="723"/>
      <c r="N10" s="723"/>
      <c r="O10" s="723"/>
      <c r="P10" s="723"/>
      <c r="Q10" s="723"/>
      <c r="R10" s="723"/>
      <c r="S10" s="723"/>
      <c r="T10" s="723"/>
      <c r="U10" s="723"/>
      <c r="V10" s="723"/>
      <c r="W10" s="723"/>
      <c r="X10" s="723"/>
      <c r="Y10" s="723"/>
      <c r="Z10" s="723"/>
      <c r="AA10" s="723"/>
      <c r="AB10" s="723"/>
      <c r="AC10" s="2450"/>
      <c r="AD10" s="2451"/>
      <c r="AE10" s="2451"/>
      <c r="AF10" s="2451"/>
      <c r="AG10" s="2451"/>
      <c r="AH10" s="2451"/>
      <c r="AI10" s="2452"/>
      <c r="AJ10" s="498" t="s">
        <v>1055</v>
      </c>
      <c r="AK10" s="60" t="s">
        <v>2105</v>
      </c>
      <c r="AL10" s="485" t="s">
        <v>2197</v>
      </c>
    </row>
    <row r="11" spans="1:39" s="486" customFormat="1" ht="22" customHeight="1">
      <c r="A11" s="659"/>
      <c r="B11" s="726"/>
      <c r="C11" s="2430"/>
      <c r="D11" s="2430"/>
      <c r="E11" s="487" t="s">
        <v>1584</v>
      </c>
      <c r="F11" s="723" t="s">
        <v>2111</v>
      </c>
      <c r="G11" s="723"/>
      <c r="H11" s="723"/>
      <c r="I11" s="723"/>
      <c r="J11" s="723"/>
      <c r="K11" s="723"/>
      <c r="L11" s="723"/>
      <c r="M11" s="723"/>
      <c r="N11" s="723"/>
      <c r="O11" s="723"/>
      <c r="P11" s="723"/>
      <c r="Q11" s="723"/>
      <c r="R11" s="723"/>
      <c r="S11" s="723"/>
      <c r="T11" s="723"/>
      <c r="U11" s="723"/>
      <c r="V11" s="723"/>
      <c r="W11" s="723"/>
      <c r="X11" s="723"/>
      <c r="Y11" s="723"/>
      <c r="Z11" s="723"/>
      <c r="AA11" s="723"/>
      <c r="AB11" s="723"/>
      <c r="AC11" s="2450"/>
      <c r="AD11" s="2451"/>
      <c r="AE11" s="2451"/>
      <c r="AF11" s="2451"/>
      <c r="AG11" s="2451"/>
      <c r="AH11" s="2451"/>
      <c r="AI11" s="2452"/>
      <c r="AJ11" s="498" t="s">
        <v>1055</v>
      </c>
      <c r="AK11" s="60" t="s">
        <v>2105</v>
      </c>
      <c r="AL11" s="485" t="s">
        <v>2198</v>
      </c>
      <c r="AM11" s="485" t="s">
        <v>2206</v>
      </c>
    </row>
    <row r="12" spans="1:39" s="486" customFormat="1" ht="22" customHeight="1">
      <c r="A12" s="659"/>
      <c r="B12" s="726"/>
      <c r="C12" s="2430"/>
      <c r="D12" s="2430"/>
      <c r="E12" s="724" t="s">
        <v>1556</v>
      </c>
      <c r="F12" s="2453" t="s">
        <v>2112</v>
      </c>
      <c r="G12" s="2453"/>
      <c r="H12" s="2453"/>
      <c r="I12" s="2453"/>
      <c r="J12" s="2453"/>
      <c r="K12" s="2453"/>
      <c r="L12" s="2453"/>
      <c r="M12" s="2453"/>
      <c r="N12" s="2453"/>
      <c r="O12" s="2453"/>
      <c r="P12" s="2453"/>
      <c r="Q12" s="2453"/>
      <c r="R12" s="2453"/>
      <c r="S12" s="2453"/>
      <c r="T12" s="2453"/>
      <c r="U12" s="2453"/>
      <c r="V12" s="2453"/>
      <c r="W12" s="2453"/>
      <c r="X12" s="2453"/>
      <c r="Y12" s="2453"/>
      <c r="Z12" s="2453"/>
      <c r="AA12" s="2453"/>
      <c r="AB12" s="2454"/>
      <c r="AC12" s="2450"/>
      <c r="AD12" s="2451"/>
      <c r="AE12" s="2451"/>
      <c r="AF12" s="2451"/>
      <c r="AG12" s="2451"/>
      <c r="AH12" s="2451"/>
      <c r="AI12" s="2452"/>
      <c r="AJ12" s="85" t="s">
        <v>1055</v>
      </c>
      <c r="AK12" s="60" t="s">
        <v>2106</v>
      </c>
      <c r="AL12" s="485" t="s">
        <v>2199</v>
      </c>
      <c r="AM12" s="485" t="s">
        <v>2212</v>
      </c>
    </row>
    <row r="13" spans="1:39" s="486" customFormat="1" ht="22" customHeight="1">
      <c r="A13" s="659"/>
      <c r="B13" s="726"/>
      <c r="C13" s="2430"/>
      <c r="D13" s="2430"/>
      <c r="E13" s="487" t="s">
        <v>1558</v>
      </c>
      <c r="F13" s="2453" t="s">
        <v>2125</v>
      </c>
      <c r="G13" s="2453"/>
      <c r="H13" s="2453"/>
      <c r="I13" s="2453"/>
      <c r="J13" s="2453"/>
      <c r="K13" s="2453"/>
      <c r="L13" s="2453"/>
      <c r="M13" s="2453"/>
      <c r="N13" s="2453"/>
      <c r="O13" s="2453"/>
      <c r="P13" s="2453"/>
      <c r="Q13" s="2453"/>
      <c r="R13" s="2453"/>
      <c r="S13" s="2453"/>
      <c r="T13" s="2453"/>
      <c r="U13" s="2453"/>
      <c r="V13" s="2453"/>
      <c r="W13" s="2453"/>
      <c r="X13" s="2453"/>
      <c r="Y13" s="2453"/>
      <c r="Z13" s="2453"/>
      <c r="AA13" s="2453"/>
      <c r="AB13" s="2454"/>
      <c r="AC13" s="2450"/>
      <c r="AD13" s="2451"/>
      <c r="AE13" s="2451"/>
      <c r="AF13" s="2451"/>
      <c r="AG13" s="2451"/>
      <c r="AH13" s="2451"/>
      <c r="AI13" s="2452"/>
      <c r="AJ13" s="85" t="s">
        <v>1055</v>
      </c>
      <c r="AK13" s="60" t="s">
        <v>2106</v>
      </c>
      <c r="AL13" s="485" t="s">
        <v>2204</v>
      </c>
      <c r="AM13" s="485" t="s">
        <v>2211</v>
      </c>
    </row>
    <row r="14" spans="1:39" s="486" customFormat="1" ht="22" customHeight="1">
      <c r="A14" s="659"/>
      <c r="B14" s="726"/>
      <c r="C14" s="2430"/>
      <c r="D14" s="2430"/>
      <c r="E14" s="487" t="s">
        <v>1560</v>
      </c>
      <c r="F14" s="488" t="s">
        <v>2113</v>
      </c>
      <c r="G14" s="488"/>
      <c r="H14" s="488"/>
      <c r="I14" s="488"/>
      <c r="J14" s="488"/>
      <c r="K14" s="488"/>
      <c r="L14" s="488"/>
      <c r="M14" s="488"/>
      <c r="N14" s="488"/>
      <c r="O14" s="488"/>
      <c r="P14" s="488"/>
      <c r="Q14" s="488"/>
      <c r="R14" s="488"/>
      <c r="S14" s="488"/>
      <c r="T14" s="488"/>
      <c r="U14" s="488"/>
      <c r="V14" s="488"/>
      <c r="W14" s="488"/>
      <c r="X14" s="488"/>
      <c r="Y14" s="488"/>
      <c r="Z14" s="488"/>
      <c r="AA14" s="488"/>
      <c r="AB14" s="488"/>
      <c r="AC14" s="2450"/>
      <c r="AD14" s="2451"/>
      <c r="AE14" s="2451"/>
      <c r="AF14" s="2451"/>
      <c r="AG14" s="2451"/>
      <c r="AH14" s="2451"/>
      <c r="AI14" s="2452"/>
      <c r="AJ14" s="85" t="s">
        <v>1055</v>
      </c>
      <c r="AK14" s="60" t="s">
        <v>2106</v>
      </c>
      <c r="AL14" s="485" t="s">
        <v>2200</v>
      </c>
      <c r="AM14" s="485" t="s">
        <v>2212</v>
      </c>
    </row>
    <row r="15" spans="1:39" s="486" customFormat="1" ht="22" customHeight="1">
      <c r="A15" s="659"/>
      <c r="B15" s="726"/>
      <c r="C15" s="2430"/>
      <c r="D15" s="2430"/>
      <c r="E15" s="487" t="s">
        <v>1550</v>
      </c>
      <c r="F15" s="488" t="s">
        <v>2194</v>
      </c>
      <c r="G15" s="488"/>
      <c r="H15" s="488"/>
      <c r="I15" s="488"/>
      <c r="J15" s="488"/>
      <c r="K15" s="488"/>
      <c r="L15" s="488"/>
      <c r="M15" s="488"/>
      <c r="N15" s="488"/>
      <c r="O15" s="488"/>
      <c r="P15" s="488"/>
      <c r="Q15" s="488"/>
      <c r="R15" s="488"/>
      <c r="S15" s="488"/>
      <c r="T15" s="488"/>
      <c r="U15" s="488"/>
      <c r="V15" s="488"/>
      <c r="W15" s="488"/>
      <c r="X15" s="488"/>
      <c r="Y15" s="488"/>
      <c r="Z15" s="488"/>
      <c r="AA15" s="488"/>
      <c r="AB15" s="488"/>
      <c r="AC15" s="2450"/>
      <c r="AD15" s="2451"/>
      <c r="AE15" s="2451"/>
      <c r="AF15" s="2451"/>
      <c r="AG15" s="2451"/>
      <c r="AH15" s="2451"/>
      <c r="AI15" s="2452"/>
      <c r="AJ15" s="85" t="s">
        <v>1055</v>
      </c>
      <c r="AK15" s="60" t="s">
        <v>2106</v>
      </c>
      <c r="AL15" s="485" t="s">
        <v>2202</v>
      </c>
      <c r="AM15" s="485" t="s">
        <v>2212</v>
      </c>
    </row>
    <row r="16" spans="1:39" s="486" customFormat="1" ht="22" customHeight="1">
      <c r="A16" s="659"/>
      <c r="B16" s="726"/>
      <c r="C16" s="2430"/>
      <c r="D16" s="2430"/>
      <c r="E16" s="487" t="s">
        <v>2114</v>
      </c>
      <c r="F16" s="488" t="s">
        <v>2115</v>
      </c>
      <c r="G16" s="488"/>
      <c r="H16" s="488"/>
      <c r="I16" s="488"/>
      <c r="J16" s="488"/>
      <c r="K16" s="488"/>
      <c r="L16" s="488"/>
      <c r="M16" s="488"/>
      <c r="N16" s="488"/>
      <c r="O16" s="488"/>
      <c r="P16" s="488"/>
      <c r="Q16" s="488"/>
      <c r="R16" s="488"/>
      <c r="S16" s="488"/>
      <c r="T16" s="488"/>
      <c r="U16" s="488"/>
      <c r="V16" s="488"/>
      <c r="W16" s="488"/>
      <c r="X16" s="488"/>
      <c r="Y16" s="488"/>
      <c r="Z16" s="488"/>
      <c r="AA16" s="488"/>
      <c r="AB16" s="488"/>
      <c r="AC16" s="2450"/>
      <c r="AD16" s="2451"/>
      <c r="AE16" s="2451"/>
      <c r="AF16" s="2451"/>
      <c r="AG16" s="2451"/>
      <c r="AH16" s="2451"/>
      <c r="AI16" s="2452"/>
      <c r="AJ16" s="85" t="s">
        <v>1055</v>
      </c>
      <c r="AK16" s="60" t="s">
        <v>2106</v>
      </c>
      <c r="AL16" s="485" t="s">
        <v>2203</v>
      </c>
      <c r="AM16" s="485" t="s">
        <v>2212</v>
      </c>
    </row>
    <row r="17" spans="1:39" s="486" customFormat="1" ht="22" customHeight="1">
      <c r="A17" s="659"/>
      <c r="B17" s="726"/>
      <c r="C17" s="2430"/>
      <c r="D17" s="2430"/>
      <c r="E17" s="725" t="s">
        <v>2116</v>
      </c>
      <c r="F17" s="2453" t="s">
        <v>2117</v>
      </c>
      <c r="G17" s="2453"/>
      <c r="H17" s="2453"/>
      <c r="I17" s="2453"/>
      <c r="J17" s="2453"/>
      <c r="K17" s="2453"/>
      <c r="L17" s="2453"/>
      <c r="M17" s="2453"/>
      <c r="N17" s="2453"/>
      <c r="O17" s="2453"/>
      <c r="P17" s="2453"/>
      <c r="Q17" s="2453"/>
      <c r="R17" s="2453"/>
      <c r="S17" s="2453"/>
      <c r="T17" s="2453"/>
      <c r="U17" s="2453"/>
      <c r="V17" s="2453"/>
      <c r="W17" s="2453"/>
      <c r="X17" s="2453"/>
      <c r="Y17" s="2453"/>
      <c r="Z17" s="2453"/>
      <c r="AA17" s="2453"/>
      <c r="AB17" s="2454"/>
      <c r="AC17" s="2450"/>
      <c r="AD17" s="2451"/>
      <c r="AE17" s="2451"/>
      <c r="AF17" s="2451"/>
      <c r="AG17" s="2451"/>
      <c r="AH17" s="2451"/>
      <c r="AI17" s="2452"/>
      <c r="AJ17" s="498" t="s">
        <v>1055</v>
      </c>
      <c r="AK17" s="60" t="s">
        <v>2106</v>
      </c>
      <c r="AL17" s="485" t="s">
        <v>2199</v>
      </c>
      <c r="AM17" s="485" t="s">
        <v>2209</v>
      </c>
    </row>
    <row r="18" spans="1:39" s="486" customFormat="1" ht="22" customHeight="1">
      <c r="A18" s="659"/>
      <c r="B18" s="726"/>
      <c r="C18" s="2430"/>
      <c r="D18" s="2430"/>
      <c r="E18" s="487" t="s">
        <v>2118</v>
      </c>
      <c r="F18" s="488" t="s">
        <v>2207</v>
      </c>
      <c r="G18" s="488"/>
      <c r="H18" s="488"/>
      <c r="I18" s="488"/>
      <c r="J18" s="488"/>
      <c r="K18" s="488"/>
      <c r="L18" s="488"/>
      <c r="M18" s="488"/>
      <c r="N18" s="488"/>
      <c r="O18" s="488"/>
      <c r="P18" s="488"/>
      <c r="Q18" s="488"/>
      <c r="R18" s="488"/>
      <c r="S18" s="488"/>
      <c r="T18" s="488"/>
      <c r="U18" s="488"/>
      <c r="V18" s="488"/>
      <c r="W18" s="488"/>
      <c r="X18" s="488"/>
      <c r="Y18" s="488"/>
      <c r="Z18" s="488"/>
      <c r="AA18" s="488"/>
      <c r="AB18" s="488"/>
      <c r="AC18" s="2450"/>
      <c r="AD18" s="2451"/>
      <c r="AE18" s="2451"/>
      <c r="AF18" s="2451"/>
      <c r="AG18" s="2451"/>
      <c r="AH18" s="2451"/>
      <c r="AI18" s="2452"/>
      <c r="AJ18" s="498" t="s">
        <v>1055</v>
      </c>
      <c r="AK18" s="60" t="s">
        <v>2106</v>
      </c>
      <c r="AL18" s="485" t="s">
        <v>2201</v>
      </c>
      <c r="AM18" s="485" t="s">
        <v>2209</v>
      </c>
    </row>
    <row r="19" spans="1:39" s="486" customFormat="1" ht="22" customHeight="1">
      <c r="A19" s="659"/>
      <c r="B19" s="726"/>
      <c r="C19" s="2430"/>
      <c r="D19" s="2430"/>
      <c r="E19" s="487" t="s">
        <v>2119</v>
      </c>
      <c r="F19" s="2453" t="s">
        <v>2120</v>
      </c>
      <c r="G19" s="2453"/>
      <c r="H19" s="2453"/>
      <c r="I19" s="2453"/>
      <c r="J19" s="2453"/>
      <c r="K19" s="2453"/>
      <c r="L19" s="2453"/>
      <c r="M19" s="2453"/>
      <c r="N19" s="2453"/>
      <c r="O19" s="2453"/>
      <c r="P19" s="2453"/>
      <c r="Q19" s="2453"/>
      <c r="R19" s="2453"/>
      <c r="S19" s="2453"/>
      <c r="T19" s="2453"/>
      <c r="U19" s="2453"/>
      <c r="V19" s="2453"/>
      <c r="W19" s="2453"/>
      <c r="X19" s="2453"/>
      <c r="Y19" s="2453"/>
      <c r="Z19" s="2453"/>
      <c r="AA19" s="2453"/>
      <c r="AB19" s="2454"/>
      <c r="AC19" s="2450"/>
      <c r="AD19" s="2451"/>
      <c r="AE19" s="2451"/>
      <c r="AF19" s="2451"/>
      <c r="AG19" s="2451"/>
      <c r="AH19" s="2451"/>
      <c r="AI19" s="2452"/>
      <c r="AJ19" s="498" t="s">
        <v>1055</v>
      </c>
      <c r="AK19" s="60" t="s">
        <v>2106</v>
      </c>
      <c r="AL19" s="485" t="s">
        <v>2199</v>
      </c>
      <c r="AM19" s="485" t="s">
        <v>2210</v>
      </c>
    </row>
    <row r="20" spans="1:39" s="486" customFormat="1" ht="22" customHeight="1">
      <c r="A20" s="659"/>
      <c r="B20" s="726"/>
      <c r="C20" s="2430"/>
      <c r="D20" s="2430"/>
      <c r="E20" s="487" t="s">
        <v>1724</v>
      </c>
      <c r="F20" s="488" t="s">
        <v>2121</v>
      </c>
      <c r="G20" s="488"/>
      <c r="H20" s="488"/>
      <c r="I20" s="488"/>
      <c r="J20" s="488"/>
      <c r="K20" s="488"/>
      <c r="L20" s="488"/>
      <c r="M20" s="488"/>
      <c r="N20" s="488"/>
      <c r="O20" s="488"/>
      <c r="P20" s="488"/>
      <c r="Q20" s="488"/>
      <c r="R20" s="488"/>
      <c r="S20" s="488"/>
      <c r="T20" s="488"/>
      <c r="U20" s="488"/>
      <c r="V20" s="488"/>
      <c r="W20" s="488"/>
      <c r="X20" s="488"/>
      <c r="Y20" s="488"/>
      <c r="Z20" s="488"/>
      <c r="AA20" s="488"/>
      <c r="AB20" s="488"/>
      <c r="AC20" s="2450"/>
      <c r="AD20" s="2451"/>
      <c r="AE20" s="2451"/>
      <c r="AF20" s="2451"/>
      <c r="AG20" s="2451"/>
      <c r="AH20" s="2451"/>
      <c r="AI20" s="2452"/>
      <c r="AJ20" s="498" t="s">
        <v>1055</v>
      </c>
      <c r="AK20" s="60" t="s">
        <v>2106</v>
      </c>
      <c r="AL20" s="485" t="s">
        <v>2200</v>
      </c>
      <c r="AM20" s="485" t="s">
        <v>2210</v>
      </c>
    </row>
    <row r="21" spans="1:39" s="486" customFormat="1" ht="22" customHeight="1">
      <c r="A21" s="659"/>
      <c r="B21" s="726"/>
      <c r="C21" s="2430"/>
      <c r="D21" s="2430"/>
      <c r="E21" s="487" t="s">
        <v>2122</v>
      </c>
      <c r="F21" s="488" t="s">
        <v>2208</v>
      </c>
      <c r="G21" s="488"/>
      <c r="H21" s="488"/>
      <c r="I21" s="488"/>
      <c r="J21" s="488"/>
      <c r="K21" s="488"/>
      <c r="L21" s="488"/>
      <c r="M21" s="488"/>
      <c r="N21" s="488"/>
      <c r="O21" s="488"/>
      <c r="P21" s="488"/>
      <c r="Q21" s="488"/>
      <c r="R21" s="488"/>
      <c r="S21" s="488"/>
      <c r="T21" s="488"/>
      <c r="U21" s="488"/>
      <c r="V21" s="488"/>
      <c r="W21" s="488"/>
      <c r="X21" s="488"/>
      <c r="Y21" s="488"/>
      <c r="Z21" s="488"/>
      <c r="AA21" s="488"/>
      <c r="AB21" s="488"/>
      <c r="AC21" s="2450"/>
      <c r="AD21" s="2451"/>
      <c r="AE21" s="2451"/>
      <c r="AF21" s="2451"/>
      <c r="AG21" s="2451"/>
      <c r="AH21" s="2451"/>
      <c r="AI21" s="2452"/>
      <c r="AJ21" s="498" t="s">
        <v>1055</v>
      </c>
      <c r="AK21" s="60" t="s">
        <v>2106</v>
      </c>
      <c r="AL21" s="485" t="s">
        <v>2201</v>
      </c>
      <c r="AM21" s="485" t="s">
        <v>2210</v>
      </c>
    </row>
    <row r="22" spans="1:39" s="486" customFormat="1" ht="22" customHeight="1">
      <c r="A22" s="659"/>
      <c r="B22" s="726"/>
      <c r="C22" s="2430"/>
      <c r="D22" s="2430"/>
      <c r="E22" s="487" t="s">
        <v>2123</v>
      </c>
      <c r="F22" s="488" t="s">
        <v>2124</v>
      </c>
      <c r="G22" s="488"/>
      <c r="H22" s="488"/>
      <c r="I22" s="488"/>
      <c r="J22" s="488"/>
      <c r="K22" s="488"/>
      <c r="L22" s="488"/>
      <c r="M22" s="488"/>
      <c r="N22" s="488"/>
      <c r="O22" s="488"/>
      <c r="P22" s="488"/>
      <c r="Q22" s="488"/>
      <c r="R22" s="488"/>
      <c r="S22" s="488"/>
      <c r="T22" s="488"/>
      <c r="U22" s="488"/>
      <c r="V22" s="488"/>
      <c r="W22" s="488"/>
      <c r="X22" s="488"/>
      <c r="Y22" s="488"/>
      <c r="Z22" s="488"/>
      <c r="AA22" s="488"/>
      <c r="AB22" s="488"/>
      <c r="AC22" s="2450"/>
      <c r="AD22" s="2451"/>
      <c r="AE22" s="2451"/>
      <c r="AF22" s="2451"/>
      <c r="AG22" s="2451"/>
      <c r="AH22" s="2451"/>
      <c r="AI22" s="2452"/>
      <c r="AJ22" s="498" t="s">
        <v>1055</v>
      </c>
      <c r="AK22" s="60" t="s">
        <v>2106</v>
      </c>
      <c r="AL22" s="485" t="s">
        <v>2203</v>
      </c>
      <c r="AM22" s="485" t="s">
        <v>2210</v>
      </c>
    </row>
    <row r="23" spans="1:39" s="486" customFormat="1" ht="20" customHeight="1">
      <c r="A23" s="660"/>
      <c r="B23" s="1013" t="s">
        <v>1531</v>
      </c>
      <c r="C23" s="1013"/>
      <c r="D23" s="515" t="s">
        <v>1594</v>
      </c>
      <c r="E23" s="489"/>
      <c r="F23" s="489"/>
      <c r="G23" s="489"/>
      <c r="H23" s="489"/>
      <c r="I23" s="489"/>
      <c r="J23" s="489"/>
      <c r="K23" s="489"/>
      <c r="L23" s="489"/>
      <c r="M23" s="489"/>
      <c r="N23" s="489"/>
      <c r="O23" s="489"/>
      <c r="P23" s="489"/>
      <c r="Q23" s="489"/>
      <c r="R23" s="489"/>
      <c r="S23" s="489"/>
      <c r="T23" s="489"/>
      <c r="U23" s="489"/>
      <c r="V23" s="489"/>
      <c r="W23" s="489"/>
      <c r="X23" s="489"/>
      <c r="Y23" s="489"/>
      <c r="Z23" s="489"/>
      <c r="AA23" s="489"/>
      <c r="AB23" s="489"/>
      <c r="AC23" s="489"/>
      <c r="AD23" s="489"/>
      <c r="AE23" s="489"/>
      <c r="AF23" s="489"/>
      <c r="AG23" s="489"/>
      <c r="AH23" s="489"/>
      <c r="AI23" s="489"/>
      <c r="AJ23" s="489"/>
      <c r="AK23" s="732"/>
      <c r="AL23" s="485"/>
    </row>
    <row r="24" spans="1:39" ht="13.25" customHeight="1">
      <c r="C24" s="318"/>
      <c r="AK24" s="318"/>
      <c r="AL24" s="319"/>
    </row>
    <row r="25" spans="1:39" ht="20.149999999999999" customHeight="1">
      <c r="A25" s="645"/>
      <c r="B25" s="288" t="s">
        <v>2030</v>
      </c>
      <c r="C25" s="310"/>
      <c r="D25" s="289" t="s">
        <v>2031</v>
      </c>
      <c r="E25" s="289"/>
      <c r="F25" s="289"/>
      <c r="G25" s="289"/>
      <c r="H25" s="289"/>
      <c r="I25" s="289"/>
      <c r="J25" s="289"/>
      <c r="K25" s="289"/>
      <c r="L25" s="289"/>
      <c r="M25" s="289"/>
      <c r="N25" s="289"/>
      <c r="O25" s="289"/>
      <c r="P25" s="289"/>
      <c r="Q25" s="289"/>
      <c r="R25" s="289"/>
      <c r="S25" s="289"/>
      <c r="T25" s="289"/>
      <c r="U25" s="289"/>
      <c r="V25" s="289"/>
      <c r="W25" s="289"/>
      <c r="X25" s="289"/>
      <c r="Y25" s="289"/>
      <c r="Z25" s="289"/>
      <c r="AA25" s="289"/>
      <c r="AB25" s="289"/>
      <c r="AC25" s="289"/>
      <c r="AD25" s="289"/>
      <c r="AE25" s="289"/>
      <c r="AF25" s="289"/>
      <c r="AG25" s="289"/>
      <c r="AH25" s="289"/>
      <c r="AI25" s="289"/>
      <c r="AJ25" s="289"/>
      <c r="AK25" s="318"/>
      <c r="AL25" s="319"/>
    </row>
    <row r="26" spans="1:39" s="486" customFormat="1" ht="20.149999999999999" customHeight="1">
      <c r="A26" s="659"/>
      <c r="B26" s="482"/>
      <c r="C26" s="483" t="s">
        <v>723</v>
      </c>
      <c r="D26" s="490"/>
      <c r="E26" s="490"/>
      <c r="F26" s="490"/>
      <c r="G26" s="490"/>
      <c r="H26" s="490"/>
      <c r="I26" s="490"/>
      <c r="J26" s="490"/>
      <c r="K26" s="490"/>
      <c r="L26" s="490"/>
      <c r="M26" s="490"/>
      <c r="N26" s="490"/>
      <c r="O26" s="483" t="s">
        <v>1352</v>
      </c>
      <c r="P26" s="490"/>
      <c r="Q26" s="490"/>
      <c r="R26" s="490"/>
      <c r="S26" s="490"/>
      <c r="T26" s="490"/>
      <c r="U26" s="490"/>
      <c r="V26" s="490"/>
      <c r="W26" s="490"/>
      <c r="X26" s="490"/>
      <c r="Y26" s="490"/>
      <c r="Z26" s="490"/>
      <c r="AA26" s="490"/>
      <c r="AB26" s="490"/>
      <c r="AC26" s="490"/>
      <c r="AD26" s="490"/>
      <c r="AE26" s="490"/>
      <c r="AF26" s="490"/>
      <c r="AG26" s="490"/>
      <c r="AH26" s="490"/>
      <c r="AI26" s="490"/>
      <c r="AJ26" s="484"/>
      <c r="AK26" s="733"/>
      <c r="AL26" s="485"/>
    </row>
    <row r="27" spans="1:39" s="486" customFormat="1" ht="22" customHeight="1">
      <c r="A27" s="659"/>
      <c r="B27" s="482"/>
      <c r="C27" s="2491" t="s">
        <v>2216</v>
      </c>
      <c r="D27" s="2491"/>
      <c r="E27" s="2491"/>
      <c r="F27" s="2491"/>
      <c r="G27" s="2519" t="s">
        <v>1354</v>
      </c>
      <c r="H27" s="2519"/>
      <c r="I27" s="2519"/>
      <c r="J27" s="2519"/>
      <c r="K27" s="2519"/>
      <c r="L27" s="2519"/>
      <c r="M27" s="2519"/>
      <c r="N27" s="2493"/>
      <c r="O27" s="2505" t="s">
        <v>2213</v>
      </c>
      <c r="P27" s="2506"/>
      <c r="Q27" s="2506"/>
      <c r="R27" s="2506"/>
      <c r="S27" s="2506"/>
      <c r="T27" s="2506"/>
      <c r="U27" s="2506"/>
      <c r="V27" s="2506"/>
      <c r="W27" s="2507"/>
      <c r="X27" s="2496" t="s">
        <v>1355</v>
      </c>
      <c r="Y27" s="2497"/>
      <c r="Z27" s="2500" t="s">
        <v>1356</v>
      </c>
      <c r="AA27" s="2501"/>
      <c r="AB27" s="2501"/>
      <c r="AC27" s="2501"/>
      <c r="AD27" s="2501"/>
      <c r="AE27" s="2501"/>
      <c r="AF27" s="2501"/>
      <c r="AG27" s="2501"/>
      <c r="AH27" s="2501"/>
      <c r="AI27" s="2501"/>
      <c r="AJ27" s="2502"/>
      <c r="AK27" s="60"/>
      <c r="AL27" s="485"/>
    </row>
    <row r="28" spans="1:39" s="486" customFormat="1" ht="16" customHeight="1">
      <c r="A28" s="659"/>
      <c r="B28" s="482"/>
      <c r="C28" s="2491"/>
      <c r="D28" s="2491"/>
      <c r="E28" s="2491"/>
      <c r="F28" s="2491"/>
      <c r="G28" s="2519"/>
      <c r="H28" s="2519"/>
      <c r="I28" s="2519"/>
      <c r="J28" s="2519"/>
      <c r="K28" s="2519"/>
      <c r="L28" s="2519"/>
      <c r="M28" s="2519"/>
      <c r="N28" s="2494"/>
      <c r="O28" s="2508">
        <f>SUM(AC12:AI13,AC15:AI16)</f>
        <v>0</v>
      </c>
      <c r="P28" s="2509"/>
      <c r="Q28" s="2509"/>
      <c r="R28" s="2509"/>
      <c r="S28" s="2509"/>
      <c r="T28" s="2509"/>
      <c r="U28" s="2509"/>
      <c r="V28" s="2509"/>
      <c r="W28" s="500" t="s">
        <v>1055</v>
      </c>
      <c r="X28" s="2498"/>
      <c r="Y28" s="2499"/>
      <c r="Z28" s="2503"/>
      <c r="AA28" s="2504"/>
      <c r="AB28" s="2504"/>
      <c r="AC28" s="2504"/>
      <c r="AD28" s="2504"/>
      <c r="AE28" s="2504"/>
      <c r="AF28" s="2504"/>
      <c r="AG28" s="2504"/>
      <c r="AH28" s="2504"/>
      <c r="AI28" s="2504"/>
      <c r="AJ28" s="499" t="s">
        <v>1055</v>
      </c>
      <c r="AK28" s="60"/>
      <c r="AL28" s="485"/>
    </row>
    <row r="29" spans="1:39" s="486" customFormat="1" ht="22" customHeight="1">
      <c r="A29" s="659"/>
      <c r="B29" s="482"/>
      <c r="C29" s="2491"/>
      <c r="D29" s="2491"/>
      <c r="E29" s="2491"/>
      <c r="F29" s="2491"/>
      <c r="G29" s="2495" t="s">
        <v>1404</v>
      </c>
      <c r="H29" s="2495"/>
      <c r="I29" s="2495"/>
      <c r="J29" s="2495"/>
      <c r="K29" s="2495"/>
      <c r="L29" s="2495"/>
      <c r="M29" s="2495"/>
      <c r="N29" s="2493"/>
      <c r="O29" s="2500" t="s">
        <v>1357</v>
      </c>
      <c r="P29" s="2501"/>
      <c r="Q29" s="2501"/>
      <c r="R29" s="2501"/>
      <c r="S29" s="2501"/>
      <c r="T29" s="2501"/>
      <c r="U29" s="2501"/>
      <c r="V29" s="2501"/>
      <c r="W29" s="2502"/>
      <c r="X29" s="2496" t="s">
        <v>1355</v>
      </c>
      <c r="Y29" s="2497"/>
      <c r="Z29" s="2500" t="s">
        <v>1356</v>
      </c>
      <c r="AA29" s="2501"/>
      <c r="AB29" s="2501"/>
      <c r="AC29" s="2501"/>
      <c r="AD29" s="2501"/>
      <c r="AE29" s="2501"/>
      <c r="AF29" s="2501"/>
      <c r="AG29" s="2501"/>
      <c r="AH29" s="2501"/>
      <c r="AI29" s="2501"/>
      <c r="AJ29" s="2502"/>
      <c r="AK29" s="60"/>
      <c r="AL29" s="485"/>
    </row>
    <row r="30" spans="1:39" s="486" customFormat="1" ht="16" customHeight="1">
      <c r="A30" s="659"/>
      <c r="B30" s="482"/>
      <c r="C30" s="2491"/>
      <c r="D30" s="2491"/>
      <c r="E30" s="2491"/>
      <c r="F30" s="2491"/>
      <c r="G30" s="2495"/>
      <c r="H30" s="2495"/>
      <c r="I30" s="2495"/>
      <c r="J30" s="2495"/>
      <c r="K30" s="2495"/>
      <c r="L30" s="2495"/>
      <c r="M30" s="2495"/>
      <c r="N30" s="2494"/>
      <c r="O30" s="2508">
        <f>SUM(AC13,AC15)</f>
        <v>0</v>
      </c>
      <c r="P30" s="2509"/>
      <c r="Q30" s="2509"/>
      <c r="R30" s="2509"/>
      <c r="S30" s="2509"/>
      <c r="T30" s="2509"/>
      <c r="U30" s="2509"/>
      <c r="V30" s="2509"/>
      <c r="W30" s="500" t="s">
        <v>1055</v>
      </c>
      <c r="X30" s="2498"/>
      <c r="Y30" s="2499"/>
      <c r="Z30" s="2503"/>
      <c r="AA30" s="2504"/>
      <c r="AB30" s="2504"/>
      <c r="AC30" s="2504"/>
      <c r="AD30" s="2504"/>
      <c r="AE30" s="2504"/>
      <c r="AF30" s="2504"/>
      <c r="AG30" s="2504"/>
      <c r="AH30" s="2504"/>
      <c r="AI30" s="2504"/>
      <c r="AJ30" s="499" t="s">
        <v>1055</v>
      </c>
      <c r="AK30" s="34"/>
      <c r="AL30" s="485"/>
    </row>
    <row r="31" spans="1:39" s="486" customFormat="1" ht="22" customHeight="1">
      <c r="A31" s="659"/>
      <c r="B31" s="482"/>
      <c r="C31" s="2510" t="s">
        <v>2217</v>
      </c>
      <c r="D31" s="2510"/>
      <c r="E31" s="2510"/>
      <c r="F31" s="2510"/>
      <c r="G31" s="2510"/>
      <c r="H31" s="2510"/>
      <c r="I31" s="2510"/>
      <c r="J31" s="2510"/>
      <c r="K31" s="2510"/>
      <c r="L31" s="2510"/>
      <c r="M31" s="2510"/>
      <c r="N31" s="2493"/>
      <c r="O31" s="2500" t="s">
        <v>2214</v>
      </c>
      <c r="P31" s="2501"/>
      <c r="Q31" s="2501"/>
      <c r="R31" s="2501"/>
      <c r="S31" s="2501"/>
      <c r="T31" s="2501"/>
      <c r="U31" s="2501"/>
      <c r="V31" s="2501"/>
      <c r="W31" s="2502"/>
      <c r="X31" s="2496" t="s">
        <v>1355</v>
      </c>
      <c r="Y31" s="2497"/>
      <c r="Z31" s="2500" t="s">
        <v>1356</v>
      </c>
      <c r="AA31" s="2501"/>
      <c r="AB31" s="2501"/>
      <c r="AC31" s="2501"/>
      <c r="AD31" s="2501"/>
      <c r="AE31" s="2501"/>
      <c r="AF31" s="2501"/>
      <c r="AG31" s="2501"/>
      <c r="AH31" s="2501"/>
      <c r="AI31" s="2501"/>
      <c r="AJ31" s="2502"/>
      <c r="AK31" s="40"/>
      <c r="AL31" s="485"/>
    </row>
    <row r="32" spans="1:39" s="486" customFormat="1" ht="16" customHeight="1">
      <c r="A32" s="659"/>
      <c r="B32" s="482"/>
      <c r="C32" s="2510"/>
      <c r="D32" s="2510"/>
      <c r="E32" s="2510"/>
      <c r="F32" s="2510"/>
      <c r="G32" s="2510"/>
      <c r="H32" s="2510"/>
      <c r="I32" s="2510"/>
      <c r="J32" s="2510"/>
      <c r="K32" s="2510"/>
      <c r="L32" s="2510"/>
      <c r="M32" s="2510"/>
      <c r="N32" s="2511"/>
      <c r="O32" s="2508">
        <f>SUM(AC17:AI22)</f>
        <v>0</v>
      </c>
      <c r="P32" s="2509"/>
      <c r="Q32" s="2509"/>
      <c r="R32" s="2509"/>
      <c r="S32" s="2509"/>
      <c r="T32" s="2509"/>
      <c r="U32" s="2509"/>
      <c r="V32" s="2509"/>
      <c r="W32" s="500" t="s">
        <v>1055</v>
      </c>
      <c r="X32" s="2498"/>
      <c r="Y32" s="2499"/>
      <c r="Z32" s="2503"/>
      <c r="AA32" s="2504"/>
      <c r="AB32" s="2504"/>
      <c r="AC32" s="2504"/>
      <c r="AD32" s="2504"/>
      <c r="AE32" s="2504"/>
      <c r="AF32" s="2504"/>
      <c r="AG32" s="2504"/>
      <c r="AH32" s="2504"/>
      <c r="AI32" s="2504"/>
      <c r="AJ32" s="499" t="s">
        <v>1055</v>
      </c>
      <c r="AK32" s="34"/>
      <c r="AL32" s="485"/>
    </row>
    <row r="33" spans="1:38" s="486" customFormat="1" ht="22" customHeight="1">
      <c r="A33" s="659"/>
      <c r="B33" s="482"/>
      <c r="C33" s="2510"/>
      <c r="D33" s="2510"/>
      <c r="E33" s="2510"/>
      <c r="F33" s="2510"/>
      <c r="G33" s="2510"/>
      <c r="H33" s="2510"/>
      <c r="I33" s="2510"/>
      <c r="J33" s="2510"/>
      <c r="K33" s="2510"/>
      <c r="L33" s="2510"/>
      <c r="M33" s="2510"/>
      <c r="N33" s="2511"/>
      <c r="O33" s="2513" t="s">
        <v>2215</v>
      </c>
      <c r="P33" s="2514"/>
      <c r="Q33" s="2514"/>
      <c r="R33" s="2514"/>
      <c r="S33" s="2514"/>
      <c r="T33" s="2514"/>
      <c r="U33" s="2514"/>
      <c r="V33" s="2514"/>
      <c r="W33" s="2515"/>
      <c r="X33" s="2496" t="s">
        <v>1355</v>
      </c>
      <c r="Y33" s="2497"/>
      <c r="Z33" s="2500" t="s">
        <v>1363</v>
      </c>
      <c r="AA33" s="2501"/>
      <c r="AB33" s="2501"/>
      <c r="AC33" s="2501"/>
      <c r="AD33" s="2501"/>
      <c r="AE33" s="2501"/>
      <c r="AF33" s="2501"/>
      <c r="AG33" s="2501"/>
      <c r="AH33" s="2501"/>
      <c r="AI33" s="2501"/>
      <c r="AJ33" s="2502"/>
      <c r="AK33" s="40"/>
      <c r="AL33" s="485"/>
    </row>
    <row r="34" spans="1:38" s="486" customFormat="1" ht="16" customHeight="1">
      <c r="A34" s="659"/>
      <c r="B34" s="482"/>
      <c r="C34" s="2510"/>
      <c r="D34" s="2510"/>
      <c r="E34" s="2510"/>
      <c r="F34" s="2510"/>
      <c r="G34" s="2510"/>
      <c r="H34" s="2510"/>
      <c r="I34" s="2510"/>
      <c r="J34" s="2510"/>
      <c r="K34" s="2510"/>
      <c r="L34" s="2510"/>
      <c r="M34" s="2510"/>
      <c r="N34" s="2494"/>
      <c r="O34" s="2508">
        <f>SUM(AC13:AI14,AC15:AI18)</f>
        <v>0</v>
      </c>
      <c r="P34" s="2509"/>
      <c r="Q34" s="2509"/>
      <c r="R34" s="2509"/>
      <c r="S34" s="2509"/>
      <c r="T34" s="2509"/>
      <c r="U34" s="2509"/>
      <c r="V34" s="2509"/>
      <c r="W34" s="500" t="s">
        <v>1055</v>
      </c>
      <c r="X34" s="2498"/>
      <c r="Y34" s="2499"/>
      <c r="Z34" s="2503"/>
      <c r="AA34" s="2504"/>
      <c r="AB34" s="2504"/>
      <c r="AC34" s="2504"/>
      <c r="AD34" s="2504"/>
      <c r="AE34" s="2504"/>
      <c r="AF34" s="2504"/>
      <c r="AG34" s="2504"/>
      <c r="AH34" s="2504"/>
      <c r="AI34" s="2504"/>
      <c r="AJ34" s="499" t="s">
        <v>1055</v>
      </c>
      <c r="AK34" s="34"/>
      <c r="AL34" s="485"/>
    </row>
    <row r="35" spans="1:38" ht="14.25" customHeight="1">
      <c r="A35" s="652"/>
      <c r="B35" s="2512" t="s">
        <v>1531</v>
      </c>
      <c r="C35" s="2512"/>
      <c r="D35" s="353">
        <v>1</v>
      </c>
      <c r="E35" s="342" t="s">
        <v>1595</v>
      </c>
      <c r="F35" s="396"/>
      <c r="G35" s="396"/>
      <c r="H35" s="396"/>
      <c r="I35" s="396"/>
      <c r="J35" s="396"/>
      <c r="K35" s="396"/>
      <c r="L35" s="396"/>
      <c r="M35" s="396"/>
      <c r="N35" s="396"/>
      <c r="O35" s="342"/>
      <c r="P35" s="342"/>
      <c r="Q35" s="342"/>
      <c r="R35" s="342"/>
      <c r="S35" s="342"/>
      <c r="T35" s="342"/>
      <c r="U35" s="342"/>
      <c r="V35" s="342"/>
      <c r="W35" s="342"/>
      <c r="X35" s="342"/>
      <c r="Y35" s="342"/>
      <c r="Z35" s="319"/>
      <c r="AA35" s="342"/>
      <c r="AB35" s="342"/>
      <c r="AC35" s="342"/>
      <c r="AD35" s="342"/>
      <c r="AE35" s="342"/>
      <c r="AF35" s="342"/>
      <c r="AG35" s="342"/>
      <c r="AH35" s="319"/>
      <c r="AI35" s="319"/>
      <c r="AJ35" s="319"/>
      <c r="AK35" s="319"/>
      <c r="AL35" s="319"/>
    </row>
    <row r="36" spans="1:38" ht="14.25" customHeight="1">
      <c r="A36" s="652"/>
      <c r="B36" s="292"/>
      <c r="C36" s="318"/>
      <c r="D36" s="353">
        <v>2</v>
      </c>
      <c r="E36" s="2155" t="s">
        <v>2034</v>
      </c>
      <c r="F36" s="2155"/>
      <c r="G36" s="2155"/>
      <c r="H36" s="2155"/>
      <c r="I36" s="2155"/>
      <c r="J36" s="2155"/>
      <c r="K36" s="2155"/>
      <c r="L36" s="2155"/>
      <c r="M36" s="2155"/>
      <c r="N36" s="2155"/>
      <c r="O36" s="2155"/>
      <c r="P36" s="2155"/>
      <c r="Q36" s="2155"/>
      <c r="R36" s="2155"/>
      <c r="S36" s="2155"/>
      <c r="T36" s="2155"/>
      <c r="U36" s="2155"/>
      <c r="V36" s="2155"/>
      <c r="W36" s="2155"/>
      <c r="X36" s="2155"/>
      <c r="Y36" s="2155"/>
      <c r="Z36" s="2155"/>
      <c r="AA36" s="2155"/>
      <c r="AB36" s="2155"/>
      <c r="AC36" s="2155"/>
      <c r="AD36" s="2155"/>
      <c r="AE36" s="2155"/>
      <c r="AF36" s="2155"/>
      <c r="AG36" s="2155"/>
      <c r="AH36" s="2155"/>
      <c r="AI36" s="2155"/>
      <c r="AJ36" s="319"/>
      <c r="AK36" s="319"/>
      <c r="AL36" s="319"/>
    </row>
    <row r="37" spans="1:38" ht="14.25" customHeight="1">
      <c r="A37" s="652"/>
      <c r="B37" s="292"/>
      <c r="C37" s="318" t="s">
        <v>1596</v>
      </c>
      <c r="D37" s="396"/>
      <c r="E37" s="2155"/>
      <c r="F37" s="2155"/>
      <c r="G37" s="2155"/>
      <c r="H37" s="2155"/>
      <c r="I37" s="2155"/>
      <c r="J37" s="2155"/>
      <c r="K37" s="2155"/>
      <c r="L37" s="2155"/>
      <c r="M37" s="2155"/>
      <c r="N37" s="2155"/>
      <c r="O37" s="2155"/>
      <c r="P37" s="2155"/>
      <c r="Q37" s="2155"/>
      <c r="R37" s="2155"/>
      <c r="S37" s="2155"/>
      <c r="T37" s="2155"/>
      <c r="U37" s="2155"/>
      <c r="V37" s="2155"/>
      <c r="W37" s="2155"/>
      <c r="X37" s="2155"/>
      <c r="Y37" s="2155"/>
      <c r="Z37" s="2155"/>
      <c r="AA37" s="2155"/>
      <c r="AB37" s="2155"/>
      <c r="AC37" s="2155"/>
      <c r="AD37" s="2155"/>
      <c r="AE37" s="2155"/>
      <c r="AF37" s="2155"/>
      <c r="AG37" s="2155"/>
      <c r="AH37" s="2155"/>
      <c r="AI37" s="2155"/>
      <c r="AJ37" s="319"/>
      <c r="AK37" s="319"/>
      <c r="AL37" s="319"/>
    </row>
    <row r="38" spans="1:38" ht="10.75" customHeight="1">
      <c r="C38" s="318"/>
      <c r="AK38" s="318"/>
      <c r="AL38" s="319"/>
    </row>
    <row r="39" spans="1:38" ht="20.149999999999999" customHeight="1">
      <c r="A39" s="652"/>
      <c r="B39" s="292" t="s">
        <v>766</v>
      </c>
      <c r="C39" s="456"/>
      <c r="D39" s="342"/>
      <c r="E39" s="342"/>
      <c r="F39" s="342"/>
      <c r="G39" s="342"/>
      <c r="H39" s="331"/>
      <c r="I39" s="331"/>
      <c r="J39" s="292"/>
      <c r="K39" s="292"/>
      <c r="L39" s="292"/>
      <c r="M39" s="292"/>
      <c r="N39" s="292"/>
      <c r="O39" s="292"/>
      <c r="P39" s="292"/>
      <c r="Q39" s="292"/>
      <c r="R39" s="292"/>
      <c r="S39" s="292"/>
      <c r="T39" s="292"/>
      <c r="U39" s="292"/>
      <c r="V39" s="292"/>
      <c r="W39" s="292"/>
      <c r="X39" s="292"/>
      <c r="Y39" s="292"/>
      <c r="Z39" s="292"/>
      <c r="AA39" s="292"/>
      <c r="AB39" s="292"/>
      <c r="AC39" s="292"/>
      <c r="AD39" s="292"/>
      <c r="AE39" s="292"/>
      <c r="AF39" s="292"/>
      <c r="AG39" s="292"/>
      <c r="AH39" s="292"/>
      <c r="AI39" s="292"/>
      <c r="AJ39" s="292"/>
      <c r="AK39" s="318"/>
      <c r="AL39" s="319"/>
    </row>
    <row r="40" spans="1:38" ht="20.149999999999999" customHeight="1">
      <c r="A40" s="652"/>
      <c r="B40" s="292"/>
      <c r="C40" s="342" t="s">
        <v>767</v>
      </c>
      <c r="D40" s="342" t="s">
        <v>2032</v>
      </c>
      <c r="E40" s="342"/>
      <c r="F40" s="342"/>
      <c r="G40" s="342"/>
      <c r="H40" s="331"/>
      <c r="I40" s="331"/>
      <c r="J40" s="292"/>
      <c r="K40" s="292"/>
      <c r="L40" s="292"/>
      <c r="M40" s="292"/>
      <c r="N40" s="292"/>
      <c r="O40" s="292"/>
      <c r="P40" s="292"/>
      <c r="Q40" s="292"/>
      <c r="R40" s="292"/>
      <c r="S40" s="292"/>
      <c r="T40" s="292"/>
      <c r="U40" s="292"/>
      <c r="V40" s="292"/>
      <c r="W40" s="292"/>
      <c r="X40" s="292"/>
      <c r="Y40" s="292"/>
      <c r="Z40" s="292"/>
      <c r="AA40" s="292"/>
      <c r="AB40" s="292"/>
      <c r="AC40" s="292"/>
      <c r="AD40" s="292"/>
      <c r="AE40" s="292"/>
      <c r="AF40" s="331"/>
      <c r="AG40" s="331"/>
      <c r="AH40" s="292"/>
      <c r="AI40" s="292"/>
      <c r="AJ40" s="292"/>
      <c r="AK40" s="318"/>
      <c r="AL40" s="319"/>
    </row>
    <row r="41" spans="1:38" ht="20.149999999999999" customHeight="1">
      <c r="C41" s="289"/>
      <c r="D41" s="293" t="s">
        <v>1060</v>
      </c>
      <c r="E41" s="294"/>
      <c r="F41" s="294"/>
      <c r="G41" s="294"/>
      <c r="H41" s="294"/>
      <c r="I41" s="294"/>
      <c r="J41" s="294"/>
      <c r="K41" s="294"/>
      <c r="L41" s="294"/>
      <c r="M41" s="294"/>
      <c r="N41" s="294"/>
      <c r="O41" s="294"/>
      <c r="P41" s="294"/>
      <c r="Q41" s="473"/>
      <c r="R41" s="293" t="s">
        <v>1359</v>
      </c>
      <c r="S41" s="294"/>
      <c r="T41" s="294"/>
      <c r="U41" s="294"/>
      <c r="V41" s="294"/>
      <c r="W41" s="294"/>
      <c r="X41" s="294"/>
      <c r="Y41" s="299"/>
      <c r="AA41" s="293" t="s">
        <v>1360</v>
      </c>
      <c r="AB41" s="294"/>
      <c r="AC41" s="294"/>
      <c r="AD41" s="294"/>
      <c r="AE41" s="294"/>
      <c r="AF41" s="294"/>
      <c r="AG41" s="294"/>
      <c r="AH41" s="299"/>
      <c r="AK41" s="318"/>
      <c r="AL41" s="319"/>
    </row>
    <row r="42" spans="1:38" ht="22" customHeight="1">
      <c r="C42" s="289"/>
      <c r="D42" s="307" t="s">
        <v>1361</v>
      </c>
      <c r="E42" s="308"/>
      <c r="F42" s="308"/>
      <c r="G42" s="308"/>
      <c r="H42" s="308"/>
      <c r="I42" s="308"/>
      <c r="J42" s="308"/>
      <c r="K42" s="308"/>
      <c r="L42" s="308"/>
      <c r="M42" s="308"/>
      <c r="N42" s="308"/>
      <c r="O42" s="308"/>
      <c r="P42" s="308"/>
      <c r="Q42" s="442"/>
      <c r="R42" s="1854"/>
      <c r="S42" s="1855"/>
      <c r="T42" s="1855"/>
      <c r="U42" s="1855"/>
      <c r="V42" s="1855"/>
      <c r="W42" s="1855"/>
      <c r="X42" s="1855"/>
      <c r="Y42" s="474" t="s">
        <v>1055</v>
      </c>
      <c r="Z42" s="330" t="s">
        <v>1362</v>
      </c>
      <c r="AA42" s="1854"/>
      <c r="AB42" s="1855"/>
      <c r="AC42" s="1855"/>
      <c r="AD42" s="1855"/>
      <c r="AE42" s="1855"/>
      <c r="AF42" s="1855"/>
      <c r="AG42" s="1855"/>
      <c r="AH42" s="474" t="s">
        <v>1055</v>
      </c>
      <c r="AK42" s="318"/>
      <c r="AL42" s="319"/>
    </row>
    <row r="43" spans="1:38" ht="22" customHeight="1">
      <c r="C43" s="289"/>
      <c r="D43" s="307" t="s">
        <v>1356</v>
      </c>
      <c r="E43" s="308"/>
      <c r="F43" s="308"/>
      <c r="G43" s="308"/>
      <c r="H43" s="308"/>
      <c r="I43" s="308"/>
      <c r="J43" s="308"/>
      <c r="K43" s="308"/>
      <c r="L43" s="308"/>
      <c r="M43" s="308"/>
      <c r="N43" s="308"/>
      <c r="O43" s="308"/>
      <c r="P43" s="308"/>
      <c r="Q43" s="442"/>
      <c r="R43" s="1854"/>
      <c r="S43" s="1855"/>
      <c r="T43" s="1855"/>
      <c r="U43" s="1855"/>
      <c r="V43" s="1855"/>
      <c r="W43" s="1855"/>
      <c r="X43" s="1855"/>
      <c r="Y43" s="474" t="s">
        <v>1055</v>
      </c>
      <c r="Z43" s="330" t="s">
        <v>1362</v>
      </c>
      <c r="AA43" s="1854"/>
      <c r="AB43" s="1855"/>
      <c r="AC43" s="1855"/>
      <c r="AD43" s="1855"/>
      <c r="AE43" s="1855"/>
      <c r="AF43" s="1855"/>
      <c r="AG43" s="1855"/>
      <c r="AH43" s="474" t="s">
        <v>1055</v>
      </c>
      <c r="AK43" s="318"/>
      <c r="AL43" s="319"/>
    </row>
    <row r="44" spans="1:38" ht="22" customHeight="1">
      <c r="C44" s="289"/>
      <c r="D44" s="307" t="s">
        <v>1363</v>
      </c>
      <c r="E44" s="308"/>
      <c r="F44" s="308"/>
      <c r="G44" s="308"/>
      <c r="H44" s="308"/>
      <c r="I44" s="308"/>
      <c r="J44" s="308"/>
      <c r="K44" s="308"/>
      <c r="L44" s="308"/>
      <c r="M44" s="308"/>
      <c r="N44" s="308"/>
      <c r="O44" s="308"/>
      <c r="P44" s="308"/>
      <c r="Q44" s="442"/>
      <c r="R44" s="1854"/>
      <c r="S44" s="1855"/>
      <c r="T44" s="1855"/>
      <c r="U44" s="1855"/>
      <c r="V44" s="1855"/>
      <c r="W44" s="1855"/>
      <c r="X44" s="1855"/>
      <c r="Y44" s="474" t="s">
        <v>1055</v>
      </c>
      <c r="Z44" s="330" t="s">
        <v>1362</v>
      </c>
      <c r="AA44" s="1854"/>
      <c r="AB44" s="1855"/>
      <c r="AC44" s="1855"/>
      <c r="AD44" s="1855"/>
      <c r="AE44" s="1855"/>
      <c r="AF44" s="1855"/>
      <c r="AG44" s="1855"/>
      <c r="AH44" s="474" t="s">
        <v>1055</v>
      </c>
      <c r="AK44" s="318"/>
      <c r="AL44" s="319"/>
    </row>
    <row r="45" spans="1:38" ht="14.15" customHeight="1">
      <c r="A45" s="654"/>
      <c r="B45" s="318"/>
      <c r="C45" s="1903" t="s">
        <v>1531</v>
      </c>
      <c r="D45" s="1903"/>
      <c r="E45" s="406" t="s">
        <v>1597</v>
      </c>
      <c r="F45" s="406"/>
      <c r="G45" s="406"/>
      <c r="H45" s="406"/>
      <c r="I45" s="406"/>
      <c r="J45" s="406"/>
      <c r="K45" s="475"/>
      <c r="L45" s="475"/>
      <c r="M45" s="475"/>
      <c r="N45" s="475"/>
      <c r="O45" s="475"/>
      <c r="P45" s="475"/>
      <c r="Q45" s="475"/>
      <c r="R45" s="475"/>
      <c r="S45" s="475"/>
      <c r="T45" s="475"/>
      <c r="U45" s="475"/>
      <c r="V45" s="475"/>
      <c r="W45" s="475"/>
      <c r="X45" s="475"/>
      <c r="Y45" s="318"/>
      <c r="Z45" s="318"/>
      <c r="AA45" s="318"/>
      <c r="AB45" s="318"/>
      <c r="AC45" s="318"/>
      <c r="AD45" s="318"/>
      <c r="AE45" s="318"/>
      <c r="AF45" s="318"/>
      <c r="AG45" s="318"/>
      <c r="AH45" s="318"/>
      <c r="AI45" s="318"/>
      <c r="AJ45" s="318"/>
      <c r="AK45" s="318"/>
      <c r="AL45" s="319"/>
    </row>
    <row r="46" spans="1:38" ht="20.149999999999999" customHeight="1">
      <c r="A46" s="652"/>
      <c r="B46" s="292"/>
      <c r="C46" s="292" t="s">
        <v>771</v>
      </c>
      <c r="D46" s="342" t="s">
        <v>2033</v>
      </c>
      <c r="E46" s="342"/>
      <c r="F46" s="342"/>
      <c r="G46" s="342"/>
      <c r="H46" s="342"/>
      <c r="I46" s="342"/>
      <c r="J46" s="468"/>
      <c r="K46" s="468"/>
      <c r="L46" s="468"/>
      <c r="M46" s="468"/>
      <c r="N46" s="468"/>
      <c r="O46" s="468"/>
      <c r="P46" s="468"/>
      <c r="Q46" s="468"/>
      <c r="R46" s="468"/>
      <c r="S46" s="468"/>
      <c r="T46" s="468"/>
      <c r="U46" s="468"/>
      <c r="V46" s="468"/>
      <c r="W46" s="468"/>
      <c r="X46" s="468"/>
      <c r="Y46" s="468"/>
      <c r="Z46" s="468"/>
      <c r="AA46" s="468"/>
      <c r="AB46" s="468"/>
      <c r="AC46" s="468"/>
      <c r="AD46" s="353" t="s">
        <v>732</v>
      </c>
      <c r="AE46" s="1794" t="s">
        <v>556</v>
      </c>
      <c r="AF46" s="1794"/>
      <c r="AG46" s="1794"/>
      <c r="AH46" s="1794"/>
      <c r="AI46" s="1794"/>
      <c r="AJ46" s="353" t="s">
        <v>733</v>
      </c>
      <c r="AK46" s="734"/>
      <c r="AL46" s="319"/>
    </row>
    <row r="47" spans="1:38" s="448" customFormat="1" ht="20.149999999999999" customHeight="1">
      <c r="A47" s="696"/>
      <c r="B47" s="365"/>
      <c r="C47" s="2335" t="s">
        <v>823</v>
      </c>
      <c r="D47" s="2335"/>
      <c r="E47" s="393" t="s">
        <v>1891</v>
      </c>
      <c r="F47" s="393"/>
      <c r="G47" s="393"/>
      <c r="H47" s="393"/>
      <c r="I47" s="393"/>
      <c r="J47" s="697"/>
      <c r="K47" s="697"/>
      <c r="L47" s="697"/>
      <c r="M47" s="697"/>
      <c r="N47" s="697"/>
      <c r="O47" s="697"/>
      <c r="P47" s="697"/>
      <c r="Q47" s="697"/>
      <c r="R47" s="697"/>
      <c r="S47" s="697"/>
      <c r="T47" s="697"/>
      <c r="U47" s="697"/>
      <c r="V47" s="697"/>
      <c r="W47" s="697"/>
      <c r="X47" s="697"/>
      <c r="Y47" s="697"/>
      <c r="Z47" s="697"/>
      <c r="AA47" s="697"/>
      <c r="AB47" s="697"/>
      <c r="AC47" s="697"/>
      <c r="AD47" s="394"/>
      <c r="AE47" s="698"/>
      <c r="AF47" s="698"/>
      <c r="AG47" s="392"/>
      <c r="AH47" s="392"/>
      <c r="AI47" s="392"/>
      <c r="AJ47" s="394"/>
      <c r="AK47" s="735"/>
      <c r="AL47" s="419"/>
    </row>
    <row r="48" spans="1:38" ht="20.149999999999999" customHeight="1">
      <c r="B48" s="385" t="s">
        <v>1894</v>
      </c>
      <c r="C48" s="292" t="s">
        <v>1895</v>
      </c>
      <c r="D48" s="342"/>
      <c r="E48" s="342"/>
      <c r="F48" s="342"/>
      <c r="G48" s="342"/>
      <c r="H48" s="331"/>
      <c r="I48" s="331"/>
      <c r="AK48" s="318"/>
      <c r="AL48" s="319"/>
    </row>
    <row r="49" spans="1:38" ht="20.149999999999999" customHeight="1">
      <c r="A49" s="652"/>
      <c r="B49"/>
      <c r="C49" s="1848" t="s">
        <v>1272</v>
      </c>
      <c r="D49" s="1849"/>
      <c r="E49" s="1849"/>
      <c r="F49" s="1849"/>
      <c r="G49" s="1849"/>
      <c r="H49" s="1850"/>
      <c r="I49" s="2199" t="s">
        <v>1443</v>
      </c>
      <c r="J49" s="2439"/>
      <c r="K49" s="2439"/>
      <c r="L49" s="2439"/>
      <c r="M49" s="2440"/>
      <c r="N49" s="293" t="s">
        <v>1364</v>
      </c>
      <c r="O49" s="294"/>
      <c r="P49" s="294"/>
      <c r="Q49" s="294"/>
      <c r="R49" s="294"/>
      <c r="S49" s="294"/>
      <c r="T49" s="294"/>
      <c r="U49" s="294"/>
      <c r="V49" s="294"/>
      <c r="W49" s="294"/>
      <c r="X49" s="294"/>
      <c r="Y49" s="294"/>
      <c r="Z49" s="299"/>
      <c r="AA49" s="2199" t="s">
        <v>1444</v>
      </c>
      <c r="AB49" s="2439"/>
      <c r="AC49" s="2439"/>
      <c r="AD49" s="2439"/>
      <c r="AE49" s="2440"/>
      <c r="AF49" s="2199" t="s">
        <v>1365</v>
      </c>
      <c r="AG49" s="2439"/>
      <c r="AH49" s="2439"/>
      <c r="AI49" s="2439"/>
      <c r="AJ49" s="2440"/>
      <c r="AK49" s="736"/>
      <c r="AL49" s="319"/>
    </row>
    <row r="50" spans="1:38" ht="24" customHeight="1">
      <c r="A50" s="661"/>
      <c r="B50"/>
      <c r="C50" s="1851"/>
      <c r="D50" s="1852"/>
      <c r="E50" s="1852"/>
      <c r="F50" s="1852"/>
      <c r="G50" s="1852"/>
      <c r="H50" s="1853"/>
      <c r="I50" s="2441"/>
      <c r="J50" s="2442"/>
      <c r="K50" s="2442"/>
      <c r="L50" s="2442"/>
      <c r="M50" s="2443"/>
      <c r="N50" s="293" t="s">
        <v>1366</v>
      </c>
      <c r="O50" s="294"/>
      <c r="P50" s="294"/>
      <c r="Q50" s="294"/>
      <c r="R50" s="299"/>
      <c r="S50" s="2444" t="s">
        <v>1367</v>
      </c>
      <c r="T50" s="2444"/>
      <c r="U50" s="2444"/>
      <c r="V50" s="2444"/>
      <c r="W50" s="2444"/>
      <c r="X50" s="2444" t="s">
        <v>1368</v>
      </c>
      <c r="Y50" s="2444"/>
      <c r="Z50" s="2444"/>
      <c r="AA50" s="2441"/>
      <c r="AB50" s="2442"/>
      <c r="AC50" s="2442"/>
      <c r="AD50" s="2442"/>
      <c r="AE50" s="2443"/>
      <c r="AF50" s="2441"/>
      <c r="AG50" s="2442"/>
      <c r="AH50" s="2442"/>
      <c r="AI50" s="2442"/>
      <c r="AJ50" s="2443"/>
      <c r="AK50" s="736"/>
      <c r="AL50" s="319"/>
    </row>
    <row r="51" spans="1:38" ht="22" customHeight="1">
      <c r="B51"/>
      <c r="C51" s="2436" t="s">
        <v>1369</v>
      </c>
      <c r="D51" s="2437"/>
      <c r="E51" s="2437"/>
      <c r="F51" s="2437"/>
      <c r="G51" s="2437"/>
      <c r="H51" s="2438"/>
      <c r="I51" s="2349"/>
      <c r="J51" s="2350"/>
      <c r="K51" s="2350"/>
      <c r="L51" s="2350"/>
      <c r="M51" s="498" t="s">
        <v>1055</v>
      </c>
      <c r="N51" s="2349"/>
      <c r="O51" s="2350"/>
      <c r="P51" s="2350"/>
      <c r="Q51" s="2350"/>
      <c r="R51" s="498" t="s">
        <v>1055</v>
      </c>
      <c r="S51" s="2349"/>
      <c r="T51" s="2350"/>
      <c r="U51" s="2350"/>
      <c r="V51" s="2350"/>
      <c r="W51" s="498" t="s">
        <v>1055</v>
      </c>
      <c r="X51" s="1028" t="s">
        <v>528</v>
      </c>
      <c r="Y51" s="1290"/>
      <c r="Z51" s="1029"/>
      <c r="AA51" s="2349"/>
      <c r="AB51" s="2350"/>
      <c r="AC51" s="2350"/>
      <c r="AD51" s="2350"/>
      <c r="AE51" s="498" t="s">
        <v>1055</v>
      </c>
      <c r="AF51" s="2430" t="s">
        <v>528</v>
      </c>
      <c r="AG51" s="2430"/>
      <c r="AH51" s="2430"/>
      <c r="AI51" s="2430"/>
      <c r="AJ51" s="2430"/>
      <c r="AK51" s="736"/>
      <c r="AL51" s="319"/>
    </row>
    <row r="52" spans="1:38" ht="22" customHeight="1">
      <c r="B52"/>
      <c r="C52" s="2436" t="s">
        <v>1370</v>
      </c>
      <c r="D52" s="2437"/>
      <c r="E52" s="2437"/>
      <c r="F52" s="2437"/>
      <c r="G52" s="2437"/>
      <c r="H52" s="2438"/>
      <c r="I52" s="2349"/>
      <c r="J52" s="2350"/>
      <c r="K52" s="2350"/>
      <c r="L52" s="2350"/>
      <c r="M52" s="498" t="s">
        <v>1055</v>
      </c>
      <c r="N52" s="2349"/>
      <c r="O52" s="2350"/>
      <c r="P52" s="2350"/>
      <c r="Q52" s="2350"/>
      <c r="R52" s="498" t="s">
        <v>1055</v>
      </c>
      <c r="S52" s="2349"/>
      <c r="T52" s="2350"/>
      <c r="U52" s="2350"/>
      <c r="V52" s="2350"/>
      <c r="W52" s="498" t="s">
        <v>1055</v>
      </c>
      <c r="X52" s="1028" t="s">
        <v>528</v>
      </c>
      <c r="Y52" s="1290"/>
      <c r="Z52" s="1029"/>
      <c r="AA52" s="2349"/>
      <c r="AB52" s="2350"/>
      <c r="AC52" s="2350"/>
      <c r="AD52" s="2350"/>
      <c r="AE52" s="498" t="s">
        <v>1055</v>
      </c>
      <c r="AF52" s="2430" t="s">
        <v>528</v>
      </c>
      <c r="AG52" s="2430"/>
      <c r="AH52" s="2430"/>
      <c r="AI52" s="2430"/>
      <c r="AJ52" s="2430"/>
      <c r="AK52" s="736"/>
      <c r="AL52" s="319"/>
    </row>
    <row r="53" spans="1:38" ht="22" customHeight="1">
      <c r="B53"/>
      <c r="C53" s="2436" t="s">
        <v>1371</v>
      </c>
      <c r="D53" s="2437"/>
      <c r="E53" s="2437"/>
      <c r="F53" s="2437"/>
      <c r="G53" s="2437"/>
      <c r="H53" s="2438"/>
      <c r="I53" s="2349"/>
      <c r="J53" s="2350"/>
      <c r="K53" s="2350"/>
      <c r="L53" s="2350"/>
      <c r="M53" s="498" t="s">
        <v>1055</v>
      </c>
      <c r="N53" s="2349"/>
      <c r="O53" s="2350"/>
      <c r="P53" s="2350"/>
      <c r="Q53" s="2350"/>
      <c r="R53" s="498" t="s">
        <v>1055</v>
      </c>
      <c r="S53" s="2349"/>
      <c r="T53" s="2350"/>
      <c r="U53" s="2350"/>
      <c r="V53" s="2350"/>
      <c r="W53" s="498" t="s">
        <v>1055</v>
      </c>
      <c r="X53" s="1028" t="s">
        <v>528</v>
      </c>
      <c r="Y53" s="1290"/>
      <c r="Z53" s="1029"/>
      <c r="AA53" s="2349"/>
      <c r="AB53" s="2350"/>
      <c r="AC53" s="2350"/>
      <c r="AD53" s="2350"/>
      <c r="AE53" s="498" t="s">
        <v>1055</v>
      </c>
      <c r="AF53" s="2430" t="s">
        <v>528</v>
      </c>
      <c r="AG53" s="2430"/>
      <c r="AH53" s="2430"/>
      <c r="AI53" s="2430"/>
      <c r="AJ53" s="2430"/>
      <c r="AK53" s="736"/>
      <c r="AL53" s="319"/>
    </row>
    <row r="54" spans="1:38" ht="22" customHeight="1">
      <c r="B54"/>
      <c r="C54" s="2431" t="s">
        <v>1892</v>
      </c>
      <c r="D54" s="2432"/>
      <c r="E54" s="2432"/>
      <c r="F54" s="2432"/>
      <c r="G54" s="2432"/>
      <c r="H54" s="2433"/>
      <c r="I54" s="2349"/>
      <c r="J54" s="2350"/>
      <c r="K54" s="2350"/>
      <c r="L54" s="2350"/>
      <c r="M54" s="498" t="s">
        <v>1055</v>
      </c>
      <c r="N54" s="2349"/>
      <c r="O54" s="2350"/>
      <c r="P54" s="2350"/>
      <c r="Q54" s="2350"/>
      <c r="R54" s="498" t="s">
        <v>1055</v>
      </c>
      <c r="S54" s="2349"/>
      <c r="T54" s="2350"/>
      <c r="U54" s="2350"/>
      <c r="V54" s="2350"/>
      <c r="W54" s="498" t="s">
        <v>1055</v>
      </c>
      <c r="X54" s="1028" t="s">
        <v>528</v>
      </c>
      <c r="Y54" s="1290"/>
      <c r="Z54" s="1029"/>
      <c r="AA54" s="2349"/>
      <c r="AB54" s="2350"/>
      <c r="AC54" s="2350"/>
      <c r="AD54" s="2350"/>
      <c r="AE54" s="498" t="s">
        <v>1055</v>
      </c>
      <c r="AF54" s="2430" t="s">
        <v>528</v>
      </c>
      <c r="AG54" s="2430"/>
      <c r="AH54" s="2430"/>
      <c r="AI54" s="2430"/>
      <c r="AJ54" s="2430"/>
      <c r="AK54" s="736"/>
      <c r="AL54" s="319"/>
    </row>
    <row r="55" spans="1:38" ht="9.65" customHeight="1">
      <c r="B55"/>
      <c r="C55" s="665"/>
      <c r="D55" s="665"/>
      <c r="E55" s="665"/>
      <c r="F55" s="665"/>
      <c r="G55" s="665"/>
      <c r="H55" s="665"/>
      <c r="I55" s="612"/>
      <c r="J55" s="612"/>
      <c r="K55" s="612"/>
      <c r="L55" s="612"/>
      <c r="M55" s="3"/>
      <c r="N55" s="612"/>
      <c r="O55" s="612"/>
      <c r="P55" s="612"/>
      <c r="Q55" s="612"/>
      <c r="R55" s="3"/>
      <c r="S55" s="612"/>
      <c r="T55" s="612"/>
      <c r="U55" s="612"/>
      <c r="V55" s="612"/>
      <c r="W55" s="3"/>
      <c r="X55"/>
      <c r="Y55"/>
      <c r="Z55"/>
      <c r="AA55"/>
      <c r="AB55"/>
      <c r="AC55"/>
      <c r="AD55"/>
      <c r="AE55"/>
      <c r="AF55"/>
      <c r="AG55"/>
      <c r="AH55"/>
      <c r="AI55"/>
      <c r="AJ55"/>
      <c r="AK55" s="736"/>
      <c r="AL55" s="319"/>
    </row>
    <row r="56" spans="1:38" ht="20.149999999999999" customHeight="1">
      <c r="B56" s="292" t="s">
        <v>766</v>
      </c>
      <c r="D56" s="342"/>
      <c r="E56" s="342"/>
      <c r="F56" s="342"/>
      <c r="G56" s="342"/>
      <c r="H56" s="331"/>
      <c r="I56" s="331"/>
      <c r="AK56" s="318"/>
      <c r="AL56" s="401"/>
    </row>
    <row r="57" spans="1:38" s="478" customFormat="1" ht="20.149999999999999" customHeight="1">
      <c r="A57" s="662"/>
      <c r="B57" s="457"/>
      <c r="C57" s="318" t="s">
        <v>767</v>
      </c>
      <c r="D57" s="393" t="s">
        <v>1598</v>
      </c>
      <c r="E57" s="476"/>
      <c r="F57" s="476"/>
      <c r="G57" s="476"/>
      <c r="H57" s="477"/>
      <c r="I57" s="477"/>
      <c r="J57" s="457"/>
      <c r="K57" s="457"/>
      <c r="L57" s="457"/>
      <c r="M57" s="457"/>
      <c r="N57" s="457"/>
      <c r="O57" s="457"/>
      <c r="P57" s="457"/>
      <c r="Q57" s="457"/>
      <c r="R57" s="457"/>
      <c r="S57" s="457"/>
      <c r="T57" s="457"/>
      <c r="U57" s="457"/>
      <c r="V57" s="457"/>
      <c r="W57" s="457"/>
      <c r="X57" s="457"/>
      <c r="Y57" s="457"/>
      <c r="Z57" s="457"/>
      <c r="AA57" s="457"/>
      <c r="AB57" s="457"/>
      <c r="AC57" s="457"/>
      <c r="AD57" s="457"/>
      <c r="AE57" s="457"/>
      <c r="AF57" s="457"/>
      <c r="AG57" s="457"/>
      <c r="AH57" s="457"/>
      <c r="AI57" s="457"/>
      <c r="AJ57" s="457"/>
      <c r="AK57" s="737"/>
    </row>
    <row r="58" spans="1:38" ht="20.149999999999999" customHeight="1">
      <c r="A58" s="661"/>
      <c r="B58" s="371"/>
      <c r="C58"/>
      <c r="D58" s="2032" t="s">
        <v>1060</v>
      </c>
      <c r="E58" s="2033"/>
      <c r="F58" s="2033"/>
      <c r="G58" s="2033"/>
      <c r="H58" s="2033"/>
      <c r="I58" s="2033"/>
      <c r="J58" s="2033"/>
      <c r="K58" s="2034"/>
      <c r="L58" s="2032" t="s">
        <v>1373</v>
      </c>
      <c r="M58" s="2033"/>
      <c r="N58" s="2033"/>
      <c r="O58" s="2033"/>
      <c r="P58" s="2033"/>
      <c r="Q58" s="2033"/>
      <c r="R58" s="2033"/>
      <c r="S58" s="2033"/>
      <c r="T58" s="2033"/>
      <c r="U58" s="2033"/>
      <c r="V58" s="2033"/>
      <c r="W58" s="2033"/>
      <c r="X58" s="2033"/>
      <c r="Y58" s="2033"/>
      <c r="Z58" s="2033"/>
      <c r="AA58" s="2033"/>
      <c r="AB58" s="2033"/>
      <c r="AC58" s="2033"/>
      <c r="AD58" s="2033"/>
      <c r="AE58" s="2033"/>
      <c r="AF58" s="2033"/>
      <c r="AG58" s="2033"/>
      <c r="AH58" s="2033"/>
      <c r="AI58" s="2033"/>
      <c r="AJ58" s="2034"/>
      <c r="AK58" s="736"/>
      <c r="AL58" s="319"/>
    </row>
    <row r="59" spans="1:38" ht="30" customHeight="1">
      <c r="C59"/>
      <c r="D59" s="2204" t="s">
        <v>1369</v>
      </c>
      <c r="E59" s="2205"/>
      <c r="F59" s="2205"/>
      <c r="G59" s="2205"/>
      <c r="H59" s="2205"/>
      <c r="I59" s="2205"/>
      <c r="J59" s="2205"/>
      <c r="K59" s="2206"/>
      <c r="L59" s="2427"/>
      <c r="M59" s="2428"/>
      <c r="N59" s="2428"/>
      <c r="O59" s="2428"/>
      <c r="P59" s="2428"/>
      <c r="Q59" s="2428"/>
      <c r="R59" s="2428"/>
      <c r="S59" s="2428"/>
      <c r="T59" s="2428"/>
      <c r="U59" s="2428"/>
      <c r="V59" s="2428"/>
      <c r="W59" s="2428"/>
      <c r="X59" s="2428"/>
      <c r="Y59" s="2428"/>
      <c r="Z59" s="2428"/>
      <c r="AA59" s="2428"/>
      <c r="AB59" s="2428"/>
      <c r="AC59" s="2428"/>
      <c r="AD59" s="2428"/>
      <c r="AE59" s="2428"/>
      <c r="AF59" s="2428"/>
      <c r="AG59" s="2428"/>
      <c r="AH59" s="2428"/>
      <c r="AI59" s="2428"/>
      <c r="AJ59" s="2429"/>
      <c r="AK59" s="736"/>
      <c r="AL59" s="319"/>
    </row>
    <row r="60" spans="1:38" ht="30" customHeight="1">
      <c r="C60"/>
      <c r="D60" s="2204" t="s">
        <v>1370</v>
      </c>
      <c r="E60" s="2205"/>
      <c r="F60" s="2205"/>
      <c r="G60" s="2205"/>
      <c r="H60" s="2205"/>
      <c r="I60" s="2205"/>
      <c r="J60" s="2205"/>
      <c r="K60" s="2206"/>
      <c r="L60" s="2427"/>
      <c r="M60" s="2428"/>
      <c r="N60" s="2428"/>
      <c r="O60" s="2428"/>
      <c r="P60" s="2428"/>
      <c r="Q60" s="2428"/>
      <c r="R60" s="2428"/>
      <c r="S60" s="2428"/>
      <c r="T60" s="2428"/>
      <c r="U60" s="2428"/>
      <c r="V60" s="2428"/>
      <c r="W60" s="2428"/>
      <c r="X60" s="2428"/>
      <c r="Y60" s="2428"/>
      <c r="Z60" s="2428"/>
      <c r="AA60" s="2428"/>
      <c r="AB60" s="2428"/>
      <c r="AC60" s="2428"/>
      <c r="AD60" s="2428"/>
      <c r="AE60" s="2428"/>
      <c r="AF60" s="2428"/>
      <c r="AG60" s="2428"/>
      <c r="AH60" s="2428"/>
      <c r="AI60" s="2428"/>
      <c r="AJ60" s="2429"/>
      <c r="AK60" s="736"/>
      <c r="AL60" s="319"/>
    </row>
    <row r="61" spans="1:38" ht="30" customHeight="1">
      <c r="C61"/>
      <c r="D61" s="2204" t="s">
        <v>1371</v>
      </c>
      <c r="E61" s="2205"/>
      <c r="F61" s="2205"/>
      <c r="G61" s="2205"/>
      <c r="H61" s="2205"/>
      <c r="I61" s="2205"/>
      <c r="J61" s="2205"/>
      <c r="K61" s="2206"/>
      <c r="L61" s="2427"/>
      <c r="M61" s="2428"/>
      <c r="N61" s="2428"/>
      <c r="O61" s="2428"/>
      <c r="P61" s="2428"/>
      <c r="Q61" s="2428"/>
      <c r="R61" s="2428"/>
      <c r="S61" s="2428"/>
      <c r="T61" s="2428"/>
      <c r="U61" s="2428"/>
      <c r="V61" s="2428"/>
      <c r="W61" s="2428"/>
      <c r="X61" s="2428"/>
      <c r="Y61" s="2428"/>
      <c r="Z61" s="2428"/>
      <c r="AA61" s="2428"/>
      <c r="AB61" s="2428"/>
      <c r="AC61" s="2428"/>
      <c r="AD61" s="2428"/>
      <c r="AE61" s="2428"/>
      <c r="AF61" s="2428"/>
      <c r="AG61" s="2428"/>
      <c r="AH61" s="2428"/>
      <c r="AI61" s="2428"/>
      <c r="AJ61" s="2429"/>
      <c r="AK61" s="736"/>
      <c r="AL61" s="319"/>
    </row>
    <row r="62" spans="1:38" ht="30" customHeight="1">
      <c r="C62" s="666"/>
      <c r="D62" s="2204" t="s">
        <v>1372</v>
      </c>
      <c r="E62" s="2205"/>
      <c r="F62" s="2205"/>
      <c r="G62" s="2205"/>
      <c r="H62" s="2205"/>
      <c r="I62" s="2205"/>
      <c r="J62" s="2205"/>
      <c r="K62" s="2206"/>
      <c r="L62" s="2427"/>
      <c r="M62" s="2428"/>
      <c r="N62" s="2428"/>
      <c r="O62" s="2428"/>
      <c r="P62" s="2428"/>
      <c r="Q62" s="2428"/>
      <c r="R62" s="2428"/>
      <c r="S62" s="2428"/>
      <c r="T62" s="2428"/>
      <c r="U62" s="2428"/>
      <c r="V62" s="2428"/>
      <c r="W62" s="2428"/>
      <c r="X62" s="2428"/>
      <c r="Y62" s="2428"/>
      <c r="Z62" s="2428"/>
      <c r="AA62" s="2428"/>
      <c r="AB62" s="2428"/>
      <c r="AC62" s="2428"/>
      <c r="AD62" s="2428"/>
      <c r="AE62" s="2428"/>
      <c r="AF62" s="2428"/>
      <c r="AG62" s="2428"/>
      <c r="AH62" s="2428"/>
      <c r="AI62" s="2428"/>
      <c r="AJ62" s="2429"/>
      <c r="AK62" s="736"/>
      <c r="AL62" s="319"/>
    </row>
    <row r="63" spans="1:38" ht="39" customHeight="1">
      <c r="B63" s="342"/>
      <c r="C63" s="610" t="s">
        <v>771</v>
      </c>
      <c r="D63" s="2336" t="s">
        <v>1600</v>
      </c>
      <c r="E63" s="2336"/>
      <c r="F63" s="2336"/>
      <c r="G63" s="2336"/>
      <c r="H63" s="2336"/>
      <c r="I63" s="2336"/>
      <c r="J63" s="2336"/>
      <c r="K63" s="2336"/>
      <c r="L63" s="2336"/>
      <c r="M63" s="2336"/>
      <c r="N63" s="2336"/>
      <c r="O63" s="2336"/>
      <c r="P63" s="2336"/>
      <c r="Q63" s="2336"/>
      <c r="R63" s="2336"/>
      <c r="S63" s="2336"/>
      <c r="T63" s="2336"/>
      <c r="U63" s="2336"/>
      <c r="V63" s="2336"/>
      <c r="W63" s="2336"/>
      <c r="X63" s="2336"/>
      <c r="Y63" s="2336"/>
      <c r="Z63" s="2336"/>
      <c r="AA63" s="2336"/>
      <c r="AB63" s="516"/>
      <c r="AC63" s="516"/>
      <c r="AD63" s="353" t="s">
        <v>732</v>
      </c>
      <c r="AE63" s="1794" t="s">
        <v>556</v>
      </c>
      <c r="AF63" s="1794"/>
      <c r="AG63" s="1794"/>
      <c r="AH63" s="1794"/>
      <c r="AI63" s="1794"/>
      <c r="AJ63" s="353" t="s">
        <v>733</v>
      </c>
      <c r="AK63" s="734"/>
      <c r="AL63" s="319"/>
    </row>
    <row r="64" spans="1:38" ht="19.5" customHeight="1">
      <c r="B64" s="342"/>
      <c r="C64"/>
      <c r="D64" s="2341" t="s">
        <v>1374</v>
      </c>
      <c r="E64" s="2342"/>
      <c r="F64" s="2342"/>
      <c r="G64" s="2342"/>
      <c r="H64" s="2342"/>
      <c r="I64" s="2342"/>
      <c r="J64" s="2342"/>
      <c r="K64" s="2342"/>
      <c r="L64" s="2342"/>
      <c r="M64" s="2342"/>
      <c r="N64" s="2343"/>
      <c r="O64" s="2341" t="s">
        <v>1375</v>
      </c>
      <c r="P64" s="2342"/>
      <c r="Q64" s="2342"/>
      <c r="R64" s="2342"/>
      <c r="S64" s="2342"/>
      <c r="T64" s="2342"/>
      <c r="U64" s="2342"/>
      <c r="V64" s="2342"/>
      <c r="W64" s="2343"/>
      <c r="X64" s="310"/>
      <c r="Y64" s="310"/>
      <c r="Z64" s="310"/>
      <c r="AA64" s="310"/>
      <c r="AB64" s="310"/>
      <c r="AC64" s="310"/>
      <c r="AD64" s="353"/>
      <c r="AE64" s="331"/>
      <c r="AF64" s="331"/>
      <c r="AG64" s="331"/>
      <c r="AH64" s="331"/>
      <c r="AI64" s="331"/>
      <c r="AJ64" s="353"/>
      <c r="AK64" s="734"/>
      <c r="AL64" s="319"/>
    </row>
    <row r="65" spans="1:38" ht="22" customHeight="1">
      <c r="B65" s="342"/>
      <c r="C65"/>
      <c r="D65" s="1942" t="s">
        <v>1376</v>
      </c>
      <c r="E65" s="2344"/>
      <c r="F65" s="2344"/>
      <c r="G65" s="2344"/>
      <c r="H65" s="2344"/>
      <c r="I65" s="2344"/>
      <c r="J65" s="2344"/>
      <c r="K65" s="2344"/>
      <c r="L65" s="2344"/>
      <c r="M65" s="2345" t="s">
        <v>1377</v>
      </c>
      <c r="N65" s="2346"/>
      <c r="O65" s="2337"/>
      <c r="P65" s="2338"/>
      <c r="Q65" s="2338"/>
      <c r="R65" s="2338"/>
      <c r="S65" s="2338"/>
      <c r="T65" s="2338"/>
      <c r="U65" s="2338"/>
      <c r="V65" s="2338"/>
      <c r="W65" s="611" t="s">
        <v>1055</v>
      </c>
      <c r="X65" s="310"/>
      <c r="Y65" s="310"/>
      <c r="Z65" s="310"/>
      <c r="AA65" s="310"/>
      <c r="AB65" s="310"/>
      <c r="AC65" s="310"/>
      <c r="AD65" s="353"/>
      <c r="AE65" s="331"/>
      <c r="AF65" s="331"/>
      <c r="AG65" s="331"/>
      <c r="AH65" s="331"/>
      <c r="AI65" s="331"/>
      <c r="AJ65" s="353"/>
      <c r="AK65" s="734"/>
      <c r="AL65" s="319"/>
    </row>
    <row r="66" spans="1:38" ht="22" customHeight="1">
      <c r="B66" s="342"/>
      <c r="C66"/>
      <c r="D66" s="1942" t="s">
        <v>1378</v>
      </c>
      <c r="E66" s="2344"/>
      <c r="F66" s="2344"/>
      <c r="G66" s="2344"/>
      <c r="H66" s="2344"/>
      <c r="I66" s="2344"/>
      <c r="J66" s="2344"/>
      <c r="K66" s="2344"/>
      <c r="L66" s="2344"/>
      <c r="M66" s="2345" t="s">
        <v>1379</v>
      </c>
      <c r="N66" s="2346"/>
      <c r="O66" s="2337"/>
      <c r="P66" s="2338"/>
      <c r="Q66" s="2338"/>
      <c r="R66" s="2338"/>
      <c r="S66" s="2338"/>
      <c r="T66" s="2338"/>
      <c r="U66" s="2338"/>
      <c r="V66" s="2338"/>
      <c r="W66" s="611" t="s">
        <v>1055</v>
      </c>
      <c r="X66" s="310"/>
      <c r="Y66" s="310"/>
      <c r="Z66" s="310"/>
      <c r="AA66" s="310"/>
      <c r="AB66" s="310"/>
      <c r="AC66" s="310"/>
      <c r="AD66" s="353"/>
      <c r="AE66" s="331"/>
      <c r="AF66" s="331"/>
      <c r="AG66" s="331"/>
      <c r="AH66" s="331"/>
      <c r="AI66" s="331"/>
      <c r="AJ66" s="353"/>
      <c r="AK66" s="734"/>
      <c r="AL66" s="319"/>
    </row>
    <row r="67" spans="1:38" ht="22" customHeight="1">
      <c r="B67" s="342"/>
      <c r="C67"/>
      <c r="D67" s="1942" t="s">
        <v>1380</v>
      </c>
      <c r="E67" s="2344"/>
      <c r="F67" s="2344"/>
      <c r="G67" s="2344"/>
      <c r="H67" s="2344"/>
      <c r="I67" s="2344"/>
      <c r="J67" s="2344"/>
      <c r="K67" s="2344"/>
      <c r="L67" s="2344"/>
      <c r="M67" s="2345" t="s">
        <v>1381</v>
      </c>
      <c r="N67" s="2346"/>
      <c r="O67" s="2337"/>
      <c r="P67" s="2338"/>
      <c r="Q67" s="2338"/>
      <c r="R67" s="2338"/>
      <c r="S67" s="2338"/>
      <c r="T67" s="2338"/>
      <c r="U67" s="2338"/>
      <c r="V67" s="2338"/>
      <c r="W67" s="611" t="s">
        <v>1055</v>
      </c>
      <c r="X67" s="310"/>
      <c r="Y67" s="310"/>
      <c r="Z67" s="310"/>
      <c r="AA67" s="310"/>
      <c r="AB67" s="310"/>
      <c r="AC67" s="310"/>
      <c r="AD67" s="353"/>
      <c r="AE67" s="331"/>
      <c r="AF67" s="331"/>
      <c r="AG67" s="331"/>
      <c r="AH67" s="331"/>
      <c r="AI67" s="331"/>
      <c r="AJ67" s="353"/>
      <c r="AK67" s="734"/>
      <c r="AL67" s="319"/>
    </row>
    <row r="68" spans="1:38" ht="22" customHeight="1">
      <c r="B68" s="342"/>
      <c r="C68"/>
      <c r="D68" s="1942" t="s">
        <v>1382</v>
      </c>
      <c r="E68" s="2344"/>
      <c r="F68" s="2344"/>
      <c r="G68" s="2344"/>
      <c r="H68" s="2344"/>
      <c r="I68" s="2344"/>
      <c r="J68" s="2344"/>
      <c r="K68" s="2344"/>
      <c r="L68" s="2344"/>
      <c r="M68" s="2345" t="s">
        <v>1383</v>
      </c>
      <c r="N68" s="2346"/>
      <c r="O68" s="2337">
        <f>O67*0.05</f>
        <v>0</v>
      </c>
      <c r="P68" s="2338"/>
      <c r="Q68" s="2338"/>
      <c r="R68" s="2338"/>
      <c r="S68" s="2338"/>
      <c r="T68" s="2338"/>
      <c r="U68" s="2338"/>
      <c r="V68" s="2338"/>
      <c r="W68" s="611" t="s">
        <v>1055</v>
      </c>
      <c r="X68" s="310"/>
      <c r="Y68" s="310"/>
      <c r="Z68" s="310"/>
      <c r="AA68" s="310"/>
      <c r="AB68" s="310"/>
      <c r="AC68" s="310"/>
      <c r="AD68" s="353"/>
      <c r="AE68" s="331"/>
      <c r="AF68" s="331"/>
      <c r="AG68" s="331"/>
      <c r="AH68" s="331"/>
      <c r="AI68" s="331"/>
      <c r="AJ68" s="353"/>
      <c r="AK68" s="734"/>
      <c r="AL68" s="319"/>
    </row>
    <row r="69" spans="1:38" ht="22" customHeight="1">
      <c r="B69" s="342"/>
      <c r="C69"/>
      <c r="D69" s="1942" t="s">
        <v>1384</v>
      </c>
      <c r="E69" s="2344"/>
      <c r="F69" s="2344"/>
      <c r="G69" s="2344"/>
      <c r="H69" s="2344"/>
      <c r="I69" s="2344"/>
      <c r="J69" s="2344"/>
      <c r="K69" s="2344"/>
      <c r="L69" s="2344"/>
      <c r="M69" s="2434" t="s">
        <v>1385</v>
      </c>
      <c r="N69" s="2435"/>
      <c r="O69" s="2337">
        <f>O65+O66-O68</f>
        <v>0</v>
      </c>
      <c r="P69" s="2338"/>
      <c r="Q69" s="2338"/>
      <c r="R69" s="2338"/>
      <c r="S69" s="2338"/>
      <c r="T69" s="2338"/>
      <c r="U69" s="2338"/>
      <c r="V69" s="2338"/>
      <c r="W69" s="611" t="s">
        <v>1055</v>
      </c>
      <c r="X69" s="310"/>
      <c r="Y69" s="310"/>
      <c r="Z69" s="310"/>
      <c r="AA69" s="310"/>
      <c r="AB69" s="310"/>
      <c r="AC69" s="310"/>
      <c r="AD69" s="353"/>
      <c r="AE69" s="331"/>
      <c r="AF69" s="331"/>
      <c r="AG69" s="331"/>
      <c r="AH69" s="331"/>
      <c r="AI69" s="331"/>
      <c r="AJ69" s="353"/>
      <c r="AK69" s="734"/>
      <c r="AL69" s="319"/>
    </row>
    <row r="70" spans="1:38" ht="21" customHeight="1">
      <c r="B70" s="342"/>
      <c r="C70" s="310"/>
      <c r="D70" s="394" t="s">
        <v>1754</v>
      </c>
      <c r="E70" s="292" t="s">
        <v>2035</v>
      </c>
      <c r="F70" s="610"/>
      <c r="G70" s="610"/>
      <c r="H70" s="610"/>
      <c r="I70" s="610"/>
      <c r="J70" s="610"/>
      <c r="K70" s="610"/>
      <c r="L70" s="610"/>
      <c r="M70" s="610"/>
      <c r="N70" s="610"/>
      <c r="O70" s="610"/>
      <c r="P70" s="610"/>
      <c r="Q70" s="610"/>
      <c r="R70" s="610"/>
      <c r="S70" s="610"/>
      <c r="T70" s="610"/>
      <c r="U70" s="610"/>
      <c r="V70" s="610"/>
      <c r="W70" s="610"/>
      <c r="X70" s="610"/>
      <c r="Y70" s="610"/>
      <c r="Z70" s="610"/>
      <c r="AA70" s="610"/>
      <c r="AB70" s="610"/>
      <c r="AC70" s="610"/>
      <c r="AD70" s="610"/>
      <c r="AE70" s="331"/>
      <c r="AF70" s="331"/>
      <c r="AG70" s="331"/>
      <c r="AH70" s="331"/>
      <c r="AI70" s="331"/>
      <c r="AJ70" s="353"/>
      <c r="AK70" s="734"/>
      <c r="AL70" s="319"/>
    </row>
    <row r="71" spans="1:38" ht="14.25" customHeight="1">
      <c r="B71" s="342"/>
      <c r="C71" s="396"/>
      <c r="D71" s="396"/>
      <c r="E71" s="396"/>
      <c r="F71" s="396"/>
      <c r="G71" s="396"/>
      <c r="H71" s="396"/>
      <c r="I71" s="396"/>
      <c r="J71" s="396"/>
      <c r="K71" s="396"/>
      <c r="L71" s="396"/>
      <c r="M71" s="396"/>
      <c r="N71" s="396"/>
      <c r="O71" s="396"/>
      <c r="P71" s="396"/>
      <c r="Q71" s="396"/>
      <c r="R71" s="396"/>
      <c r="S71" s="396"/>
      <c r="T71" s="396"/>
      <c r="U71" s="396"/>
      <c r="V71" s="396"/>
      <c r="W71" s="396"/>
      <c r="X71" s="396"/>
      <c r="Y71" s="396"/>
      <c r="Z71" s="396"/>
      <c r="AA71" s="396"/>
      <c r="AB71" s="396"/>
      <c r="AC71" s="396"/>
      <c r="AD71" s="353"/>
      <c r="AE71" s="331"/>
      <c r="AF71" s="331"/>
      <c r="AG71" s="331"/>
      <c r="AH71" s="331"/>
      <c r="AI71" s="331"/>
      <c r="AJ71" s="353"/>
      <c r="AK71" s="734"/>
      <c r="AL71" s="319"/>
    </row>
    <row r="72" spans="1:38" ht="20.149999999999999" customHeight="1">
      <c r="A72" s="652"/>
      <c r="B72" s="292"/>
      <c r="C72" s="292" t="s">
        <v>772</v>
      </c>
      <c r="D72" s="342" t="s">
        <v>1602</v>
      </c>
      <c r="E72" s="342"/>
      <c r="F72" s="342"/>
      <c r="G72" s="342"/>
      <c r="H72" s="342"/>
      <c r="I72" s="342"/>
      <c r="J72" s="468"/>
      <c r="K72" s="468"/>
      <c r="L72" s="468"/>
      <c r="M72" s="468"/>
      <c r="N72" s="468"/>
      <c r="O72" s="468"/>
      <c r="P72" s="468"/>
      <c r="Q72" s="468"/>
      <c r="R72" s="468"/>
      <c r="S72" s="468"/>
      <c r="T72" s="468"/>
      <c r="U72" s="468"/>
      <c r="V72" s="468"/>
      <c r="W72" s="468"/>
      <c r="X72" s="468"/>
      <c r="Y72" s="468"/>
      <c r="Z72" s="468"/>
      <c r="AA72" s="468"/>
      <c r="AB72" s="468"/>
      <c r="AC72" s="468"/>
      <c r="AD72" s="353" t="s">
        <v>732</v>
      </c>
      <c r="AE72" s="1794" t="s">
        <v>556</v>
      </c>
      <c r="AF72" s="1794"/>
      <c r="AG72" s="1794"/>
      <c r="AH72" s="1794"/>
      <c r="AI72" s="1794"/>
      <c r="AJ72" s="353" t="s">
        <v>733</v>
      </c>
      <c r="AK72" s="734"/>
      <c r="AL72" s="319"/>
    </row>
    <row r="73" spans="1:38" s="448" customFormat="1" ht="20.149999999999999" customHeight="1">
      <c r="A73" s="696"/>
      <c r="D73" s="2335" t="s">
        <v>823</v>
      </c>
      <c r="E73" s="2335"/>
      <c r="F73" s="393" t="s">
        <v>1891</v>
      </c>
      <c r="G73" s="393"/>
      <c r="H73" s="393"/>
      <c r="I73" s="393"/>
      <c r="J73" s="697"/>
      <c r="K73" s="697"/>
      <c r="L73" s="697"/>
      <c r="M73" s="697"/>
      <c r="N73" s="697"/>
      <c r="O73" s="697"/>
      <c r="P73" s="697"/>
      <c r="Q73" s="697"/>
      <c r="R73" s="697"/>
      <c r="S73" s="697"/>
      <c r="T73" s="697"/>
      <c r="U73" s="697"/>
      <c r="V73" s="697"/>
      <c r="W73" s="697"/>
      <c r="X73" s="697"/>
      <c r="Y73" s="697"/>
      <c r="Z73" s="697"/>
      <c r="AA73" s="697"/>
      <c r="AB73" s="697"/>
      <c r="AC73" s="697"/>
      <c r="AD73" s="394"/>
      <c r="AE73" s="392"/>
      <c r="AF73" s="392"/>
      <c r="AG73" s="392"/>
      <c r="AH73" s="392"/>
      <c r="AI73" s="392"/>
      <c r="AJ73" s="394"/>
      <c r="AK73" s="735"/>
      <c r="AL73" s="419"/>
    </row>
    <row r="74" spans="1:38" ht="9" customHeight="1">
      <c r="A74" s="652"/>
      <c r="B74" s="292"/>
      <c r="C74" s="292"/>
      <c r="D74" s="292"/>
      <c r="E74" s="292"/>
      <c r="F74" s="292"/>
      <c r="G74" s="292"/>
      <c r="H74" s="292"/>
      <c r="I74" s="292"/>
      <c r="J74" s="292"/>
      <c r="K74" s="292"/>
      <c r="L74" s="292"/>
      <c r="M74" s="292"/>
      <c r="N74" s="292"/>
      <c r="O74" s="292"/>
      <c r="P74" s="292"/>
      <c r="Q74" s="292"/>
      <c r="R74" s="292"/>
      <c r="S74" s="292"/>
      <c r="T74" s="292"/>
      <c r="U74" s="292"/>
      <c r="V74" s="292"/>
      <c r="W74" s="292"/>
      <c r="X74" s="292"/>
      <c r="Y74" s="292"/>
      <c r="Z74" s="292"/>
      <c r="AA74" s="292"/>
      <c r="AB74" s="292"/>
      <c r="AC74" s="292"/>
      <c r="AD74" s="292"/>
      <c r="AE74" s="292"/>
      <c r="AF74" s="292"/>
      <c r="AG74" s="292"/>
      <c r="AH74" s="292"/>
      <c r="AI74" s="292"/>
      <c r="AJ74" s="292"/>
      <c r="AK74" s="318"/>
      <c r="AL74" s="319"/>
    </row>
    <row r="75" spans="1:38" ht="20.149999999999999" customHeight="1">
      <c r="B75" s="385" t="s">
        <v>1896</v>
      </c>
      <c r="C75" s="292" t="s">
        <v>1897</v>
      </c>
      <c r="D75" s="342"/>
      <c r="E75" s="342"/>
      <c r="F75" s="342"/>
      <c r="G75" s="342"/>
      <c r="H75" s="331"/>
      <c r="I75" s="331"/>
      <c r="AK75" s="318"/>
      <c r="AL75" s="319"/>
    </row>
    <row r="76" spans="1:38" ht="20.149999999999999" customHeight="1">
      <c r="B76" s="289" t="s">
        <v>1386</v>
      </c>
      <c r="C76" s="1891" t="s">
        <v>1603</v>
      </c>
      <c r="D76" s="1891"/>
      <c r="E76" s="518" t="s">
        <v>1604</v>
      </c>
      <c r="F76" s="517"/>
      <c r="G76" s="517"/>
      <c r="H76" s="517"/>
      <c r="I76" s="517"/>
      <c r="J76" s="517"/>
      <c r="K76" s="517"/>
      <c r="L76" s="517"/>
      <c r="M76" s="517"/>
      <c r="N76" s="517"/>
      <c r="O76" s="517"/>
      <c r="P76" s="517"/>
      <c r="Q76" s="517"/>
      <c r="R76" s="517"/>
      <c r="S76" s="517"/>
      <c r="T76" s="517"/>
      <c r="U76" s="517"/>
      <c r="V76" s="517"/>
      <c r="W76" s="517"/>
      <c r="X76" s="517"/>
      <c r="Y76" s="517"/>
      <c r="Z76" s="517"/>
      <c r="AA76" s="517"/>
      <c r="AB76" s="517"/>
      <c r="AC76" s="517"/>
      <c r="AD76" s="517"/>
      <c r="AE76" s="517"/>
      <c r="AF76" s="517"/>
      <c r="AG76" s="517"/>
      <c r="AH76" s="517"/>
      <c r="AI76" s="517"/>
      <c r="AK76" s="318"/>
      <c r="AL76" s="319"/>
    </row>
    <row r="77" spans="1:38" ht="20.149999999999999" customHeight="1">
      <c r="B77" s="483" t="s">
        <v>1060</v>
      </c>
      <c r="C77" s="490"/>
      <c r="D77" s="490"/>
      <c r="E77" s="490"/>
      <c r="F77" s="2398" t="s">
        <v>1375</v>
      </c>
      <c r="G77" s="2399"/>
      <c r="H77" s="2399"/>
      <c r="I77" s="2399"/>
      <c r="J77" s="2400" t="s">
        <v>737</v>
      </c>
      <c r="K77" s="2401"/>
      <c r="L77" s="2401"/>
      <c r="M77" s="2401"/>
      <c r="N77" s="2401"/>
      <c r="O77" s="2401"/>
      <c r="P77" s="2401"/>
      <c r="Q77" s="2401"/>
      <c r="R77" s="2401"/>
      <c r="S77" s="2401"/>
      <c r="T77" s="2401"/>
      <c r="U77" s="2401"/>
      <c r="V77" s="2401"/>
      <c r="W77" s="2401"/>
      <c r="X77" s="2401"/>
      <c r="Y77" s="2401"/>
      <c r="Z77" s="2401"/>
      <c r="AA77" s="2401"/>
      <c r="AB77" s="2401"/>
      <c r="AC77" s="2402"/>
      <c r="AD77" s="2403" t="s">
        <v>1375</v>
      </c>
      <c r="AE77" s="2404"/>
      <c r="AF77" s="2404"/>
      <c r="AG77" s="2404"/>
      <c r="AH77" s="2405" t="s">
        <v>1408</v>
      </c>
      <c r="AI77" s="2406"/>
      <c r="AJ77" s="2407"/>
      <c r="AK77" s="736"/>
      <c r="AL77" s="319"/>
    </row>
    <row r="78" spans="1:38" ht="21" customHeight="1">
      <c r="B78" s="1152" t="s">
        <v>1387</v>
      </c>
      <c r="C78" s="1153"/>
      <c r="D78" s="1153"/>
      <c r="E78" s="1153"/>
      <c r="F78" s="2408">
        <f>SUM(AD78:AF79)</f>
        <v>0</v>
      </c>
      <c r="G78" s="2409"/>
      <c r="H78" s="2409"/>
      <c r="I78" s="1765" t="s">
        <v>1055</v>
      </c>
      <c r="J78" s="2410" t="s">
        <v>1409</v>
      </c>
      <c r="K78" s="2410"/>
      <c r="L78" s="2410"/>
      <c r="M78" s="2410"/>
      <c r="N78" s="2410"/>
      <c r="O78" s="2410"/>
      <c r="P78" s="2410"/>
      <c r="Q78" s="2410"/>
      <c r="R78" s="2410"/>
      <c r="S78" s="2410"/>
      <c r="T78" s="2410"/>
      <c r="U78" s="2410"/>
      <c r="V78" s="2410"/>
      <c r="W78" s="2410"/>
      <c r="X78" s="2410"/>
      <c r="Y78" s="2410"/>
      <c r="Z78" s="2410"/>
      <c r="AA78" s="2410"/>
      <c r="AB78" s="2410"/>
      <c r="AC78" s="2411"/>
      <c r="AD78" s="2408"/>
      <c r="AE78" s="2409"/>
      <c r="AF78" s="2409"/>
      <c r="AG78" s="17" t="s">
        <v>1055</v>
      </c>
      <c r="AH78" s="2395"/>
      <c r="AI78" s="2396"/>
      <c r="AJ78" s="2397"/>
      <c r="AK78" s="736"/>
      <c r="AL78" s="319"/>
    </row>
    <row r="79" spans="1:38" ht="21" customHeight="1" thickBot="1">
      <c r="B79" s="1155"/>
      <c r="C79" s="1156"/>
      <c r="D79" s="1156"/>
      <c r="E79" s="1156"/>
      <c r="F79" s="2331"/>
      <c r="G79" s="2332"/>
      <c r="H79" s="2332"/>
      <c r="I79" s="1768"/>
      <c r="J79" s="2412" t="s">
        <v>1445</v>
      </c>
      <c r="K79" s="2413"/>
      <c r="L79" s="2413"/>
      <c r="M79" s="2413"/>
      <c r="N79" s="2413"/>
      <c r="O79" s="2413"/>
      <c r="P79" s="2413"/>
      <c r="Q79" s="2413"/>
      <c r="R79" s="2413"/>
      <c r="S79" s="2413"/>
      <c r="T79" s="2413"/>
      <c r="U79" s="2413"/>
      <c r="V79" s="2413"/>
      <c r="W79" s="2413"/>
      <c r="X79" s="2413"/>
      <c r="Y79" s="2413"/>
      <c r="Z79" s="2413"/>
      <c r="AA79" s="2413"/>
      <c r="AB79" s="2413"/>
      <c r="AC79" s="2414"/>
      <c r="AD79" s="2408"/>
      <c r="AE79" s="2409"/>
      <c r="AF79" s="2409"/>
      <c r="AG79" s="21" t="s">
        <v>1055</v>
      </c>
      <c r="AH79" s="2347" t="s">
        <v>528</v>
      </c>
      <c r="AI79" s="1107"/>
      <c r="AJ79" s="2348"/>
      <c r="AK79" s="736"/>
      <c r="AL79" s="319"/>
    </row>
    <row r="80" spans="1:38" ht="28" customHeight="1" thickTop="1" thickBot="1">
      <c r="B80" s="1155"/>
      <c r="C80" s="1156"/>
      <c r="D80" s="1156"/>
      <c r="E80" s="1156"/>
      <c r="F80" s="2415"/>
      <c r="G80" s="2416"/>
      <c r="H80" s="2416"/>
      <c r="I80" s="2417"/>
      <c r="J80" s="2418" t="s">
        <v>1410</v>
      </c>
      <c r="K80" s="2419"/>
      <c r="L80" s="2420" t="s">
        <v>2156</v>
      </c>
      <c r="M80" s="2520"/>
      <c r="N80" s="2520"/>
      <c r="O80" s="2520"/>
      <c r="P80" s="2520"/>
      <c r="Q80" s="2520"/>
      <c r="R80" s="2520"/>
      <c r="S80" s="2520"/>
      <c r="T80" s="2520"/>
      <c r="U80" s="2520"/>
      <c r="V80" s="2521"/>
      <c r="W80" s="2423"/>
      <c r="X80" s="2423"/>
      <c r="Y80" s="2423"/>
      <c r="Z80" s="501" t="s">
        <v>1055</v>
      </c>
      <c r="AA80" s="2419" t="s">
        <v>1411</v>
      </c>
      <c r="AB80" s="2419"/>
      <c r="AC80" s="2424"/>
      <c r="AD80" s="2425">
        <f>FLOOR(W80*0.03,1)</f>
        <v>0</v>
      </c>
      <c r="AE80" s="2426"/>
      <c r="AF80" s="2426"/>
      <c r="AG80" s="501" t="s">
        <v>1055</v>
      </c>
      <c r="AH80" s="2395"/>
      <c r="AI80" s="2396"/>
      <c r="AJ80" s="2397"/>
      <c r="AK80" s="59" t="s">
        <v>2140</v>
      </c>
      <c r="AL80" s="319" t="s">
        <v>2144</v>
      </c>
    </row>
    <row r="81" spans="1:38" ht="21" customHeight="1" thickTop="1">
      <c r="B81" s="1241" t="s">
        <v>1388</v>
      </c>
      <c r="C81" s="1242"/>
      <c r="D81" s="1242"/>
      <c r="E81" s="1243"/>
      <c r="F81" s="2331">
        <f>SUM(AD81:AF86)</f>
        <v>0</v>
      </c>
      <c r="G81" s="2332"/>
      <c r="H81" s="2332"/>
      <c r="I81" s="1768" t="s">
        <v>1055</v>
      </c>
      <c r="J81" s="1156" t="s">
        <v>2146</v>
      </c>
      <c r="K81" s="1156"/>
      <c r="L81" s="1156"/>
      <c r="M81" s="1156"/>
      <c r="N81" s="1156"/>
      <c r="O81" s="1156"/>
      <c r="P81" s="1156"/>
      <c r="Q81" s="1156"/>
      <c r="R81" s="1156"/>
      <c r="S81" s="1156"/>
      <c r="T81" s="1156"/>
      <c r="U81" s="1156"/>
      <c r="V81" s="1156"/>
      <c r="W81" s="1156"/>
      <c r="X81" s="1156"/>
      <c r="Y81" s="1156"/>
      <c r="Z81" s="1156"/>
      <c r="AA81" s="1156"/>
      <c r="AB81" s="1156"/>
      <c r="AC81" s="1157"/>
      <c r="AD81" s="2331"/>
      <c r="AE81" s="2332"/>
      <c r="AF81" s="2332"/>
      <c r="AG81" s="15" t="s">
        <v>1055</v>
      </c>
      <c r="AH81" s="2347" t="s">
        <v>528</v>
      </c>
      <c r="AI81" s="1107"/>
      <c r="AJ81" s="2348"/>
      <c r="AK81" s="59" t="s">
        <v>2140</v>
      </c>
      <c r="AL81" s="740" t="s">
        <v>2143</v>
      </c>
    </row>
    <row r="82" spans="1:38" ht="21" customHeight="1">
      <c r="B82" s="2339"/>
      <c r="C82" s="1636"/>
      <c r="D82" s="1636"/>
      <c r="E82" s="2340"/>
      <c r="F82" s="2331"/>
      <c r="G82" s="2332"/>
      <c r="H82" s="2332"/>
      <c r="I82" s="1768"/>
      <c r="J82" s="1048" t="s">
        <v>1389</v>
      </c>
      <c r="K82" s="1049"/>
      <c r="L82" s="1049"/>
      <c r="M82" s="1049"/>
      <c r="N82" s="1049"/>
      <c r="O82" s="1049"/>
      <c r="P82" s="1049"/>
      <c r="Q82" s="1049"/>
      <c r="R82" s="1049"/>
      <c r="S82" s="1049"/>
      <c r="T82" s="1049"/>
      <c r="U82" s="1049"/>
      <c r="V82" s="1049"/>
      <c r="W82" s="1049"/>
      <c r="X82" s="1049"/>
      <c r="Y82" s="1049"/>
      <c r="Z82" s="1049"/>
      <c r="AA82" s="1049"/>
      <c r="AB82" s="1049"/>
      <c r="AC82" s="1050"/>
      <c r="AD82" s="2349"/>
      <c r="AE82" s="2350"/>
      <c r="AF82" s="2350"/>
      <c r="AG82" s="498" t="s">
        <v>1055</v>
      </c>
      <c r="AH82" s="2351" t="s">
        <v>528</v>
      </c>
      <c r="AI82" s="2352"/>
      <c r="AJ82" s="2353"/>
      <c r="AK82" s="59" t="s">
        <v>2140</v>
      </c>
      <c r="AL82" s="740" t="s">
        <v>2145</v>
      </c>
    </row>
    <row r="83" spans="1:38" ht="42" customHeight="1">
      <c r="B83" s="2339"/>
      <c r="C83" s="1636"/>
      <c r="D83" s="1636"/>
      <c r="E83" s="2340"/>
      <c r="F83" s="2331"/>
      <c r="G83" s="2332"/>
      <c r="H83" s="2332"/>
      <c r="I83" s="1768"/>
      <c r="J83" s="1722" t="s">
        <v>2151</v>
      </c>
      <c r="K83" s="1723"/>
      <c r="L83" s="1723"/>
      <c r="M83" s="1723"/>
      <c r="N83" s="1723"/>
      <c r="O83" s="1723"/>
      <c r="P83" s="1723"/>
      <c r="Q83" s="1723"/>
      <c r="R83" s="1723"/>
      <c r="S83" s="1723"/>
      <c r="T83" s="1723"/>
      <c r="U83" s="1723"/>
      <c r="V83" s="1723"/>
      <c r="W83" s="1723"/>
      <c r="X83" s="1723"/>
      <c r="Y83" s="1723"/>
      <c r="Z83" s="1723"/>
      <c r="AA83" s="1723"/>
      <c r="AB83" s="1723"/>
      <c r="AC83" s="1724"/>
      <c r="AD83" s="2349"/>
      <c r="AE83" s="2350"/>
      <c r="AF83" s="2350"/>
      <c r="AG83" s="498" t="s">
        <v>1055</v>
      </c>
      <c r="AH83" s="2351" t="s">
        <v>528</v>
      </c>
      <c r="AI83" s="2352"/>
      <c r="AJ83" s="2353"/>
      <c r="AK83" s="736"/>
      <c r="AL83" s="319"/>
    </row>
    <row r="84" spans="1:38" ht="14" customHeight="1">
      <c r="B84" s="2339"/>
      <c r="C84" s="1636"/>
      <c r="D84" s="1636"/>
      <c r="E84" s="2340"/>
      <c r="F84" s="2331"/>
      <c r="G84" s="2332"/>
      <c r="H84" s="2332"/>
      <c r="I84" s="1768"/>
      <c r="J84" s="1156" t="s">
        <v>2152</v>
      </c>
      <c r="K84" s="1156"/>
      <c r="L84" s="1156"/>
      <c r="M84" s="1156"/>
      <c r="N84" s="1156"/>
      <c r="O84" s="1156"/>
      <c r="P84" s="1156"/>
      <c r="Q84" s="1156"/>
      <c r="R84" s="1156"/>
      <c r="S84" s="1156"/>
      <c r="T84" s="1156"/>
      <c r="U84" s="1156"/>
      <c r="V84" s="1156"/>
      <c r="W84" s="1156"/>
      <c r="X84" s="1156"/>
      <c r="Y84" s="1156"/>
      <c r="Z84" s="1156"/>
      <c r="AA84" s="1156"/>
      <c r="AB84" s="1156"/>
      <c r="AC84" s="1157"/>
      <c r="AD84" s="2408"/>
      <c r="AE84" s="2409"/>
      <c r="AF84" s="2409"/>
      <c r="AG84" s="1765" t="s">
        <v>1055</v>
      </c>
      <c r="AH84" s="2354" t="s">
        <v>528</v>
      </c>
      <c r="AI84" s="2355"/>
      <c r="AJ84" s="2356"/>
      <c r="AK84" s="2517" t="s">
        <v>2140</v>
      </c>
      <c r="AL84" s="2518" t="s">
        <v>2155</v>
      </c>
    </row>
    <row r="85" spans="1:38" ht="14" customHeight="1">
      <c r="B85" s="2339"/>
      <c r="C85" s="1636"/>
      <c r="D85" s="1636"/>
      <c r="E85" s="2340"/>
      <c r="F85" s="2331"/>
      <c r="G85" s="2332"/>
      <c r="H85" s="2332"/>
      <c r="I85" s="1768"/>
      <c r="J85" s="1156"/>
      <c r="K85" s="1156"/>
      <c r="L85" s="1156"/>
      <c r="M85" s="1156"/>
      <c r="N85" s="1156"/>
      <c r="O85" s="1156"/>
      <c r="P85" s="1156"/>
      <c r="Q85" s="1156"/>
      <c r="R85" s="1156"/>
      <c r="S85" s="1156"/>
      <c r="T85" s="1156"/>
      <c r="U85" s="1156"/>
      <c r="V85" s="1156"/>
      <c r="W85" s="1156"/>
      <c r="X85" s="1156"/>
      <c r="Y85" s="1156"/>
      <c r="Z85" s="1156"/>
      <c r="AA85" s="1156"/>
      <c r="AB85" s="1156"/>
      <c r="AC85" s="1157"/>
      <c r="AD85" s="2331"/>
      <c r="AE85" s="2332"/>
      <c r="AF85" s="2332"/>
      <c r="AG85" s="1768"/>
      <c r="AH85" s="2357"/>
      <c r="AI85" s="2358"/>
      <c r="AJ85" s="2359"/>
      <c r="AK85" s="2517"/>
      <c r="AL85" s="2518"/>
    </row>
    <row r="86" spans="1:38" ht="14" customHeight="1" thickBot="1">
      <c r="B86" s="2339"/>
      <c r="C86" s="1636"/>
      <c r="D86" s="1636"/>
      <c r="E86" s="2340"/>
      <c r="F86" s="2333"/>
      <c r="G86" s="2334"/>
      <c r="H86" s="2334"/>
      <c r="I86" s="1769"/>
      <c r="J86" s="1156"/>
      <c r="K86" s="1156"/>
      <c r="L86" s="1156"/>
      <c r="M86" s="1156"/>
      <c r="N86" s="1156"/>
      <c r="O86" s="1156"/>
      <c r="P86" s="1156"/>
      <c r="Q86" s="1156"/>
      <c r="R86" s="1156"/>
      <c r="S86" s="1156"/>
      <c r="T86" s="1156"/>
      <c r="U86" s="1156"/>
      <c r="V86" s="1156"/>
      <c r="W86" s="1156"/>
      <c r="X86" s="1156"/>
      <c r="Y86" s="1156"/>
      <c r="Z86" s="1156"/>
      <c r="AA86" s="1156"/>
      <c r="AB86" s="1156"/>
      <c r="AC86" s="1157"/>
      <c r="AD86" s="2331"/>
      <c r="AE86" s="2332"/>
      <c r="AF86" s="2332"/>
      <c r="AG86" s="1768"/>
      <c r="AH86" s="2522"/>
      <c r="AI86" s="2523"/>
      <c r="AJ86" s="2524"/>
      <c r="AK86" s="2517"/>
      <c r="AL86" s="2518"/>
    </row>
    <row r="87" spans="1:38" ht="20" customHeight="1" thickTop="1">
      <c r="B87" s="1152" t="s">
        <v>2147</v>
      </c>
      <c r="C87" s="1153"/>
      <c r="D87" s="1153"/>
      <c r="E87" s="1153"/>
      <c r="F87" s="2331"/>
      <c r="G87" s="2332"/>
      <c r="H87" s="2332"/>
      <c r="I87" s="1768" t="s">
        <v>1055</v>
      </c>
      <c r="J87" s="2363" t="s">
        <v>1410</v>
      </c>
      <c r="K87" s="2364"/>
      <c r="L87" s="2367" t="s">
        <v>2153</v>
      </c>
      <c r="M87" s="2368"/>
      <c r="N87" s="2368"/>
      <c r="O87" s="2368"/>
      <c r="P87" s="2368"/>
      <c r="Q87" s="2368"/>
      <c r="R87" s="2368"/>
      <c r="S87" s="2368"/>
      <c r="T87" s="2368"/>
      <c r="U87" s="2368"/>
      <c r="V87" s="2369"/>
      <c r="W87" s="2373"/>
      <c r="X87" s="2374"/>
      <c r="Y87" s="2374"/>
      <c r="Z87" s="2377" t="s">
        <v>1055</v>
      </c>
      <c r="AA87" s="2379" t="s">
        <v>2154</v>
      </c>
      <c r="AB87" s="2380"/>
      <c r="AC87" s="2381"/>
      <c r="AD87" s="2385"/>
      <c r="AE87" s="2386"/>
      <c r="AF87" s="2386"/>
      <c r="AG87" s="2377" t="s">
        <v>1055</v>
      </c>
      <c r="AH87" s="2525"/>
      <c r="AI87" s="2526"/>
      <c r="AJ87" s="2527"/>
      <c r="AK87" s="2517" t="s">
        <v>2140</v>
      </c>
      <c r="AL87" s="2518" t="s">
        <v>2142</v>
      </c>
    </row>
    <row r="88" spans="1:38" ht="20" customHeight="1" thickBot="1">
      <c r="B88" s="1158"/>
      <c r="C88" s="1159"/>
      <c r="D88" s="1159"/>
      <c r="E88" s="1159"/>
      <c r="F88" s="2333"/>
      <c r="G88" s="2334"/>
      <c r="H88" s="2334"/>
      <c r="I88" s="1769"/>
      <c r="J88" s="2365"/>
      <c r="K88" s="2366"/>
      <c r="L88" s="2370"/>
      <c r="M88" s="2371"/>
      <c r="N88" s="2371"/>
      <c r="O88" s="2371"/>
      <c r="P88" s="2371"/>
      <c r="Q88" s="2371"/>
      <c r="R88" s="2371"/>
      <c r="S88" s="2371"/>
      <c r="T88" s="2371"/>
      <c r="U88" s="2371"/>
      <c r="V88" s="2372"/>
      <c r="W88" s="2375"/>
      <c r="X88" s="2376"/>
      <c r="Y88" s="2376"/>
      <c r="Z88" s="2378"/>
      <c r="AA88" s="2382"/>
      <c r="AB88" s="2383"/>
      <c r="AC88" s="2384"/>
      <c r="AD88" s="2387"/>
      <c r="AE88" s="2388"/>
      <c r="AF88" s="2388"/>
      <c r="AG88" s="2378"/>
      <c r="AH88" s="2392"/>
      <c r="AI88" s="2393"/>
      <c r="AJ88" s="2394"/>
      <c r="AK88" s="2517"/>
      <c r="AL88" s="2518"/>
    </row>
    <row r="89" spans="1:38" s="319" customFormat="1" ht="10.25" customHeight="1" thickTop="1">
      <c r="A89" s="653"/>
      <c r="B89" s="309"/>
      <c r="C89" s="309"/>
      <c r="D89" s="309"/>
      <c r="E89" s="309"/>
      <c r="F89" s="309"/>
      <c r="G89" s="309"/>
      <c r="H89" s="309"/>
      <c r="I89" s="309"/>
      <c r="J89" s="309"/>
      <c r="K89" s="309"/>
      <c r="L89" s="309"/>
      <c r="M89" s="309"/>
      <c r="N89" s="309"/>
      <c r="O89" s="309"/>
      <c r="P89" s="309"/>
      <c r="Q89" s="309"/>
      <c r="R89" s="309"/>
      <c r="S89" s="309"/>
      <c r="T89" s="309"/>
      <c r="U89" s="309"/>
      <c r="V89" s="309"/>
      <c r="W89" s="309"/>
      <c r="X89" s="309"/>
      <c r="Y89" s="309"/>
      <c r="Z89" s="309"/>
      <c r="AA89" s="309"/>
      <c r="AB89" s="309"/>
      <c r="AC89" s="309"/>
      <c r="AD89" s="309"/>
      <c r="AE89" s="309"/>
      <c r="AF89" s="309"/>
      <c r="AG89" s="309"/>
      <c r="AH89" s="309"/>
      <c r="AI89" s="309"/>
      <c r="AJ89" s="309"/>
      <c r="AK89" s="318"/>
    </row>
    <row r="90" spans="1:38" s="478" customFormat="1" ht="20.149999999999999" customHeight="1">
      <c r="A90" s="662"/>
      <c r="B90" s="292" t="s">
        <v>766</v>
      </c>
      <c r="C90" s="456"/>
      <c r="D90" s="342"/>
      <c r="E90" s="342"/>
      <c r="F90" s="342"/>
      <c r="G90" s="342"/>
      <c r="H90" s="331"/>
      <c r="I90" s="331"/>
      <c r="J90" s="309"/>
      <c r="K90" s="309"/>
      <c r="L90" s="309"/>
      <c r="M90" s="309"/>
      <c r="N90" s="309"/>
      <c r="O90" s="309"/>
      <c r="P90" s="309"/>
      <c r="Q90" s="309"/>
      <c r="R90" s="309"/>
      <c r="S90" s="309"/>
      <c r="T90" s="309"/>
      <c r="U90" s="309"/>
      <c r="V90" s="309"/>
      <c r="W90" s="309"/>
      <c r="X90" s="309"/>
      <c r="Y90" s="309"/>
      <c r="Z90" s="309"/>
      <c r="AA90" s="309"/>
      <c r="AB90" s="309"/>
      <c r="AC90" s="309"/>
      <c r="AD90" s="309"/>
      <c r="AE90" s="309"/>
      <c r="AF90" s="309"/>
      <c r="AG90" s="309"/>
      <c r="AH90" s="309"/>
      <c r="AI90" s="309"/>
      <c r="AJ90" s="309"/>
      <c r="AK90" s="318"/>
    </row>
    <row r="91" spans="1:38" s="478" customFormat="1" ht="20.149999999999999" customHeight="1">
      <c r="A91" s="662"/>
      <c r="B91" s="292"/>
      <c r="C91" s="342" t="s">
        <v>767</v>
      </c>
      <c r="D91" s="342" t="s">
        <v>1605</v>
      </c>
      <c r="E91" s="342"/>
      <c r="F91" s="342"/>
      <c r="G91" s="342"/>
      <c r="H91" s="331"/>
      <c r="I91" s="331"/>
      <c r="J91" s="309"/>
      <c r="K91" s="309"/>
      <c r="L91" s="309"/>
      <c r="M91" s="309"/>
      <c r="N91" s="309"/>
      <c r="O91" s="309"/>
      <c r="P91" s="309"/>
      <c r="Q91" s="309"/>
      <c r="R91" s="309"/>
      <c r="S91" s="309"/>
      <c r="T91" s="309"/>
      <c r="U91" s="309"/>
      <c r="V91" s="309"/>
      <c r="W91" s="309"/>
      <c r="X91" s="309"/>
      <c r="Y91" s="309"/>
      <c r="Z91" s="309"/>
      <c r="AA91" s="309"/>
      <c r="AB91" s="309"/>
      <c r="AC91" s="309"/>
      <c r="AD91" s="353" t="s">
        <v>732</v>
      </c>
      <c r="AE91" s="1794" t="s">
        <v>556</v>
      </c>
      <c r="AF91" s="1794"/>
      <c r="AG91" s="1794"/>
      <c r="AH91" s="1794"/>
      <c r="AI91" s="1794"/>
      <c r="AJ91" s="353" t="s">
        <v>733</v>
      </c>
      <c r="AK91" s="734"/>
    </row>
    <row r="92" spans="1:38" ht="20.149999999999999" customHeight="1">
      <c r="B92" s="342"/>
      <c r="C92" s="342" t="s">
        <v>771</v>
      </c>
      <c r="D92" s="342" t="s">
        <v>1606</v>
      </c>
      <c r="E92" s="342"/>
      <c r="F92" s="342"/>
      <c r="G92" s="342"/>
      <c r="H92" s="342"/>
      <c r="I92" s="342"/>
      <c r="J92" s="471"/>
      <c r="K92" s="471"/>
      <c r="L92" s="471"/>
      <c r="M92" s="471"/>
      <c r="N92" s="471"/>
      <c r="O92" s="471"/>
      <c r="P92" s="471"/>
      <c r="Q92" s="471"/>
      <c r="R92" s="471"/>
      <c r="S92" s="471"/>
      <c r="T92" s="471"/>
      <c r="U92" s="471"/>
      <c r="V92" s="471"/>
      <c r="W92" s="471"/>
      <c r="X92" s="471"/>
      <c r="Y92" s="471"/>
      <c r="Z92" s="471"/>
      <c r="AA92" s="471"/>
      <c r="AB92" s="471"/>
      <c r="AC92" s="471"/>
      <c r="AD92" s="471"/>
      <c r="AE92" s="471"/>
      <c r="AF92" s="471"/>
      <c r="AG92" s="471"/>
      <c r="AH92" s="471"/>
      <c r="AI92" s="471"/>
      <c r="AJ92" s="471"/>
      <c r="AK92" s="738"/>
      <c r="AL92" s="319"/>
    </row>
    <row r="93" spans="1:38" ht="20.149999999999999" customHeight="1">
      <c r="A93" s="661"/>
      <c r="B93" s="371"/>
      <c r="C93"/>
      <c r="D93" s="2032" t="s">
        <v>1060</v>
      </c>
      <c r="E93" s="2033"/>
      <c r="F93" s="2033"/>
      <c r="G93" s="2033"/>
      <c r="H93" s="2033"/>
      <c r="I93" s="2033"/>
      <c r="J93" s="2033"/>
      <c r="K93" s="2033"/>
      <c r="L93" s="2034"/>
      <c r="M93" s="2032" t="s">
        <v>1390</v>
      </c>
      <c r="N93" s="2033"/>
      <c r="O93" s="2033"/>
      <c r="P93" s="2033"/>
      <c r="Q93" s="2033"/>
      <c r="R93" s="2033"/>
      <c r="S93" s="2033"/>
      <c r="T93" s="2033"/>
      <c r="U93" s="2033"/>
      <c r="V93" s="2033"/>
      <c r="W93" s="2033"/>
      <c r="X93" s="2033"/>
      <c r="Y93" s="2033"/>
      <c r="Z93" s="2033"/>
      <c r="AA93" s="2033"/>
      <c r="AB93" s="2033"/>
      <c r="AC93" s="2033"/>
      <c r="AD93" s="2033"/>
      <c r="AE93" s="2033"/>
      <c r="AF93" s="2033"/>
      <c r="AG93" s="2033"/>
      <c r="AH93" s="2033"/>
      <c r="AI93" s="2033"/>
      <c r="AJ93" s="2034"/>
      <c r="AK93"/>
      <c r="AL93" s="319"/>
    </row>
    <row r="94" spans="1:38" ht="40" customHeight="1">
      <c r="C94"/>
      <c r="D94" s="1857" t="s">
        <v>1391</v>
      </c>
      <c r="E94" s="1858"/>
      <c r="F94" s="1858"/>
      <c r="G94" s="1858"/>
      <c r="H94" s="1858"/>
      <c r="I94" s="1858"/>
      <c r="J94" s="1858"/>
      <c r="K94" s="1858"/>
      <c r="L94" s="1859"/>
      <c r="M94" s="667"/>
      <c r="N94" s="667"/>
      <c r="O94" s="667"/>
      <c r="P94" s="667"/>
      <c r="Q94" s="667"/>
      <c r="R94" s="667"/>
      <c r="S94" s="667"/>
      <c r="T94" s="667"/>
      <c r="U94" s="667"/>
      <c r="V94" s="667"/>
      <c r="W94" s="667"/>
      <c r="X94" s="667"/>
      <c r="Y94" s="667"/>
      <c r="Z94" s="667"/>
      <c r="AA94" s="667"/>
      <c r="AB94" s="667"/>
      <c r="AC94" s="667"/>
      <c r="AD94" s="667"/>
      <c r="AE94" s="667"/>
      <c r="AF94" s="667"/>
      <c r="AG94" s="667"/>
      <c r="AH94" s="667"/>
      <c r="AI94" s="667"/>
      <c r="AJ94" s="668"/>
      <c r="AK94"/>
      <c r="AL94" s="319"/>
    </row>
    <row r="95" spans="1:38" ht="40" customHeight="1">
      <c r="C95"/>
      <c r="D95" s="2204" t="s">
        <v>1392</v>
      </c>
      <c r="E95" s="2205"/>
      <c r="F95" s="2205"/>
      <c r="G95" s="2205"/>
      <c r="H95" s="2205"/>
      <c r="I95" s="2205"/>
      <c r="J95" s="2205"/>
      <c r="K95" s="2205"/>
      <c r="L95" s="2206"/>
      <c r="M95" s="667"/>
      <c r="N95" s="667"/>
      <c r="O95" s="667"/>
      <c r="P95" s="667"/>
      <c r="Q95" s="667"/>
      <c r="R95" s="667"/>
      <c r="S95" s="667"/>
      <c r="T95" s="667"/>
      <c r="U95" s="667"/>
      <c r="V95" s="667"/>
      <c r="W95" s="667"/>
      <c r="X95" s="667"/>
      <c r="Y95" s="667"/>
      <c r="Z95" s="667"/>
      <c r="AA95" s="667"/>
      <c r="AB95" s="667"/>
      <c r="AC95" s="667"/>
      <c r="AD95" s="667"/>
      <c r="AE95" s="667"/>
      <c r="AF95" s="667"/>
      <c r="AG95" s="667"/>
      <c r="AH95" s="667"/>
      <c r="AI95" s="667"/>
      <c r="AJ95" s="668"/>
      <c r="AK95"/>
      <c r="AL95" s="319"/>
    </row>
    <row r="96" spans="1:38" ht="13.25" customHeight="1">
      <c r="B96" s="318"/>
      <c r="C96" s="456"/>
      <c r="D96" s="342"/>
      <c r="E96" s="342"/>
      <c r="F96" s="342"/>
      <c r="G96" s="342"/>
      <c r="H96" s="331"/>
      <c r="I96" s="331"/>
      <c r="AK96"/>
      <c r="AL96" s="319"/>
    </row>
    <row r="97" spans="1:38" ht="20.149999999999999" customHeight="1">
      <c r="B97" s="385" t="s">
        <v>1898</v>
      </c>
      <c r="C97" s="292" t="s">
        <v>1899</v>
      </c>
      <c r="D97" s="342"/>
      <c r="E97" s="342"/>
      <c r="F97" s="342"/>
      <c r="G97" s="342"/>
      <c r="H97" s="331"/>
      <c r="I97" s="331"/>
      <c r="AK97"/>
      <c r="AL97" s="319"/>
    </row>
    <row r="98" spans="1:38" ht="20.149999999999999" customHeight="1">
      <c r="A98" s="663"/>
      <c r="B98" s="355" t="s">
        <v>1060</v>
      </c>
      <c r="C98" s="355"/>
      <c r="D98" s="355"/>
      <c r="E98" s="355"/>
      <c r="F98" s="355"/>
      <c r="G98" s="355"/>
      <c r="H98" s="293" t="s">
        <v>1393</v>
      </c>
      <c r="I98" s="294"/>
      <c r="J98" s="294"/>
      <c r="K98" s="294"/>
      <c r="L98" s="294"/>
      <c r="M98" s="294"/>
      <c r="N98" s="294"/>
      <c r="O98" s="294"/>
      <c r="P98" s="294"/>
      <c r="Q98" s="294"/>
      <c r="R98" s="294"/>
      <c r="S98" s="294"/>
      <c r="T98" s="294"/>
      <c r="U98" s="294"/>
      <c r="V98" s="294"/>
      <c r="W98" s="294"/>
      <c r="X98" s="294"/>
      <c r="Y98" s="294"/>
      <c r="Z98" s="294"/>
      <c r="AA98" s="294"/>
      <c r="AB98" s="294"/>
      <c r="AC98" s="294"/>
      <c r="AD98" s="294"/>
      <c r="AE98" s="294"/>
      <c r="AF98" s="294"/>
      <c r="AG98" s="294"/>
      <c r="AH98" s="294"/>
      <c r="AI98" s="294"/>
      <c r="AJ98" s="299"/>
      <c r="AK98"/>
      <c r="AL98" s="319"/>
    </row>
    <row r="99" spans="1:38" ht="14.15" customHeight="1">
      <c r="A99" s="663"/>
      <c r="B99" s="1877" t="s">
        <v>1394</v>
      </c>
      <c r="C99" s="1877"/>
      <c r="D99" s="1877"/>
      <c r="E99" s="1877"/>
      <c r="F99" s="1877"/>
      <c r="G99" s="1877"/>
      <c r="H99" s="479" t="s">
        <v>865</v>
      </c>
      <c r="I99" s="302"/>
      <c r="J99" s="302"/>
      <c r="K99" s="302"/>
      <c r="L99" s="302"/>
      <c r="M99" s="302"/>
      <c r="N99" s="302"/>
      <c r="O99" s="302"/>
      <c r="P99" s="302"/>
      <c r="Q99" s="302"/>
      <c r="R99" s="302"/>
      <c r="S99" s="302"/>
      <c r="T99" s="302"/>
      <c r="U99" s="302"/>
      <c r="V99" s="302"/>
      <c r="W99" s="302"/>
      <c r="X99" s="302"/>
      <c r="Y99" s="302"/>
      <c r="Z99" s="302"/>
      <c r="AA99" s="302"/>
      <c r="AB99" s="302"/>
      <c r="AC99" s="302"/>
      <c r="AD99" s="302"/>
      <c r="AE99" s="302"/>
      <c r="AF99" s="302"/>
      <c r="AG99" s="302"/>
      <c r="AH99" s="302"/>
      <c r="AI99" s="302"/>
      <c r="AJ99" s="337"/>
      <c r="AK99"/>
      <c r="AL99" s="319"/>
    </row>
    <row r="100" spans="1:38" ht="40" customHeight="1">
      <c r="A100" s="663"/>
      <c r="B100" s="1877"/>
      <c r="C100" s="1877"/>
      <c r="D100" s="1877"/>
      <c r="E100" s="1877"/>
      <c r="F100" s="1877"/>
      <c r="G100" s="1877"/>
      <c r="H100" s="1883"/>
      <c r="I100" s="1884"/>
      <c r="J100" s="1884"/>
      <c r="K100" s="1884"/>
      <c r="L100" s="1884"/>
      <c r="M100" s="1884"/>
      <c r="N100" s="1884"/>
      <c r="O100" s="1884"/>
      <c r="P100" s="1884"/>
      <c r="Q100" s="1884"/>
      <c r="R100" s="1884"/>
      <c r="S100" s="1884"/>
      <c r="T100" s="1884"/>
      <c r="U100" s="1884"/>
      <c r="V100" s="1884"/>
      <c r="W100" s="1884"/>
      <c r="X100" s="1884"/>
      <c r="Y100" s="1884"/>
      <c r="Z100" s="1884"/>
      <c r="AA100" s="1884"/>
      <c r="AB100" s="1884"/>
      <c r="AC100" s="1884"/>
      <c r="AD100" s="1884"/>
      <c r="AE100" s="1884"/>
      <c r="AF100" s="1884"/>
      <c r="AG100" s="1884"/>
      <c r="AH100" s="1884"/>
      <c r="AI100" s="1884"/>
      <c r="AJ100" s="1885"/>
      <c r="AK100"/>
      <c r="AL100" s="319"/>
    </row>
    <row r="101" spans="1:38" ht="14.15" customHeight="1">
      <c r="A101" s="663"/>
      <c r="B101" s="1877" t="s">
        <v>1395</v>
      </c>
      <c r="C101" s="1877"/>
      <c r="D101" s="1877"/>
      <c r="E101" s="1877"/>
      <c r="F101" s="1877"/>
      <c r="G101" s="1877"/>
      <c r="H101" s="1805" t="s">
        <v>528</v>
      </c>
      <c r="I101" s="1806"/>
      <c r="J101" s="479" t="s">
        <v>1396</v>
      </c>
      <c r="K101" s="480"/>
      <c r="L101" s="480"/>
      <c r="M101" s="480"/>
      <c r="N101" s="480"/>
      <c r="O101" s="480"/>
      <c r="P101" s="480"/>
      <c r="Q101" s="480"/>
      <c r="R101" s="480"/>
      <c r="S101" s="480"/>
      <c r="T101" s="480"/>
      <c r="U101" s="480"/>
      <c r="V101" s="480"/>
      <c r="W101" s="480"/>
      <c r="X101" s="480"/>
      <c r="Y101" s="480"/>
      <c r="Z101" s="480"/>
      <c r="AA101" s="480"/>
      <c r="AB101" s="480"/>
      <c r="AC101" s="480"/>
      <c r="AD101" s="480"/>
      <c r="AE101" s="480"/>
      <c r="AF101" s="480"/>
      <c r="AG101" s="480"/>
      <c r="AH101" s="480"/>
      <c r="AI101" s="480"/>
      <c r="AJ101" s="481"/>
      <c r="AK101"/>
      <c r="AL101" s="319"/>
    </row>
    <row r="102" spans="1:38" ht="20" customHeight="1">
      <c r="A102" s="663"/>
      <c r="B102" s="1877"/>
      <c r="C102" s="1877"/>
      <c r="D102" s="1877"/>
      <c r="E102" s="1877"/>
      <c r="F102" s="1877"/>
      <c r="G102" s="1877"/>
      <c r="H102" s="1918"/>
      <c r="I102" s="1919"/>
      <c r="J102" s="1841"/>
      <c r="K102" s="1842"/>
      <c r="L102" s="1842"/>
      <c r="M102" s="1842"/>
      <c r="N102" s="1842"/>
      <c r="O102" s="1842"/>
      <c r="P102" s="1842"/>
      <c r="Q102" s="1842"/>
      <c r="R102" s="1842"/>
      <c r="S102" s="1842"/>
      <c r="T102" s="1842"/>
      <c r="U102" s="1842"/>
      <c r="V102" s="1842"/>
      <c r="W102" s="1842"/>
      <c r="X102" s="1842"/>
      <c r="Y102" s="1842"/>
      <c r="Z102" s="1842"/>
      <c r="AA102" s="1842"/>
      <c r="AB102" s="1842"/>
      <c r="AC102" s="1842"/>
      <c r="AD102" s="1842"/>
      <c r="AE102" s="1842"/>
      <c r="AF102" s="1842"/>
      <c r="AG102" s="1842"/>
      <c r="AH102" s="1842"/>
      <c r="AI102" s="1842"/>
      <c r="AJ102" s="1843"/>
      <c r="AK102"/>
      <c r="AL102" s="319"/>
    </row>
    <row r="103" spans="1:38" ht="20" customHeight="1">
      <c r="A103" s="663"/>
      <c r="B103" s="1877"/>
      <c r="C103" s="1877"/>
      <c r="D103" s="1877"/>
      <c r="E103" s="1877"/>
      <c r="F103" s="1877"/>
      <c r="G103" s="1877"/>
      <c r="H103" s="1797"/>
      <c r="I103" s="1798"/>
      <c r="J103" s="1807"/>
      <c r="K103" s="1808"/>
      <c r="L103" s="1808"/>
      <c r="M103" s="1808"/>
      <c r="N103" s="1808"/>
      <c r="O103" s="1808"/>
      <c r="P103" s="1808"/>
      <c r="Q103" s="1808"/>
      <c r="R103" s="1808"/>
      <c r="S103" s="1808"/>
      <c r="T103" s="1808"/>
      <c r="U103" s="1808"/>
      <c r="V103" s="1808"/>
      <c r="W103" s="1808"/>
      <c r="X103" s="1808"/>
      <c r="Y103" s="1808"/>
      <c r="Z103" s="1808"/>
      <c r="AA103" s="1808"/>
      <c r="AB103" s="1808"/>
      <c r="AC103" s="1808"/>
      <c r="AD103" s="1808"/>
      <c r="AE103" s="1808"/>
      <c r="AF103" s="1808"/>
      <c r="AG103" s="1808"/>
      <c r="AH103" s="1808"/>
      <c r="AI103" s="1808"/>
      <c r="AJ103" s="1809"/>
      <c r="AK103"/>
      <c r="AL103" s="319"/>
    </row>
  </sheetData>
  <mergeCells count="204">
    <mergeCell ref="D95:L95"/>
    <mergeCell ref="B99:G100"/>
    <mergeCell ref="H100:AJ100"/>
    <mergeCell ref="B101:G103"/>
    <mergeCell ref="H101:I103"/>
    <mergeCell ref="J102:AJ103"/>
    <mergeCell ref="AG87:AG88"/>
    <mergeCell ref="AH87:AJ88"/>
    <mergeCell ref="AE91:AI91"/>
    <mergeCell ref="D93:L93"/>
    <mergeCell ref="M93:AJ93"/>
    <mergeCell ref="D94:L94"/>
    <mergeCell ref="B87:E88"/>
    <mergeCell ref="F87:H88"/>
    <mergeCell ref="I87:I88"/>
    <mergeCell ref="J87:K88"/>
    <mergeCell ref="L87:V88"/>
    <mergeCell ref="W87:Y88"/>
    <mergeCell ref="Z87:Z88"/>
    <mergeCell ref="AA87:AC88"/>
    <mergeCell ref="AD87:AF88"/>
    <mergeCell ref="AD83:AF83"/>
    <mergeCell ref="AH83:AJ83"/>
    <mergeCell ref="J84:AC86"/>
    <mergeCell ref="AD84:AF86"/>
    <mergeCell ref="AG84:AG86"/>
    <mergeCell ref="AH84:AJ86"/>
    <mergeCell ref="F81:H86"/>
    <mergeCell ref="I81:I86"/>
    <mergeCell ref="J81:AC81"/>
    <mergeCell ref="AD81:AF81"/>
    <mergeCell ref="AH81:AJ81"/>
    <mergeCell ref="J82:AC82"/>
    <mergeCell ref="AD82:AF82"/>
    <mergeCell ref="AH82:AJ82"/>
    <mergeCell ref="J83:AC83"/>
    <mergeCell ref="F77:I77"/>
    <mergeCell ref="J77:AC77"/>
    <mergeCell ref="AD77:AG77"/>
    <mergeCell ref="AH77:AJ77"/>
    <mergeCell ref="B78:E80"/>
    <mergeCell ref="F78:H79"/>
    <mergeCell ref="I78:I79"/>
    <mergeCell ref="J78:AC78"/>
    <mergeCell ref="AD78:AF78"/>
    <mergeCell ref="AH78:AJ78"/>
    <mergeCell ref="J79:AC79"/>
    <mergeCell ref="AD79:AF79"/>
    <mergeCell ref="AH79:AJ79"/>
    <mergeCell ref="F80:I80"/>
    <mergeCell ref="J80:K80"/>
    <mergeCell ref="L80:V80"/>
    <mergeCell ref="W80:Y80"/>
    <mergeCell ref="AA80:AC80"/>
    <mergeCell ref="AD80:AF80"/>
    <mergeCell ref="AH80:AJ80"/>
    <mergeCell ref="D69:L69"/>
    <mergeCell ref="M69:N69"/>
    <mergeCell ref="O69:V69"/>
    <mergeCell ref="AE72:AI72"/>
    <mergeCell ref="D73:E73"/>
    <mergeCell ref="C76:D76"/>
    <mergeCell ref="D67:L67"/>
    <mergeCell ref="M67:N67"/>
    <mergeCell ref="O67:V67"/>
    <mergeCell ref="D68:L68"/>
    <mergeCell ref="M68:N68"/>
    <mergeCell ref="O68:V68"/>
    <mergeCell ref="D64:N64"/>
    <mergeCell ref="O64:W64"/>
    <mergeCell ref="D65:L65"/>
    <mergeCell ref="M65:N65"/>
    <mergeCell ref="O65:V65"/>
    <mergeCell ref="D66:L66"/>
    <mergeCell ref="M66:N66"/>
    <mergeCell ref="O66:V66"/>
    <mergeCell ref="D61:K61"/>
    <mergeCell ref="L61:AJ61"/>
    <mergeCell ref="D62:K62"/>
    <mergeCell ref="L62:AJ62"/>
    <mergeCell ref="D63:AA63"/>
    <mergeCell ref="AE63:AI63"/>
    <mergeCell ref="D58:K58"/>
    <mergeCell ref="L58:AJ58"/>
    <mergeCell ref="D59:K59"/>
    <mergeCell ref="L59:AJ59"/>
    <mergeCell ref="D60:K60"/>
    <mergeCell ref="L60:AJ60"/>
    <mergeCell ref="AF53:AJ53"/>
    <mergeCell ref="C54:H54"/>
    <mergeCell ref="I54:L54"/>
    <mergeCell ref="N54:Q54"/>
    <mergeCell ref="S54:V54"/>
    <mergeCell ref="X54:Z54"/>
    <mergeCell ref="AA54:AD54"/>
    <mergeCell ref="AF54:AJ54"/>
    <mergeCell ref="C53:H53"/>
    <mergeCell ref="I53:L53"/>
    <mergeCell ref="N53:Q53"/>
    <mergeCell ref="S53:V53"/>
    <mergeCell ref="X53:Z53"/>
    <mergeCell ref="AA53:AD53"/>
    <mergeCell ref="AF51:AJ51"/>
    <mergeCell ref="C52:H52"/>
    <mergeCell ref="I52:L52"/>
    <mergeCell ref="N52:Q52"/>
    <mergeCell ref="S52:V52"/>
    <mergeCell ref="X52:Z52"/>
    <mergeCell ref="AA52:AD52"/>
    <mergeCell ref="AF52:AJ52"/>
    <mergeCell ref="C51:H51"/>
    <mergeCell ref="I51:L51"/>
    <mergeCell ref="N51:Q51"/>
    <mergeCell ref="S51:V51"/>
    <mergeCell ref="X51:Z51"/>
    <mergeCell ref="AA51:AD51"/>
    <mergeCell ref="C47:D47"/>
    <mergeCell ref="C49:H50"/>
    <mergeCell ref="I49:M50"/>
    <mergeCell ref="AA49:AE50"/>
    <mergeCell ref="AF49:AJ50"/>
    <mergeCell ref="S50:W50"/>
    <mergeCell ref="X50:Z50"/>
    <mergeCell ref="R43:X43"/>
    <mergeCell ref="AA43:AG43"/>
    <mergeCell ref="R44:X44"/>
    <mergeCell ref="AA44:AG44"/>
    <mergeCell ref="C45:D45"/>
    <mergeCell ref="AE46:AI46"/>
    <mergeCell ref="B35:C35"/>
    <mergeCell ref="E36:AI37"/>
    <mergeCell ref="R42:X42"/>
    <mergeCell ref="AA42:AG42"/>
    <mergeCell ref="C31:M34"/>
    <mergeCell ref="N31:N34"/>
    <mergeCell ref="O33:W33"/>
    <mergeCell ref="X33:Y34"/>
    <mergeCell ref="Z33:AJ33"/>
    <mergeCell ref="O34:V34"/>
    <mergeCell ref="Z34:AI34"/>
    <mergeCell ref="O31:W31"/>
    <mergeCell ref="X31:Y32"/>
    <mergeCell ref="Z31:AJ31"/>
    <mergeCell ref="O32:V32"/>
    <mergeCell ref="Z32:AI32"/>
    <mergeCell ref="C21:D21"/>
    <mergeCell ref="AC21:AI21"/>
    <mergeCell ref="C22:D22"/>
    <mergeCell ref="AC22:AI22"/>
    <mergeCell ref="B23:C23"/>
    <mergeCell ref="C27:F30"/>
    <mergeCell ref="G27:M28"/>
    <mergeCell ref="N27:N28"/>
    <mergeCell ref="G29:M30"/>
    <mergeCell ref="N29:N30"/>
    <mergeCell ref="O27:W27"/>
    <mergeCell ref="X27:Y28"/>
    <mergeCell ref="Z27:AJ27"/>
    <mergeCell ref="O28:V28"/>
    <mergeCell ref="Z28:AI28"/>
    <mergeCell ref="O29:W29"/>
    <mergeCell ref="X29:Y30"/>
    <mergeCell ref="Z29:AJ29"/>
    <mergeCell ref="O30:V30"/>
    <mergeCell ref="Z30:AI30"/>
    <mergeCell ref="AC11:AI11"/>
    <mergeCell ref="C18:D18"/>
    <mergeCell ref="AC18:AI18"/>
    <mergeCell ref="C19:D19"/>
    <mergeCell ref="AC19:AI19"/>
    <mergeCell ref="C20:D20"/>
    <mergeCell ref="AC20:AI20"/>
    <mergeCell ref="F19:AB19"/>
    <mergeCell ref="C16:D16"/>
    <mergeCell ref="AC16:AI16"/>
    <mergeCell ref="C17:D17"/>
    <mergeCell ref="AC17:AI17"/>
    <mergeCell ref="F17:AB17"/>
    <mergeCell ref="C15:D15"/>
    <mergeCell ref="AC15:AI15"/>
    <mergeCell ref="AK87:AK88"/>
    <mergeCell ref="AL87:AL88"/>
    <mergeCell ref="B81:E86"/>
    <mergeCell ref="AK84:AK86"/>
    <mergeCell ref="AL84:AL86"/>
    <mergeCell ref="E6:AB6"/>
    <mergeCell ref="AC6:AJ6"/>
    <mergeCell ref="C7:D7"/>
    <mergeCell ref="AC7:AJ7"/>
    <mergeCell ref="C8:D8"/>
    <mergeCell ref="AC8:AI8"/>
    <mergeCell ref="C12:D12"/>
    <mergeCell ref="AC12:AI12"/>
    <mergeCell ref="C13:D13"/>
    <mergeCell ref="AC13:AI13"/>
    <mergeCell ref="C14:D14"/>
    <mergeCell ref="AC14:AI14"/>
    <mergeCell ref="F12:AB12"/>
    <mergeCell ref="F13:AB13"/>
    <mergeCell ref="C9:D9"/>
    <mergeCell ref="AC9:AI9"/>
    <mergeCell ref="C10:D10"/>
    <mergeCell ref="AC10:AI10"/>
    <mergeCell ref="C11:D11"/>
  </mergeCells>
  <phoneticPr fontId="2"/>
  <dataValidations count="10">
    <dataValidation imeMode="hiragana" allowBlank="1" showInputMessage="1" showErrorMessage="1" sqref="H100:AJ100 L59:AJ62 M94:AJ95" xr:uid="{00000000-0002-0000-0900-000000000000}"/>
    <dataValidation type="list" allowBlank="1" showInputMessage="1" showErrorMessage="1" sqref="H101:I103 AF51:AH54" xr:uid="{00000000-0002-0000-0900-000001000000}">
      <formula1>"有・無,有,無"</formula1>
    </dataValidation>
    <dataValidation type="list" allowBlank="1" showInputMessage="1" showErrorMessage="1" sqref="AE91:AI91 AE46:AI46 AE72:AI72" xr:uid="{00000000-0002-0000-0900-000002000000}">
      <formula1>"い　る　・　いない,い な い,い　　る,－"</formula1>
    </dataValidation>
    <dataValidation type="list" allowBlank="1" showInputMessage="1" showErrorMessage="1" sqref="N29 N31 N27" xr:uid="{00000000-0002-0000-0900-000003000000}">
      <formula1>"○"</formula1>
    </dataValidation>
    <dataValidation type="list" allowBlank="1" showInputMessage="1" showErrorMessage="1" sqref="AH79 AH81:AH84" xr:uid="{00000000-0002-0000-0900-000004000000}">
      <formula1>"有・無,有:県,有:理事会,無"</formula1>
    </dataValidation>
    <dataValidation type="list" allowBlank="1" showInputMessage="1" showErrorMessage="1" sqref="AE63:AI63" xr:uid="{00000000-0002-0000-0900-000005000000}">
      <formula1>"い　る　・　いない,い な い,い　　る"</formula1>
    </dataValidation>
    <dataValidation type="list" allowBlank="1" showInputMessage="1" showErrorMessage="1" sqref="X51:Z54" xr:uid="{00000000-0002-0000-0900-000006000000}">
      <formula1>"有・無,有,無,－"</formula1>
    </dataValidation>
    <dataValidation type="list" allowBlank="1" showInputMessage="1" showErrorMessage="1" sqref="X27 X29 X33 X31" xr:uid="{00000000-0002-0000-0900-000007000000}">
      <formula1>"＞・＜,＜,＞,－"</formula1>
    </dataValidation>
    <dataValidation type="list" allowBlank="1" showInputMessage="1" showErrorMessage="1" sqref="P5:R5 P25:R25" xr:uid="{00000000-0002-0000-0900-000008000000}">
      <formula1>"有　・　無,有,無"</formula1>
    </dataValidation>
    <dataValidation type="list" allowBlank="1" showInputMessage="1" showErrorMessage="1" sqref="C7:D22" xr:uid="{00000000-0002-0000-0900-000009000000}">
      <formula1>"○,－"</formula1>
    </dataValidation>
  </dataValidations>
  <printOptions horizontalCentered="1"/>
  <pageMargins left="0.78740157480314965" right="0.78740157480314965" top="0.78740157480314965" bottom="0.78740157480314965" header="0.51181102362204722" footer="0.51181102362204722"/>
  <pageSetup paperSize="9" scale="81" firstPageNumber="35" fitToHeight="0" pageOrder="overThenDown" orientation="landscape" useFirstPageNumber="1" r:id="rId1"/>
  <headerFooter alignWithMargins="0">
    <oddFooter>&amp;R&amp;A</oddFooter>
  </headerFooter>
  <rowBreaks count="3" manualBreakCount="3">
    <brk id="24" max="16383" man="1"/>
    <brk id="47" max="16383" man="1"/>
    <brk id="74"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FFFF00"/>
  </sheetPr>
  <dimension ref="A1:AJ286"/>
  <sheetViews>
    <sheetView showZeros="0" view="pageBreakPreview" zoomScaleNormal="100" zoomScaleSheetLayoutView="100" workbookViewId="0">
      <selection activeCell="AJ37" sqref="AJ37"/>
    </sheetView>
  </sheetViews>
  <sheetFormatPr defaultColWidth="0" defaultRowHeight="12"/>
  <cols>
    <col min="1" max="1" width="4.6328125" style="42" customWidth="1"/>
    <col min="2" max="2" width="3.6328125" style="19" customWidth="1"/>
    <col min="3" max="3" width="2.36328125" style="19" bestFit="1" customWidth="1"/>
    <col min="4" max="9" width="2.90625" style="19" customWidth="1"/>
    <col min="10" max="15" width="2.6328125" style="19" customWidth="1"/>
    <col min="16" max="19" width="2.90625" style="19" customWidth="1"/>
    <col min="20" max="25" width="2.6328125" style="19" customWidth="1"/>
    <col min="26" max="34" width="3.08984375" style="19" customWidth="1"/>
    <col min="35" max="37" width="2.6328125" style="19" customWidth="1"/>
    <col min="38" max="39" width="9" style="19" customWidth="1"/>
    <col min="40" max="16384" width="0" style="19" hidden="1"/>
  </cols>
  <sheetData>
    <row r="1" spans="1:31" s="90" customFormat="1" ht="16.5">
      <c r="A1" s="521" t="s">
        <v>1607</v>
      </c>
    </row>
    <row r="2" spans="1:31" s="90" customFormat="1" ht="8.15" customHeight="1">
      <c r="A2" s="521"/>
    </row>
    <row r="3" spans="1:31" s="2" customFormat="1" ht="20.149999999999999" customHeight="1" thickBot="1">
      <c r="A3" s="522" t="s">
        <v>1608</v>
      </c>
      <c r="B3" s="2" t="s">
        <v>1609</v>
      </c>
      <c r="U3" s="523"/>
      <c r="V3" s="523"/>
      <c r="W3" s="523" t="s">
        <v>1610</v>
      </c>
      <c r="X3" s="523"/>
      <c r="Y3" s="523"/>
      <c r="Z3" s="523"/>
      <c r="AA3" s="523"/>
    </row>
    <row r="4" spans="1:31" s="528" customFormat="1" ht="27" customHeight="1" thickBot="1">
      <c r="A4" s="80"/>
      <c r="B4" s="524" t="s">
        <v>1611</v>
      </c>
      <c r="C4" s="525"/>
      <c r="D4" s="525"/>
      <c r="E4" s="2529" t="s">
        <v>68</v>
      </c>
      <c r="F4" s="2530"/>
      <c r="G4" s="2531" t="s">
        <v>467</v>
      </c>
      <c r="H4" s="2531"/>
      <c r="I4" s="2531"/>
      <c r="J4" s="2529" t="s">
        <v>1612</v>
      </c>
      <c r="K4" s="2532"/>
      <c r="L4" s="2532"/>
      <c r="M4" s="2532"/>
      <c r="N4" s="2532"/>
      <c r="O4" s="2532"/>
      <c r="P4" s="2532"/>
      <c r="Q4" s="2532"/>
      <c r="R4" s="2532"/>
      <c r="S4" s="2532"/>
      <c r="T4" s="2532"/>
      <c r="U4" s="2532"/>
      <c r="V4" s="2532"/>
      <c r="W4" s="2533"/>
      <c r="X4" s="525" t="s">
        <v>1613</v>
      </c>
      <c r="Y4" s="525"/>
      <c r="Z4" s="525"/>
      <c r="AA4" s="526"/>
      <c r="AB4" s="2529" t="s">
        <v>1614</v>
      </c>
      <c r="AC4" s="2534"/>
      <c r="AD4" s="527"/>
      <c r="AE4" s="527"/>
    </row>
    <row r="5" spans="1:31" s="192" customFormat="1" ht="18" customHeight="1">
      <c r="A5" s="50"/>
      <c r="B5" s="2535" t="s">
        <v>1615</v>
      </c>
      <c r="C5" s="2536"/>
      <c r="D5" s="2536"/>
      <c r="E5" s="2536" t="s">
        <v>1616</v>
      </c>
      <c r="F5" s="2536"/>
      <c r="G5" s="2536"/>
      <c r="H5" s="2536"/>
      <c r="I5" s="2536"/>
      <c r="J5" s="2541">
        <v>3.3</v>
      </c>
      <c r="K5" s="2542"/>
      <c r="L5" s="2542"/>
      <c r="M5" s="2545" t="s">
        <v>1618</v>
      </c>
      <c r="N5" s="2542"/>
      <c r="O5" s="2546"/>
      <c r="P5" s="2542"/>
      <c r="Q5" s="2542"/>
      <c r="R5" s="2545" t="s">
        <v>1619</v>
      </c>
      <c r="S5" s="2542"/>
      <c r="T5" s="2547">
        <f>O5*3.3</f>
        <v>0</v>
      </c>
      <c r="U5" s="2548"/>
      <c r="V5" s="2548"/>
      <c r="W5" s="2550" t="s">
        <v>1621</v>
      </c>
      <c r="X5" s="2552"/>
      <c r="Y5" s="2548"/>
      <c r="Z5" s="2548"/>
      <c r="AA5" s="529" t="s">
        <v>1622</v>
      </c>
      <c r="AB5" s="2554" t="s">
        <v>1623</v>
      </c>
      <c r="AC5" s="2555"/>
      <c r="AD5" s="530"/>
      <c r="AE5" s="252"/>
    </row>
    <row r="6" spans="1:31" s="192" customFormat="1" ht="18" customHeight="1">
      <c r="A6" s="50"/>
      <c r="B6" s="2537"/>
      <c r="C6" s="2538"/>
      <c r="D6" s="2538"/>
      <c r="E6" s="2538"/>
      <c r="F6" s="2538"/>
      <c r="G6" s="2538"/>
      <c r="H6" s="2538"/>
      <c r="I6" s="2538"/>
      <c r="J6" s="2543"/>
      <c r="K6" s="2544"/>
      <c r="L6" s="2544"/>
      <c r="M6" s="2544"/>
      <c r="N6" s="2544"/>
      <c r="O6" s="2544"/>
      <c r="P6" s="2544"/>
      <c r="Q6" s="2544"/>
      <c r="R6" s="2544"/>
      <c r="S6" s="2544"/>
      <c r="T6" s="2549"/>
      <c r="U6" s="2549"/>
      <c r="V6" s="2549"/>
      <c r="W6" s="2551"/>
      <c r="X6" s="2553"/>
      <c r="Y6" s="2549"/>
      <c r="Z6" s="2549"/>
      <c r="AA6" s="520" t="s">
        <v>1621</v>
      </c>
      <c r="AB6" s="2556"/>
      <c r="AC6" s="2557"/>
      <c r="AD6" s="530"/>
      <c r="AE6" s="252"/>
    </row>
    <row r="7" spans="1:31" s="192" customFormat="1" ht="18" customHeight="1">
      <c r="A7" s="50"/>
      <c r="B7" s="2537"/>
      <c r="C7" s="2538"/>
      <c r="D7" s="2538"/>
      <c r="E7" s="2538"/>
      <c r="F7" s="2538"/>
      <c r="G7" s="2538"/>
      <c r="H7" s="2538"/>
      <c r="I7" s="2538"/>
      <c r="J7" s="2558">
        <v>3.3</v>
      </c>
      <c r="K7" s="2559"/>
      <c r="L7" s="2559"/>
      <c r="M7" s="2560" t="s">
        <v>1618</v>
      </c>
      <c r="N7" s="2559"/>
      <c r="O7" s="2561"/>
      <c r="P7" s="2559"/>
      <c r="Q7" s="2559"/>
      <c r="R7" s="2560" t="s">
        <v>1619</v>
      </c>
      <c r="S7" s="2559"/>
      <c r="T7" s="2562">
        <f>O7*3.3</f>
        <v>0</v>
      </c>
      <c r="U7" s="2563"/>
      <c r="V7" s="2563"/>
      <c r="W7" s="2564" t="s">
        <v>1621</v>
      </c>
      <c r="X7" s="2565"/>
      <c r="Y7" s="2563"/>
      <c r="Z7" s="2563"/>
      <c r="AA7" s="519" t="s">
        <v>1622</v>
      </c>
      <c r="AB7" s="2566"/>
      <c r="AC7" s="2567"/>
      <c r="AD7" s="530"/>
      <c r="AE7" s="252"/>
    </row>
    <row r="8" spans="1:31" s="192" customFormat="1" ht="18" customHeight="1">
      <c r="A8" s="50"/>
      <c r="B8" s="2537"/>
      <c r="C8" s="2538"/>
      <c r="D8" s="2538"/>
      <c r="E8" s="2538"/>
      <c r="F8" s="2538"/>
      <c r="G8" s="2538"/>
      <c r="H8" s="2538"/>
      <c r="I8" s="2538"/>
      <c r="J8" s="2543"/>
      <c r="K8" s="2544"/>
      <c r="L8" s="2544"/>
      <c r="M8" s="2544"/>
      <c r="N8" s="2544"/>
      <c r="O8" s="2544"/>
      <c r="P8" s="2544"/>
      <c r="Q8" s="2544"/>
      <c r="R8" s="2544"/>
      <c r="S8" s="2544"/>
      <c r="T8" s="2549"/>
      <c r="U8" s="2549"/>
      <c r="V8" s="2549"/>
      <c r="W8" s="2551"/>
      <c r="X8" s="2553"/>
      <c r="Y8" s="2549"/>
      <c r="Z8" s="2549"/>
      <c r="AA8" s="520" t="s">
        <v>1621</v>
      </c>
      <c r="AB8" s="2556"/>
      <c r="AC8" s="2557"/>
      <c r="AD8" s="530"/>
      <c r="AE8" s="252"/>
    </row>
    <row r="9" spans="1:31" s="192" customFormat="1" ht="18" customHeight="1">
      <c r="A9" s="50"/>
      <c r="B9" s="2537"/>
      <c r="C9" s="2538"/>
      <c r="D9" s="2538"/>
      <c r="E9" s="2538"/>
      <c r="F9" s="2538"/>
      <c r="G9" s="2538"/>
      <c r="H9" s="2538"/>
      <c r="I9" s="2538"/>
      <c r="J9" s="2558">
        <v>3.3</v>
      </c>
      <c r="K9" s="2559"/>
      <c r="L9" s="2559"/>
      <c r="M9" s="2560" t="s">
        <v>1618</v>
      </c>
      <c r="N9" s="2559"/>
      <c r="O9" s="2561"/>
      <c r="P9" s="2559"/>
      <c r="Q9" s="2559"/>
      <c r="R9" s="2560" t="s">
        <v>1619</v>
      </c>
      <c r="S9" s="2559"/>
      <c r="T9" s="2562">
        <f>O9*3.3</f>
        <v>0</v>
      </c>
      <c r="U9" s="2563"/>
      <c r="V9" s="2563"/>
      <c r="W9" s="2564" t="s">
        <v>1621</v>
      </c>
      <c r="X9" s="2565"/>
      <c r="Y9" s="2563"/>
      <c r="Z9" s="2563"/>
      <c r="AA9" s="519" t="s">
        <v>1622</v>
      </c>
      <c r="AB9" s="2566"/>
      <c r="AC9" s="2567"/>
      <c r="AD9" s="530"/>
      <c r="AE9" s="252"/>
    </row>
    <row r="10" spans="1:31" s="192" customFormat="1" ht="18" customHeight="1">
      <c r="A10" s="50"/>
      <c r="B10" s="2537"/>
      <c r="C10" s="2538"/>
      <c r="D10" s="2538"/>
      <c r="E10" s="2538"/>
      <c r="F10" s="2538"/>
      <c r="G10" s="2538"/>
      <c r="H10" s="2538"/>
      <c r="I10" s="2538"/>
      <c r="J10" s="2543"/>
      <c r="K10" s="2544"/>
      <c r="L10" s="2544"/>
      <c r="M10" s="2544"/>
      <c r="N10" s="2544"/>
      <c r="O10" s="2544"/>
      <c r="P10" s="2544"/>
      <c r="Q10" s="2544"/>
      <c r="R10" s="2544"/>
      <c r="S10" s="2544"/>
      <c r="T10" s="2549"/>
      <c r="U10" s="2549"/>
      <c r="V10" s="2549"/>
      <c r="W10" s="2551"/>
      <c r="X10" s="2553"/>
      <c r="Y10" s="2549"/>
      <c r="Z10" s="2549"/>
      <c r="AA10" s="520" t="s">
        <v>1621</v>
      </c>
      <c r="AB10" s="2556"/>
      <c r="AC10" s="2557"/>
      <c r="AD10" s="530"/>
      <c r="AE10" s="252"/>
    </row>
    <row r="11" spans="1:31" s="192" customFormat="1" ht="18" customHeight="1">
      <c r="A11" s="50"/>
      <c r="B11" s="2537"/>
      <c r="C11" s="2538"/>
      <c r="D11" s="2538"/>
      <c r="E11" s="2538"/>
      <c r="F11" s="2538"/>
      <c r="G11" s="2538"/>
      <c r="H11" s="2538"/>
      <c r="I11" s="2538"/>
      <c r="J11" s="2558">
        <v>3.3</v>
      </c>
      <c r="K11" s="2559"/>
      <c r="L11" s="2559"/>
      <c r="M11" s="2560" t="s">
        <v>1618</v>
      </c>
      <c r="N11" s="2559"/>
      <c r="O11" s="2561"/>
      <c r="P11" s="2559"/>
      <c r="Q11" s="2559"/>
      <c r="R11" s="2560" t="s">
        <v>1619</v>
      </c>
      <c r="S11" s="2559"/>
      <c r="T11" s="2562">
        <f>O11*3.3</f>
        <v>0</v>
      </c>
      <c r="U11" s="2563"/>
      <c r="V11" s="2563"/>
      <c r="W11" s="2564" t="s">
        <v>1621</v>
      </c>
      <c r="X11" s="2565"/>
      <c r="Y11" s="2563"/>
      <c r="Z11" s="2563"/>
      <c r="AA11" s="519" t="s">
        <v>1622</v>
      </c>
      <c r="AB11" s="2566"/>
      <c r="AC11" s="2567"/>
      <c r="AD11" s="530"/>
      <c r="AE11" s="252"/>
    </row>
    <row r="12" spans="1:31" s="192" customFormat="1" ht="18" customHeight="1">
      <c r="A12" s="50"/>
      <c r="B12" s="2537"/>
      <c r="C12" s="2538"/>
      <c r="D12" s="2538"/>
      <c r="E12" s="2538"/>
      <c r="F12" s="2538"/>
      <c r="G12" s="2538"/>
      <c r="H12" s="2538"/>
      <c r="I12" s="2538"/>
      <c r="J12" s="2543"/>
      <c r="K12" s="2544"/>
      <c r="L12" s="2544"/>
      <c r="M12" s="2544"/>
      <c r="N12" s="2544"/>
      <c r="O12" s="2544"/>
      <c r="P12" s="2544"/>
      <c r="Q12" s="2544"/>
      <c r="R12" s="2544"/>
      <c r="S12" s="2544"/>
      <c r="T12" s="2549"/>
      <c r="U12" s="2549"/>
      <c r="V12" s="2549"/>
      <c r="W12" s="2551"/>
      <c r="X12" s="2553"/>
      <c r="Y12" s="2549"/>
      <c r="Z12" s="2549"/>
      <c r="AA12" s="520" t="s">
        <v>1621</v>
      </c>
      <c r="AB12" s="2556"/>
      <c r="AC12" s="2557"/>
      <c r="AD12" s="530"/>
      <c r="AE12" s="252"/>
    </row>
    <row r="13" spans="1:31" s="192" customFormat="1" ht="18" customHeight="1">
      <c r="A13" s="50"/>
      <c r="B13" s="2537"/>
      <c r="C13" s="2538"/>
      <c r="D13" s="2538"/>
      <c r="E13" s="2538"/>
      <c r="F13" s="2538"/>
      <c r="G13" s="2538"/>
      <c r="H13" s="2538"/>
      <c r="I13" s="2538"/>
      <c r="J13" s="2558">
        <v>3.3</v>
      </c>
      <c r="K13" s="2559"/>
      <c r="L13" s="2559"/>
      <c r="M13" s="2560" t="s">
        <v>1618</v>
      </c>
      <c r="N13" s="2559"/>
      <c r="O13" s="2561"/>
      <c r="P13" s="2559"/>
      <c r="Q13" s="2559"/>
      <c r="R13" s="2560" t="s">
        <v>1619</v>
      </c>
      <c r="S13" s="2559"/>
      <c r="T13" s="2562">
        <f>O13*3.3</f>
        <v>0</v>
      </c>
      <c r="U13" s="2563"/>
      <c r="V13" s="2563"/>
      <c r="W13" s="2564" t="s">
        <v>1621</v>
      </c>
      <c r="X13" s="2565"/>
      <c r="Y13" s="2563"/>
      <c r="Z13" s="2563"/>
      <c r="AA13" s="519" t="s">
        <v>1622</v>
      </c>
      <c r="AB13" s="2566"/>
      <c r="AC13" s="2567"/>
      <c r="AD13" s="530"/>
      <c r="AE13" s="252"/>
    </row>
    <row r="14" spans="1:31" s="192" customFormat="1" ht="18" customHeight="1">
      <c r="A14" s="50"/>
      <c r="B14" s="2537"/>
      <c r="C14" s="2538"/>
      <c r="D14" s="2538"/>
      <c r="E14" s="2538"/>
      <c r="F14" s="2538"/>
      <c r="G14" s="2538"/>
      <c r="H14" s="2538"/>
      <c r="I14" s="2538"/>
      <c r="J14" s="2543"/>
      <c r="K14" s="2544"/>
      <c r="L14" s="2544"/>
      <c r="M14" s="2544"/>
      <c r="N14" s="2544"/>
      <c r="O14" s="2544"/>
      <c r="P14" s="2544"/>
      <c r="Q14" s="2544"/>
      <c r="R14" s="2544"/>
      <c r="S14" s="2544"/>
      <c r="T14" s="2549"/>
      <c r="U14" s="2549"/>
      <c r="V14" s="2549"/>
      <c r="W14" s="2551"/>
      <c r="X14" s="2553"/>
      <c r="Y14" s="2549"/>
      <c r="Z14" s="2549"/>
      <c r="AA14" s="520" t="s">
        <v>1621</v>
      </c>
      <c r="AB14" s="2556"/>
      <c r="AC14" s="2557"/>
      <c r="AD14" s="530"/>
      <c r="AE14" s="252"/>
    </row>
    <row r="15" spans="1:31" s="192" customFormat="1" ht="18" customHeight="1">
      <c r="A15" s="50"/>
      <c r="B15" s="2537"/>
      <c r="C15" s="2538"/>
      <c r="D15" s="2538"/>
      <c r="E15" s="2538"/>
      <c r="F15" s="2538"/>
      <c r="G15" s="2538" t="s">
        <v>34</v>
      </c>
      <c r="H15" s="2538"/>
      <c r="I15" s="2538"/>
      <c r="J15" s="2558">
        <v>3.3</v>
      </c>
      <c r="K15" s="2559"/>
      <c r="L15" s="2559"/>
      <c r="M15" s="2560" t="s">
        <v>1624</v>
      </c>
      <c r="N15" s="2559"/>
      <c r="O15" s="2561">
        <f>SUM(O5:Q14)</f>
        <v>0</v>
      </c>
      <c r="P15" s="2559"/>
      <c r="Q15" s="2559"/>
      <c r="R15" s="2560" t="s">
        <v>1619</v>
      </c>
      <c r="S15" s="2559"/>
      <c r="T15" s="2562">
        <f>O15*3.3</f>
        <v>0</v>
      </c>
      <c r="U15" s="2563"/>
      <c r="V15" s="2563"/>
      <c r="W15" s="2564" t="s">
        <v>1621</v>
      </c>
      <c r="X15" s="2565">
        <f>SUM(X5:Z14)</f>
        <v>0</v>
      </c>
      <c r="Y15" s="2563"/>
      <c r="Z15" s="2563"/>
      <c r="AA15" s="519" t="s">
        <v>1622</v>
      </c>
      <c r="AB15" s="2566"/>
      <c r="AC15" s="2567"/>
      <c r="AD15" s="530"/>
      <c r="AE15" s="252"/>
    </row>
    <row r="16" spans="1:31" s="192" customFormat="1" ht="18" customHeight="1" thickBot="1">
      <c r="A16" s="50"/>
      <c r="B16" s="2539"/>
      <c r="C16" s="2540"/>
      <c r="D16" s="2540"/>
      <c r="E16" s="2540"/>
      <c r="F16" s="2540"/>
      <c r="G16" s="2540"/>
      <c r="H16" s="2540"/>
      <c r="I16" s="2540"/>
      <c r="J16" s="2578"/>
      <c r="K16" s="2579"/>
      <c r="L16" s="2579"/>
      <c r="M16" s="2579"/>
      <c r="N16" s="2579"/>
      <c r="O16" s="2579"/>
      <c r="P16" s="2579"/>
      <c r="Q16" s="2579"/>
      <c r="R16" s="2579"/>
      <c r="S16" s="2579"/>
      <c r="T16" s="2568"/>
      <c r="U16" s="2568"/>
      <c r="V16" s="2568"/>
      <c r="W16" s="2569"/>
      <c r="X16" s="2570"/>
      <c r="Y16" s="2568"/>
      <c r="Z16" s="2568"/>
      <c r="AA16" s="531" t="s">
        <v>1621</v>
      </c>
      <c r="AB16" s="2571"/>
      <c r="AC16" s="2572"/>
      <c r="AD16" s="530"/>
      <c r="AE16" s="252"/>
    </row>
    <row r="17" spans="1:31" s="192" customFormat="1" ht="18" customHeight="1">
      <c r="A17" s="50"/>
      <c r="B17" s="2602" t="s">
        <v>1625</v>
      </c>
      <c r="C17" s="2603"/>
      <c r="D17" s="2603"/>
      <c r="E17" s="2603" t="s">
        <v>1626</v>
      </c>
      <c r="F17" s="2603"/>
      <c r="G17" s="2573"/>
      <c r="H17" s="2573"/>
      <c r="I17" s="2573"/>
      <c r="J17" s="2575">
        <v>1.98</v>
      </c>
      <c r="K17" s="2576"/>
      <c r="L17" s="2576"/>
      <c r="M17" s="2577" t="s">
        <v>1618</v>
      </c>
      <c r="N17" s="2576"/>
      <c r="O17" s="1088"/>
      <c r="P17" s="2576"/>
      <c r="Q17" s="2576"/>
      <c r="R17" s="2577" t="s">
        <v>1619</v>
      </c>
      <c r="S17" s="2576"/>
      <c r="T17" s="2580">
        <f>O17*1.98</f>
        <v>0</v>
      </c>
      <c r="U17" s="2581"/>
      <c r="V17" s="2581"/>
      <c r="W17" s="2582" t="s">
        <v>1621</v>
      </c>
      <c r="X17" s="2583"/>
      <c r="Y17" s="2581"/>
      <c r="Z17" s="2581"/>
      <c r="AA17" s="532"/>
      <c r="AB17" s="2584" t="s">
        <v>1627</v>
      </c>
      <c r="AC17" s="2585"/>
      <c r="AD17" s="530"/>
      <c r="AE17" s="252"/>
    </row>
    <row r="18" spans="1:31" s="192" customFormat="1" ht="18" customHeight="1">
      <c r="A18" s="50"/>
      <c r="B18" s="2537"/>
      <c r="C18" s="2538"/>
      <c r="D18" s="2538"/>
      <c r="E18" s="2538"/>
      <c r="F18" s="2538"/>
      <c r="G18" s="2574"/>
      <c r="H18" s="2574"/>
      <c r="I18" s="2574"/>
      <c r="J18" s="2543"/>
      <c r="K18" s="2544"/>
      <c r="L18" s="2544"/>
      <c r="M18" s="2544"/>
      <c r="N18" s="2544"/>
      <c r="O18" s="2544"/>
      <c r="P18" s="2544"/>
      <c r="Q18" s="2544"/>
      <c r="R18" s="2544"/>
      <c r="S18" s="2544"/>
      <c r="T18" s="2549"/>
      <c r="U18" s="2549"/>
      <c r="V18" s="2549"/>
      <c r="W18" s="2551"/>
      <c r="X18" s="2553"/>
      <c r="Y18" s="2549"/>
      <c r="Z18" s="2549"/>
      <c r="AA18" s="520" t="s">
        <v>1621</v>
      </c>
      <c r="AB18" s="2586"/>
      <c r="AC18" s="2587"/>
      <c r="AD18" s="530"/>
      <c r="AE18" s="252"/>
    </row>
    <row r="19" spans="1:31" s="192" customFormat="1" ht="18" customHeight="1">
      <c r="A19" s="50"/>
      <c r="B19" s="2537"/>
      <c r="C19" s="2538"/>
      <c r="D19" s="2538"/>
      <c r="E19" s="2538"/>
      <c r="F19" s="2538"/>
      <c r="G19" s="2574"/>
      <c r="H19" s="2574"/>
      <c r="I19" s="2574"/>
      <c r="J19" s="2558">
        <v>1.98</v>
      </c>
      <c r="K19" s="2559"/>
      <c r="L19" s="2559"/>
      <c r="M19" s="2560" t="s">
        <v>1618</v>
      </c>
      <c r="N19" s="2559"/>
      <c r="O19" s="2561"/>
      <c r="P19" s="2559"/>
      <c r="Q19" s="2559"/>
      <c r="R19" s="2560" t="s">
        <v>1619</v>
      </c>
      <c r="S19" s="2559"/>
      <c r="T19" s="2562">
        <f>O19*1.98</f>
        <v>0</v>
      </c>
      <c r="U19" s="2563"/>
      <c r="V19" s="2563"/>
      <c r="W19" s="2564" t="s">
        <v>1621</v>
      </c>
      <c r="X19" s="2565"/>
      <c r="Y19" s="2563"/>
      <c r="Z19" s="2563"/>
      <c r="AA19" s="519"/>
      <c r="AB19" s="2588" t="s">
        <v>1627</v>
      </c>
      <c r="AC19" s="2589"/>
      <c r="AD19" s="530"/>
      <c r="AE19" s="252"/>
    </row>
    <row r="20" spans="1:31" s="192" customFormat="1" ht="18" customHeight="1">
      <c r="A20" s="50"/>
      <c r="B20" s="2537"/>
      <c r="C20" s="2538"/>
      <c r="D20" s="2538"/>
      <c r="E20" s="2538"/>
      <c r="F20" s="2538"/>
      <c r="G20" s="2574"/>
      <c r="H20" s="2574"/>
      <c r="I20" s="2574"/>
      <c r="J20" s="2543"/>
      <c r="K20" s="2544"/>
      <c r="L20" s="2544"/>
      <c r="M20" s="2544"/>
      <c r="N20" s="2544"/>
      <c r="O20" s="2544"/>
      <c r="P20" s="2544"/>
      <c r="Q20" s="2544"/>
      <c r="R20" s="2544"/>
      <c r="S20" s="2544"/>
      <c r="T20" s="2549"/>
      <c r="U20" s="2549"/>
      <c r="V20" s="2549"/>
      <c r="W20" s="2551"/>
      <c r="X20" s="2553"/>
      <c r="Y20" s="2549"/>
      <c r="Z20" s="2549"/>
      <c r="AA20" s="520" t="s">
        <v>1621</v>
      </c>
      <c r="AB20" s="2590"/>
      <c r="AC20" s="2591"/>
      <c r="AD20" s="530"/>
      <c r="AE20" s="252"/>
    </row>
    <row r="21" spans="1:31" s="192" customFormat="1" ht="18" customHeight="1">
      <c r="A21" s="50"/>
      <c r="B21" s="2537"/>
      <c r="C21" s="2538"/>
      <c r="D21" s="2538"/>
      <c r="E21" s="2538"/>
      <c r="F21" s="2538"/>
      <c r="G21" s="2574"/>
      <c r="H21" s="2574"/>
      <c r="I21" s="2574"/>
      <c r="J21" s="2558">
        <v>1.98</v>
      </c>
      <c r="K21" s="2559"/>
      <c r="L21" s="2559"/>
      <c r="M21" s="2560" t="s">
        <v>1618</v>
      </c>
      <c r="N21" s="2559"/>
      <c r="O21" s="2561"/>
      <c r="P21" s="2559"/>
      <c r="Q21" s="2559"/>
      <c r="R21" s="2560" t="s">
        <v>1619</v>
      </c>
      <c r="S21" s="2559"/>
      <c r="T21" s="2562">
        <f>O21*1.98</f>
        <v>0</v>
      </c>
      <c r="U21" s="2563"/>
      <c r="V21" s="2563"/>
      <c r="W21" s="2564" t="s">
        <v>1621</v>
      </c>
      <c r="X21" s="2565"/>
      <c r="Y21" s="2563"/>
      <c r="Z21" s="2563"/>
      <c r="AA21" s="519"/>
      <c r="AB21" s="2588" t="s">
        <v>1627</v>
      </c>
      <c r="AC21" s="2589"/>
      <c r="AD21" s="530"/>
      <c r="AE21" s="252"/>
    </row>
    <row r="22" spans="1:31" s="192" customFormat="1" ht="18" customHeight="1">
      <c r="A22" s="50"/>
      <c r="B22" s="2537"/>
      <c r="C22" s="2538"/>
      <c r="D22" s="2538"/>
      <c r="E22" s="2538"/>
      <c r="F22" s="2538"/>
      <c r="G22" s="2574"/>
      <c r="H22" s="2574"/>
      <c r="I22" s="2574"/>
      <c r="J22" s="2543"/>
      <c r="K22" s="2544"/>
      <c r="L22" s="2544"/>
      <c r="M22" s="2544"/>
      <c r="N22" s="2544"/>
      <c r="O22" s="2544"/>
      <c r="P22" s="2544"/>
      <c r="Q22" s="2544"/>
      <c r="R22" s="2544"/>
      <c r="S22" s="2544"/>
      <c r="T22" s="2549"/>
      <c r="U22" s="2549"/>
      <c r="V22" s="2549"/>
      <c r="W22" s="2551"/>
      <c r="X22" s="2553"/>
      <c r="Y22" s="2549"/>
      <c r="Z22" s="2549"/>
      <c r="AA22" s="520" t="s">
        <v>1621</v>
      </c>
      <c r="AB22" s="2590"/>
      <c r="AC22" s="2591"/>
      <c r="AD22" s="530"/>
      <c r="AE22" s="252"/>
    </row>
    <row r="23" spans="1:31" s="192" customFormat="1" ht="18" customHeight="1">
      <c r="A23" s="50"/>
      <c r="B23" s="2537"/>
      <c r="C23" s="2538"/>
      <c r="D23" s="2538"/>
      <c r="E23" s="2538"/>
      <c r="F23" s="2538"/>
      <c r="G23" s="2574"/>
      <c r="H23" s="2574"/>
      <c r="I23" s="2574"/>
      <c r="J23" s="2558">
        <v>1.98</v>
      </c>
      <c r="K23" s="2559"/>
      <c r="L23" s="2559"/>
      <c r="M23" s="2560" t="s">
        <v>1618</v>
      </c>
      <c r="N23" s="2559"/>
      <c r="O23" s="2561"/>
      <c r="P23" s="2559"/>
      <c r="Q23" s="2559"/>
      <c r="R23" s="2560" t="s">
        <v>1619</v>
      </c>
      <c r="S23" s="2559"/>
      <c r="T23" s="2562">
        <f>O23*1.98</f>
        <v>0</v>
      </c>
      <c r="U23" s="2563"/>
      <c r="V23" s="2563"/>
      <c r="W23" s="2564" t="s">
        <v>1621</v>
      </c>
      <c r="X23" s="2565"/>
      <c r="Y23" s="2563"/>
      <c r="Z23" s="2563"/>
      <c r="AA23" s="519"/>
      <c r="AB23" s="2588" t="s">
        <v>1627</v>
      </c>
      <c r="AC23" s="2589"/>
      <c r="AD23" s="530"/>
      <c r="AE23" s="252"/>
    </row>
    <row r="24" spans="1:31" s="192" customFormat="1" ht="18" customHeight="1">
      <c r="A24" s="50"/>
      <c r="B24" s="2537"/>
      <c r="C24" s="2538"/>
      <c r="D24" s="2538"/>
      <c r="E24" s="2538"/>
      <c r="F24" s="2538"/>
      <c r="G24" s="2574"/>
      <c r="H24" s="2574"/>
      <c r="I24" s="2574"/>
      <c r="J24" s="2543"/>
      <c r="K24" s="2544"/>
      <c r="L24" s="2544"/>
      <c r="M24" s="2544"/>
      <c r="N24" s="2544"/>
      <c r="O24" s="2544"/>
      <c r="P24" s="2544"/>
      <c r="Q24" s="2544"/>
      <c r="R24" s="2544"/>
      <c r="S24" s="2544"/>
      <c r="T24" s="2549"/>
      <c r="U24" s="2549"/>
      <c r="V24" s="2549"/>
      <c r="W24" s="2551"/>
      <c r="X24" s="2553"/>
      <c r="Y24" s="2549"/>
      <c r="Z24" s="2549"/>
      <c r="AA24" s="520" t="s">
        <v>1621</v>
      </c>
      <c r="AB24" s="2590"/>
      <c r="AC24" s="2591"/>
      <c r="AD24" s="530"/>
      <c r="AE24" s="252"/>
    </row>
    <row r="25" spans="1:31" s="192" customFormat="1" ht="18" customHeight="1">
      <c r="A25" s="50"/>
      <c r="B25" s="2537"/>
      <c r="C25" s="2538"/>
      <c r="D25" s="2538"/>
      <c r="E25" s="2538"/>
      <c r="F25" s="2538"/>
      <c r="G25" s="2574"/>
      <c r="H25" s="2574"/>
      <c r="I25" s="2574"/>
      <c r="J25" s="2558">
        <v>1.98</v>
      </c>
      <c r="K25" s="2559"/>
      <c r="L25" s="2559"/>
      <c r="M25" s="2560" t="s">
        <v>1618</v>
      </c>
      <c r="N25" s="2559"/>
      <c r="O25" s="2561"/>
      <c r="P25" s="2559"/>
      <c r="Q25" s="2559"/>
      <c r="R25" s="2560" t="s">
        <v>1619</v>
      </c>
      <c r="S25" s="2559"/>
      <c r="T25" s="2562">
        <f>O25*1.98</f>
        <v>0</v>
      </c>
      <c r="U25" s="2563"/>
      <c r="V25" s="2563"/>
      <c r="W25" s="2564" t="s">
        <v>1621</v>
      </c>
      <c r="X25" s="2565"/>
      <c r="Y25" s="2563"/>
      <c r="Z25" s="2563"/>
      <c r="AA25" s="519"/>
      <c r="AB25" s="2588" t="s">
        <v>1627</v>
      </c>
      <c r="AC25" s="2589"/>
      <c r="AD25" s="530"/>
      <c r="AE25" s="252"/>
    </row>
    <row r="26" spans="1:31" s="192" customFormat="1" ht="18" customHeight="1">
      <c r="A26" s="50"/>
      <c r="B26" s="2537"/>
      <c r="C26" s="2538"/>
      <c r="D26" s="2538"/>
      <c r="E26" s="2538"/>
      <c r="F26" s="2538"/>
      <c r="G26" s="2574"/>
      <c r="H26" s="2574"/>
      <c r="I26" s="2574"/>
      <c r="J26" s="2543"/>
      <c r="K26" s="2544"/>
      <c r="L26" s="2544"/>
      <c r="M26" s="2544"/>
      <c r="N26" s="2544"/>
      <c r="O26" s="2544"/>
      <c r="P26" s="2544"/>
      <c r="Q26" s="2544"/>
      <c r="R26" s="2544"/>
      <c r="S26" s="2544"/>
      <c r="T26" s="2549"/>
      <c r="U26" s="2549"/>
      <c r="V26" s="2549"/>
      <c r="W26" s="2551"/>
      <c r="X26" s="2553"/>
      <c r="Y26" s="2549"/>
      <c r="Z26" s="2549"/>
      <c r="AA26" s="520" t="s">
        <v>1621</v>
      </c>
      <c r="AB26" s="2590"/>
      <c r="AC26" s="2591"/>
      <c r="AD26" s="530"/>
      <c r="AE26" s="252"/>
    </row>
    <row r="27" spans="1:31" s="192" customFormat="1" ht="18" customHeight="1">
      <c r="A27" s="50"/>
      <c r="B27" s="2537"/>
      <c r="C27" s="2538"/>
      <c r="D27" s="2538"/>
      <c r="E27" s="2538"/>
      <c r="F27" s="2538"/>
      <c r="G27" s="2574" t="s">
        <v>1628</v>
      </c>
      <c r="H27" s="2574"/>
      <c r="I27" s="2574"/>
      <c r="J27" s="2592"/>
      <c r="K27" s="2593"/>
      <c r="L27" s="2593"/>
      <c r="M27" s="2593"/>
      <c r="N27" s="2593"/>
      <c r="O27" s="2593"/>
      <c r="P27" s="2593"/>
      <c r="Q27" s="2593"/>
      <c r="R27" s="2593"/>
      <c r="S27" s="2593"/>
      <c r="T27" s="2593"/>
      <c r="U27" s="2593"/>
      <c r="V27" s="2593"/>
      <c r="W27" s="2594"/>
      <c r="X27" s="2565"/>
      <c r="Y27" s="2563"/>
      <c r="Z27" s="2563"/>
      <c r="AA27" s="519"/>
      <c r="AB27" s="2598"/>
      <c r="AC27" s="2599"/>
      <c r="AD27" s="530"/>
      <c r="AE27" s="252"/>
    </row>
    <row r="28" spans="1:31" s="192" customFormat="1" ht="18" customHeight="1">
      <c r="A28" s="50"/>
      <c r="B28" s="2537"/>
      <c r="C28" s="2538"/>
      <c r="D28" s="2538"/>
      <c r="E28" s="2538"/>
      <c r="F28" s="2538"/>
      <c r="G28" s="2574"/>
      <c r="H28" s="2574"/>
      <c r="I28" s="2574"/>
      <c r="J28" s="2595"/>
      <c r="K28" s="2596"/>
      <c r="L28" s="2596"/>
      <c r="M28" s="2596"/>
      <c r="N28" s="2596"/>
      <c r="O28" s="2596"/>
      <c r="P28" s="2596"/>
      <c r="Q28" s="2596"/>
      <c r="R28" s="2596"/>
      <c r="S28" s="2596"/>
      <c r="T28" s="2596"/>
      <c r="U28" s="2596"/>
      <c r="V28" s="2596"/>
      <c r="W28" s="2597"/>
      <c r="X28" s="2553"/>
      <c r="Y28" s="2549"/>
      <c r="Z28" s="2549"/>
      <c r="AA28" s="520" t="s">
        <v>1621</v>
      </c>
      <c r="AB28" s="2600"/>
      <c r="AC28" s="2601"/>
      <c r="AD28" s="530"/>
      <c r="AE28" s="252"/>
    </row>
    <row r="29" spans="1:31" s="192" customFormat="1" ht="18" customHeight="1">
      <c r="A29" s="50"/>
      <c r="B29" s="2537"/>
      <c r="C29" s="2538"/>
      <c r="D29" s="2538"/>
      <c r="E29" s="2538"/>
      <c r="F29" s="2538"/>
      <c r="G29" s="2574" t="s">
        <v>34</v>
      </c>
      <c r="H29" s="2574"/>
      <c r="I29" s="2574"/>
      <c r="J29" s="2558">
        <v>1.98</v>
      </c>
      <c r="K29" s="2559"/>
      <c r="L29" s="2559"/>
      <c r="M29" s="2560" t="s">
        <v>1624</v>
      </c>
      <c r="N29" s="2559"/>
      <c r="O29" s="2561">
        <f>SUM(O17:Q26)</f>
        <v>0</v>
      </c>
      <c r="P29" s="2559"/>
      <c r="Q29" s="2559"/>
      <c r="R29" s="2560" t="s">
        <v>1619</v>
      </c>
      <c r="S29" s="2559"/>
      <c r="T29" s="2562">
        <f>O29*1.98</f>
        <v>0</v>
      </c>
      <c r="U29" s="2563"/>
      <c r="V29" s="2563"/>
      <c r="W29" s="2564" t="s">
        <v>1629</v>
      </c>
      <c r="X29" s="2565">
        <f>SUM(X17:Z28)</f>
        <v>0</v>
      </c>
      <c r="Y29" s="2563"/>
      <c r="Z29" s="2563"/>
      <c r="AA29" s="519"/>
      <c r="AB29" s="2566"/>
      <c r="AC29" s="2567"/>
      <c r="AD29" s="530"/>
      <c r="AE29" s="252"/>
    </row>
    <row r="30" spans="1:31" s="192" customFormat="1" ht="18" customHeight="1">
      <c r="A30" s="50"/>
      <c r="B30" s="2537"/>
      <c r="C30" s="2538"/>
      <c r="D30" s="2538"/>
      <c r="E30" s="2538"/>
      <c r="F30" s="2538"/>
      <c r="G30" s="2574"/>
      <c r="H30" s="2574"/>
      <c r="I30" s="2574"/>
      <c r="J30" s="2543"/>
      <c r="K30" s="2544"/>
      <c r="L30" s="2544"/>
      <c r="M30" s="2544"/>
      <c r="N30" s="2544"/>
      <c r="O30" s="2544"/>
      <c r="P30" s="2544"/>
      <c r="Q30" s="2544"/>
      <c r="R30" s="2544"/>
      <c r="S30" s="2544"/>
      <c r="T30" s="2549"/>
      <c r="U30" s="2549"/>
      <c r="V30" s="2549"/>
      <c r="W30" s="2551"/>
      <c r="X30" s="2553"/>
      <c r="Y30" s="2549"/>
      <c r="Z30" s="2549"/>
      <c r="AA30" s="520" t="s">
        <v>1629</v>
      </c>
      <c r="AB30" s="2556"/>
      <c r="AC30" s="2557"/>
      <c r="AD30" s="530"/>
      <c r="AE30" s="252"/>
    </row>
    <row r="31" spans="1:31" s="192" customFormat="1" ht="18" customHeight="1">
      <c r="A31" s="50"/>
      <c r="B31" s="2537"/>
      <c r="C31" s="2538"/>
      <c r="D31" s="2538"/>
      <c r="E31" s="2574" t="s">
        <v>1630</v>
      </c>
      <c r="F31" s="2574"/>
      <c r="G31" s="2574"/>
      <c r="H31" s="2574"/>
      <c r="I31" s="2574"/>
      <c r="J31" s="2558">
        <v>3.3</v>
      </c>
      <c r="K31" s="2559"/>
      <c r="L31" s="2559"/>
      <c r="M31" s="2560" t="s">
        <v>1617</v>
      </c>
      <c r="N31" s="2559"/>
      <c r="O31" s="2561"/>
      <c r="P31" s="2559"/>
      <c r="Q31" s="2559"/>
      <c r="R31" s="2560" t="s">
        <v>1619</v>
      </c>
      <c r="S31" s="2559"/>
      <c r="T31" s="2562">
        <f>O31*3.3</f>
        <v>0</v>
      </c>
      <c r="U31" s="2563"/>
      <c r="V31" s="2563"/>
      <c r="W31" s="2564" t="s">
        <v>1620</v>
      </c>
      <c r="X31" s="2565"/>
      <c r="Y31" s="2563"/>
      <c r="Z31" s="2563"/>
      <c r="AA31" s="519"/>
      <c r="AB31" s="2554"/>
      <c r="AC31" s="2555"/>
      <c r="AD31" s="530"/>
      <c r="AE31" s="252"/>
    </row>
    <row r="32" spans="1:31" s="192" customFormat="1" ht="18" customHeight="1" thickBot="1">
      <c r="A32" s="50"/>
      <c r="B32" s="2539"/>
      <c r="C32" s="2540"/>
      <c r="D32" s="2540"/>
      <c r="E32" s="2618"/>
      <c r="F32" s="2618"/>
      <c r="G32" s="2618"/>
      <c r="H32" s="2618"/>
      <c r="I32" s="2618"/>
      <c r="J32" s="2578"/>
      <c r="K32" s="2579"/>
      <c r="L32" s="2579"/>
      <c r="M32" s="2579"/>
      <c r="N32" s="2579"/>
      <c r="O32" s="2579"/>
      <c r="P32" s="2579"/>
      <c r="Q32" s="2579"/>
      <c r="R32" s="2579"/>
      <c r="S32" s="2579"/>
      <c r="T32" s="2568"/>
      <c r="U32" s="2568"/>
      <c r="V32" s="2568"/>
      <c r="W32" s="2569"/>
      <c r="X32" s="2570"/>
      <c r="Y32" s="2568"/>
      <c r="Z32" s="2568"/>
      <c r="AA32" s="531" t="s">
        <v>1620</v>
      </c>
      <c r="AB32" s="2571"/>
      <c r="AC32" s="2572"/>
      <c r="AD32" s="530"/>
      <c r="AE32" s="252"/>
    </row>
    <row r="33" spans="1:36" s="34" customFormat="1" ht="14.15" customHeight="1">
      <c r="A33" s="533"/>
      <c r="B33" s="3" t="s">
        <v>670</v>
      </c>
      <c r="C33" s="534" t="s">
        <v>1631</v>
      </c>
      <c r="D33" s="535"/>
      <c r="E33" s="535"/>
      <c r="F33" s="535"/>
      <c r="G33" s="535"/>
      <c r="H33" s="535"/>
      <c r="I33" s="535"/>
      <c r="J33" s="535"/>
      <c r="K33" s="535"/>
      <c r="L33" s="535"/>
      <c r="M33" s="535"/>
      <c r="N33" s="535"/>
      <c r="O33" s="535"/>
      <c r="P33" s="535"/>
      <c r="Q33" s="535"/>
      <c r="R33" s="535"/>
      <c r="S33" s="535"/>
      <c r="T33" s="535"/>
      <c r="U33" s="535"/>
      <c r="V33" s="535"/>
      <c r="W33" s="535"/>
      <c r="X33" s="535"/>
      <c r="Y33" s="535"/>
      <c r="Z33" s="535"/>
      <c r="AA33" s="535"/>
      <c r="AB33" s="535"/>
      <c r="AC33" s="535"/>
      <c r="AD33" s="535"/>
      <c r="AE33" s="535"/>
      <c r="AF33" s="535"/>
      <c r="AG33" s="535"/>
      <c r="AH33" s="535"/>
      <c r="AI33" s="535"/>
      <c r="AJ33" s="535"/>
    </row>
    <row r="34" spans="1:36" s="2" customFormat="1" ht="29.25" customHeight="1">
      <c r="A34" s="536"/>
      <c r="B34" s="192" t="s">
        <v>1632</v>
      </c>
      <c r="C34" s="1636" t="s">
        <v>1633</v>
      </c>
      <c r="D34" s="1636"/>
      <c r="E34" s="1636"/>
      <c r="F34" s="1636"/>
      <c r="G34" s="1636"/>
      <c r="H34" s="1636"/>
      <c r="I34" s="1636"/>
      <c r="J34" s="1636"/>
      <c r="K34" s="1636"/>
      <c r="L34" s="1636"/>
      <c r="M34" s="1636"/>
      <c r="N34" s="1636"/>
      <c r="O34" s="1636"/>
      <c r="P34" s="1636"/>
      <c r="Q34" s="1636"/>
      <c r="R34" s="1636"/>
      <c r="S34" s="1636"/>
      <c r="T34" s="1636"/>
      <c r="U34" s="1636"/>
      <c r="V34" s="1636"/>
      <c r="W34" s="1636"/>
      <c r="X34" s="1636"/>
      <c r="Y34" s="1636"/>
      <c r="Z34" s="1636"/>
      <c r="AA34" s="1636"/>
      <c r="AB34" s="1636"/>
      <c r="AC34" s="1636"/>
      <c r="AD34" s="1636"/>
      <c r="AE34" s="1636"/>
      <c r="AF34" s="1636"/>
      <c r="AG34" s="1636"/>
      <c r="AH34" s="192"/>
      <c r="AI34" s="192"/>
      <c r="AJ34" s="192"/>
    </row>
    <row r="35" spans="1:36" s="2" customFormat="1" ht="29.25" customHeight="1">
      <c r="A35" s="536"/>
      <c r="B35" s="192" t="s">
        <v>670</v>
      </c>
      <c r="C35" s="1636" t="s">
        <v>2311</v>
      </c>
      <c r="D35" s="1636"/>
      <c r="E35" s="1636"/>
      <c r="F35" s="1636"/>
      <c r="G35" s="1636"/>
      <c r="H35" s="1636"/>
      <c r="I35" s="1636"/>
      <c r="J35" s="1636"/>
      <c r="K35" s="1636"/>
      <c r="L35" s="1636"/>
      <c r="M35" s="1636"/>
      <c r="N35" s="1636"/>
      <c r="O35" s="1636"/>
      <c r="P35" s="1636"/>
      <c r="Q35" s="1636"/>
      <c r="R35" s="1636"/>
      <c r="S35" s="1636"/>
      <c r="T35" s="1636"/>
      <c r="U35" s="1636"/>
      <c r="V35" s="1636"/>
      <c r="W35" s="1636"/>
      <c r="X35" s="1636"/>
      <c r="Y35" s="1636"/>
      <c r="Z35" s="1636"/>
      <c r="AA35" s="1636"/>
      <c r="AB35" s="1636"/>
      <c r="AC35" s="1636"/>
      <c r="AD35" s="1636"/>
      <c r="AE35" s="1636"/>
      <c r="AF35" s="1636"/>
      <c r="AG35" s="1636"/>
      <c r="AH35" s="192"/>
      <c r="AI35" s="192"/>
      <c r="AJ35" s="192"/>
    </row>
    <row r="36" spans="1:36" s="2" customFormat="1" ht="20.149999999999999" customHeight="1">
      <c r="A36" s="536"/>
      <c r="B36" s="537"/>
      <c r="C36" s="538"/>
      <c r="D36" s="538"/>
      <c r="E36" s="538"/>
      <c r="F36" s="538"/>
      <c r="G36" s="538"/>
      <c r="H36" s="538"/>
      <c r="I36" s="538"/>
      <c r="J36" s="538"/>
      <c r="K36" s="538"/>
      <c r="L36" s="538"/>
      <c r="M36" s="538"/>
      <c r="N36" s="538"/>
      <c r="O36" s="538"/>
      <c r="P36" s="538"/>
      <c r="Q36" s="538"/>
      <c r="R36" s="538"/>
      <c r="S36" s="538"/>
      <c r="T36" s="538"/>
      <c r="U36" s="538"/>
      <c r="V36" s="538"/>
      <c r="W36" s="538"/>
      <c r="X36" s="538"/>
      <c r="Y36" s="538"/>
      <c r="Z36" s="538"/>
      <c r="AA36" s="538"/>
      <c r="AB36" s="538"/>
      <c r="AC36" s="538"/>
      <c r="AD36" s="538"/>
      <c r="AE36" s="538"/>
      <c r="AF36" s="538"/>
      <c r="AG36" s="538"/>
      <c r="AH36" s="538"/>
      <c r="AI36" s="538"/>
      <c r="AJ36" s="538"/>
    </row>
    <row r="37" spans="1:36" s="2" customFormat="1" ht="20.149999999999999" customHeight="1">
      <c r="A37" s="536"/>
      <c r="B37" s="2" t="s">
        <v>1634</v>
      </c>
    </row>
    <row r="38" spans="1:36" s="2" customFormat="1" ht="27.75" customHeight="1">
      <c r="A38" s="536"/>
      <c r="B38" s="80" t="s">
        <v>1635</v>
      </c>
      <c r="C38" s="2528" t="s">
        <v>1636</v>
      </c>
      <c r="D38" s="2528"/>
      <c r="E38" s="2528"/>
      <c r="F38" s="2528"/>
      <c r="G38" s="2528"/>
      <c r="H38" s="2528"/>
      <c r="I38" s="2528"/>
      <c r="J38" s="2528"/>
      <c r="K38" s="2528"/>
      <c r="L38" s="2528"/>
      <c r="M38" s="2528"/>
      <c r="N38" s="2528"/>
      <c r="O38" s="2528"/>
      <c r="P38" s="2528"/>
      <c r="Q38" s="2528"/>
      <c r="R38" s="2528"/>
      <c r="S38" s="2528"/>
      <c r="T38" s="2528"/>
      <c r="U38" s="2528"/>
      <c r="V38" s="2528"/>
      <c r="W38" s="2528"/>
      <c r="X38" s="2528"/>
      <c r="Y38" s="2528"/>
      <c r="Z38" s="2528"/>
      <c r="AA38" s="2528"/>
      <c r="AB38" s="2528"/>
      <c r="AC38" s="2528"/>
      <c r="AD38" s="2528"/>
      <c r="AE38" s="2528"/>
      <c r="AF38" s="2528"/>
      <c r="AG38" s="2528"/>
      <c r="AH38" s="539"/>
      <c r="AI38" s="539"/>
      <c r="AJ38" s="539"/>
    </row>
    <row r="39" spans="1:36" s="528" customFormat="1" ht="18" customHeight="1">
      <c r="A39" s="80"/>
      <c r="B39" s="2606" t="s">
        <v>313</v>
      </c>
      <c r="C39" s="2607"/>
      <c r="D39" s="2607"/>
      <c r="E39" s="2608"/>
      <c r="F39" s="2606" t="s">
        <v>68</v>
      </c>
      <c r="G39" s="2607"/>
      <c r="H39" s="2607"/>
      <c r="I39" s="2608"/>
      <c r="J39" s="2606" t="s">
        <v>1612</v>
      </c>
      <c r="K39" s="2607"/>
      <c r="L39" s="2607"/>
      <c r="M39" s="2607"/>
      <c r="N39" s="2607"/>
      <c r="O39" s="2607"/>
      <c r="P39" s="2607"/>
      <c r="Q39" s="2607"/>
      <c r="R39" s="2607"/>
      <c r="S39" s="2607"/>
      <c r="T39" s="2607"/>
      <c r="U39" s="2607"/>
      <c r="V39" s="2607"/>
      <c r="W39" s="2608"/>
      <c r="X39" s="2606" t="s">
        <v>14</v>
      </c>
      <c r="Y39" s="2607"/>
      <c r="Z39" s="2607"/>
      <c r="AA39" s="2608"/>
      <c r="AB39" s="540"/>
      <c r="AC39" s="527"/>
      <c r="AD39" s="527"/>
      <c r="AE39" s="527"/>
    </row>
    <row r="40" spans="1:36" s="192" customFormat="1" ht="18" customHeight="1">
      <c r="A40" s="50"/>
      <c r="B40" s="2609" t="s">
        <v>1615</v>
      </c>
      <c r="C40" s="2560"/>
      <c r="D40" s="2560"/>
      <c r="E40" s="2610"/>
      <c r="F40" s="2609" t="s">
        <v>1637</v>
      </c>
      <c r="G40" s="2560"/>
      <c r="H40" s="2560"/>
      <c r="I40" s="2610"/>
      <c r="J40" s="2558">
        <v>1.65</v>
      </c>
      <c r="K40" s="2614"/>
      <c r="L40" s="2614"/>
      <c r="M40" s="2560" t="s">
        <v>1638</v>
      </c>
      <c r="N40" s="2560"/>
      <c r="O40" s="2561"/>
      <c r="P40" s="2561"/>
      <c r="Q40" s="2561"/>
      <c r="R40" s="2560" t="s">
        <v>1619</v>
      </c>
      <c r="S40" s="2560"/>
      <c r="T40" s="2562">
        <f>O40*1.65</f>
        <v>0</v>
      </c>
      <c r="U40" s="2562"/>
      <c r="V40" s="2562"/>
      <c r="W40" s="2564" t="s">
        <v>1639</v>
      </c>
      <c r="X40" s="2620"/>
      <c r="Y40" s="2562"/>
      <c r="Z40" s="2562"/>
      <c r="AA40" s="2623" t="s">
        <v>1639</v>
      </c>
      <c r="AB40" s="541">
        <f>+Y40*1.65</f>
        <v>0</v>
      </c>
      <c r="AC40" s="530"/>
      <c r="AD40" s="530"/>
      <c r="AE40" s="252"/>
    </row>
    <row r="41" spans="1:36" s="192" customFormat="1" ht="18" customHeight="1">
      <c r="A41" s="50"/>
      <c r="B41" s="1688"/>
      <c r="C41" s="2545"/>
      <c r="D41" s="2545"/>
      <c r="E41" s="2611"/>
      <c r="F41" s="2612"/>
      <c r="G41" s="2604"/>
      <c r="H41" s="2604"/>
      <c r="I41" s="2613"/>
      <c r="J41" s="2615"/>
      <c r="K41" s="2616"/>
      <c r="L41" s="2616"/>
      <c r="M41" s="2604"/>
      <c r="N41" s="2604"/>
      <c r="O41" s="2624"/>
      <c r="P41" s="2624"/>
      <c r="Q41" s="2624"/>
      <c r="R41" s="2604"/>
      <c r="S41" s="2604"/>
      <c r="T41" s="2605"/>
      <c r="U41" s="2605"/>
      <c r="V41" s="2605"/>
      <c r="W41" s="2617"/>
      <c r="X41" s="2621"/>
      <c r="Y41" s="2547"/>
      <c r="Z41" s="2547"/>
      <c r="AA41" s="2550"/>
      <c r="AB41" s="541">
        <f>+Y41*1.65</f>
        <v>0</v>
      </c>
      <c r="AC41" s="530"/>
      <c r="AD41" s="530"/>
      <c r="AE41" s="252"/>
    </row>
    <row r="42" spans="1:36" s="192" customFormat="1" ht="18" customHeight="1">
      <c r="A42" s="50"/>
      <c r="B42" s="1688"/>
      <c r="C42" s="2545"/>
      <c r="D42" s="2545"/>
      <c r="E42" s="2611"/>
      <c r="F42" s="2609" t="s">
        <v>1640</v>
      </c>
      <c r="G42" s="2560"/>
      <c r="H42" s="2560"/>
      <c r="I42" s="2610"/>
      <c r="J42" s="2558">
        <v>3.3</v>
      </c>
      <c r="K42" s="2614"/>
      <c r="L42" s="2614"/>
      <c r="M42" s="2560" t="s">
        <v>1638</v>
      </c>
      <c r="N42" s="2560"/>
      <c r="O42" s="2561"/>
      <c r="P42" s="2561"/>
      <c r="Q42" s="2561"/>
      <c r="R42" s="2560" t="s">
        <v>1619</v>
      </c>
      <c r="S42" s="2560"/>
      <c r="T42" s="2562">
        <f>O42*3.3</f>
        <v>0</v>
      </c>
      <c r="U42" s="2562"/>
      <c r="V42" s="2562"/>
      <c r="W42" s="2564" t="s">
        <v>1639</v>
      </c>
      <c r="X42" s="2621"/>
      <c r="Y42" s="2547"/>
      <c r="Z42" s="2547"/>
      <c r="AA42" s="2550"/>
      <c r="AB42" s="541">
        <f>+Y42*1.65</f>
        <v>0</v>
      </c>
      <c r="AC42" s="530"/>
      <c r="AD42" s="530"/>
      <c r="AE42" s="252"/>
    </row>
    <row r="43" spans="1:36" s="192" customFormat="1" ht="18" customHeight="1">
      <c r="A43" s="50"/>
      <c r="B43" s="2612"/>
      <c r="C43" s="2604"/>
      <c r="D43" s="2604"/>
      <c r="E43" s="2613"/>
      <c r="F43" s="2612"/>
      <c r="G43" s="2604"/>
      <c r="H43" s="2604"/>
      <c r="I43" s="2613"/>
      <c r="J43" s="2615"/>
      <c r="K43" s="2616"/>
      <c r="L43" s="2616"/>
      <c r="M43" s="2604"/>
      <c r="N43" s="2604"/>
      <c r="O43" s="2624"/>
      <c r="P43" s="2624"/>
      <c r="Q43" s="2624"/>
      <c r="R43" s="2604"/>
      <c r="S43" s="2604"/>
      <c r="T43" s="2605"/>
      <c r="U43" s="2605"/>
      <c r="V43" s="2605"/>
      <c r="W43" s="2617"/>
      <c r="X43" s="2622"/>
      <c r="Y43" s="2605"/>
      <c r="Z43" s="2605"/>
      <c r="AA43" s="2617"/>
      <c r="AB43" s="541">
        <f>+Y43*1.65</f>
        <v>0</v>
      </c>
      <c r="AC43" s="530"/>
      <c r="AD43" s="530"/>
      <c r="AE43" s="252"/>
    </row>
    <row r="44" spans="1:36" s="34" customFormat="1" ht="18" customHeight="1">
      <c r="A44" s="2619" t="s">
        <v>1641</v>
      </c>
      <c r="B44" s="2619"/>
      <c r="C44" s="3" t="s">
        <v>1642</v>
      </c>
      <c r="D44" s="533"/>
      <c r="E44" s="533"/>
      <c r="F44" s="533"/>
      <c r="G44" s="533"/>
      <c r="H44" s="533"/>
      <c r="I44" s="533"/>
      <c r="J44" s="533"/>
      <c r="K44" s="533"/>
      <c r="L44" s="533"/>
      <c r="M44" s="533"/>
      <c r="N44" s="533"/>
      <c r="O44" s="533"/>
      <c r="P44" s="533"/>
      <c r="Q44" s="533"/>
      <c r="R44" s="533"/>
      <c r="S44" s="533"/>
      <c r="T44" s="533"/>
      <c r="U44" s="533"/>
      <c r="V44" s="533"/>
      <c r="W44" s="533"/>
      <c r="X44" s="533"/>
      <c r="Y44" s="533"/>
      <c r="Z44" s="533"/>
      <c r="AA44" s="533"/>
      <c r="AB44" s="533"/>
      <c r="AC44" s="533"/>
      <c r="AD44" s="533"/>
      <c r="AE44" s="533"/>
      <c r="AF44" s="533"/>
      <c r="AG44" s="533"/>
      <c r="AH44" s="533"/>
      <c r="AI44" s="533"/>
      <c r="AJ44" s="533"/>
    </row>
    <row r="45" spans="1:36" s="34" customFormat="1" ht="18" customHeight="1">
      <c r="A45" s="533"/>
      <c r="B45" s="3">
        <v>2</v>
      </c>
      <c r="C45" s="3" t="s">
        <v>1643</v>
      </c>
      <c r="D45" s="533"/>
      <c r="E45" s="533"/>
      <c r="F45" s="533"/>
      <c r="G45" s="533"/>
      <c r="H45" s="533"/>
      <c r="I45" s="533"/>
      <c r="J45" s="533"/>
      <c r="K45" s="533"/>
      <c r="L45" s="533"/>
      <c r="M45" s="533"/>
      <c r="N45" s="533"/>
      <c r="O45" s="533"/>
      <c r="P45" s="533"/>
      <c r="Q45" s="533"/>
      <c r="R45" s="533"/>
      <c r="S45" s="533"/>
      <c r="T45" s="533"/>
      <c r="U45" s="533"/>
      <c r="V45" s="533"/>
      <c r="W45" s="533"/>
      <c r="X45" s="533"/>
      <c r="Y45" s="533"/>
      <c r="Z45" s="533"/>
      <c r="AA45" s="533"/>
      <c r="AB45" s="533"/>
      <c r="AC45" s="533"/>
      <c r="AD45" s="533"/>
      <c r="AE45" s="533"/>
      <c r="AF45" s="533"/>
      <c r="AG45" s="533"/>
      <c r="AH45" s="533"/>
      <c r="AI45" s="533"/>
      <c r="AJ45" s="533"/>
    </row>
    <row r="46" spans="1:36" ht="18" customHeight="1"/>
    <row r="47" spans="1:36" ht="18" customHeight="1"/>
    <row r="48" spans="1:36" ht="18" customHeight="1"/>
    <row r="49" ht="18" customHeight="1"/>
    <row r="50" ht="18" customHeight="1"/>
    <row r="51" ht="18" customHeight="1"/>
    <row r="52" ht="14.15" customHeight="1"/>
    <row r="53" ht="17.25" customHeight="1"/>
    <row r="54" ht="20.149999999999999" customHeight="1"/>
    <row r="55" ht="29.25" customHeight="1"/>
    <row r="56" ht="14.15" customHeight="1"/>
    <row r="57" ht="14.15" customHeight="1"/>
    <row r="58" ht="14.15" customHeight="1"/>
    <row r="59" ht="14.15" customHeight="1"/>
    <row r="60" ht="14.15" customHeight="1"/>
    <row r="61" ht="14.15" customHeight="1"/>
    <row r="62" ht="14.15" customHeight="1"/>
    <row r="63" ht="14.15" customHeight="1"/>
    <row r="64" ht="14.15" customHeight="1"/>
    <row r="65" ht="14.15" customHeight="1"/>
    <row r="66" ht="14.15" customHeight="1"/>
    <row r="67" ht="14.15" customHeight="1"/>
    <row r="68" ht="14.15" customHeight="1"/>
    <row r="69" ht="14.15" customHeight="1"/>
    <row r="70" ht="14.15" customHeight="1"/>
    <row r="71" ht="14.15" customHeight="1"/>
    <row r="72" ht="14.15" customHeight="1"/>
    <row r="73" ht="14.15" customHeight="1"/>
    <row r="74" ht="14.15" customHeight="1"/>
    <row r="75" ht="14.15" customHeight="1"/>
    <row r="76" ht="14.15" customHeight="1"/>
    <row r="77" ht="14.15" customHeight="1"/>
    <row r="78" ht="14.15" customHeight="1"/>
    <row r="79" ht="14.15" customHeight="1"/>
    <row r="80" ht="14.15" customHeight="1"/>
    <row r="81" ht="14.15" customHeight="1"/>
    <row r="82" ht="14.15" customHeight="1"/>
    <row r="83" ht="14.15" customHeight="1"/>
    <row r="84" ht="14.15" customHeight="1"/>
    <row r="85" ht="14.15" customHeight="1"/>
    <row r="86" ht="14.15" customHeight="1"/>
    <row r="87" ht="14.15" customHeight="1"/>
    <row r="88" ht="14.15" customHeight="1"/>
    <row r="89" ht="14.15" customHeight="1"/>
    <row r="90" ht="14.15" customHeight="1"/>
    <row r="91" ht="14.15" customHeight="1"/>
    <row r="92" ht="14.15" customHeight="1"/>
    <row r="93" ht="14.15" customHeight="1"/>
    <row r="94" ht="14.15" customHeight="1"/>
    <row r="95" ht="14.15" customHeight="1"/>
    <row r="96" ht="14.15" customHeight="1"/>
    <row r="97" ht="14.15" customHeight="1"/>
    <row r="98" ht="14.15" customHeight="1"/>
    <row r="99" ht="14.15" customHeight="1"/>
    <row r="100" ht="14.15" customHeight="1"/>
    <row r="101" ht="14.15" customHeight="1"/>
    <row r="102" ht="14.15" customHeight="1"/>
    <row r="103" ht="14.15" customHeight="1"/>
    <row r="104" ht="14.15" customHeight="1"/>
    <row r="105" ht="14.15" customHeight="1"/>
    <row r="106" ht="14.15" customHeight="1"/>
    <row r="107" ht="14.15" customHeight="1"/>
    <row r="108" ht="14.15" customHeight="1"/>
    <row r="109" ht="14.15" customHeight="1"/>
    <row r="110" ht="14.15" customHeight="1"/>
    <row r="111" ht="14.15" customHeight="1"/>
    <row r="112" ht="14.15" customHeight="1"/>
    <row r="113" spans="5:36" ht="14.15" customHeight="1"/>
    <row r="114" spans="5:36" ht="14.15" customHeight="1"/>
    <row r="115" spans="5:36" ht="14.15" customHeight="1"/>
    <row r="116" spans="5:36" ht="14.15" customHeight="1"/>
    <row r="117" spans="5:36" ht="14.15" customHeight="1"/>
    <row r="118" spans="5:36" ht="14.15" customHeight="1"/>
    <row r="119" spans="5:36" ht="14.15" customHeight="1"/>
    <row r="120" spans="5:36" ht="14.15" customHeight="1"/>
    <row r="121" spans="5:36" ht="14.15" customHeight="1"/>
    <row r="122" spans="5:36" ht="14.15" customHeight="1">
      <c r="E122" s="542"/>
      <c r="F122" s="542"/>
      <c r="G122" s="542"/>
      <c r="H122" s="542"/>
      <c r="I122" s="542"/>
      <c r="J122" s="542"/>
      <c r="K122" s="542"/>
      <c r="L122" s="542"/>
      <c r="M122" s="542"/>
      <c r="N122" s="542"/>
      <c r="O122" s="542"/>
      <c r="P122" s="542"/>
      <c r="Q122" s="542"/>
      <c r="R122" s="542"/>
      <c r="S122" s="542"/>
      <c r="T122" s="542"/>
      <c r="U122" s="542"/>
      <c r="V122" s="542"/>
      <c r="W122" s="542"/>
      <c r="X122" s="542"/>
      <c r="Y122" s="542"/>
      <c r="Z122" s="542"/>
      <c r="AA122" s="542"/>
      <c r="AB122" s="542"/>
      <c r="AC122" s="542"/>
      <c r="AD122" s="542"/>
      <c r="AE122" s="542"/>
      <c r="AF122" s="542"/>
      <c r="AG122" s="542"/>
      <c r="AH122" s="542"/>
      <c r="AI122" s="542"/>
      <c r="AJ122" s="542"/>
    </row>
    <row r="123" spans="5:36" ht="14.15" customHeight="1"/>
    <row r="124" spans="5:36" ht="14.15" customHeight="1"/>
    <row r="125" spans="5:36" ht="14.15" customHeight="1"/>
    <row r="126" spans="5:36" ht="14.15" customHeight="1"/>
    <row r="127" spans="5:36" ht="14.15" customHeight="1"/>
    <row r="128" spans="5:36" ht="14.15" customHeight="1"/>
    <row r="129" ht="14.15" customHeight="1"/>
    <row r="130" ht="14.15" customHeight="1"/>
    <row r="131" ht="14.15" customHeight="1"/>
    <row r="132" ht="14.15" customHeight="1"/>
    <row r="133" ht="14.15" customHeight="1"/>
    <row r="134" ht="14.15" customHeight="1"/>
    <row r="135" ht="14.15" customHeight="1"/>
    <row r="136" ht="14.15" customHeight="1"/>
    <row r="137" ht="14.15" customHeight="1"/>
    <row r="138" ht="14.15" customHeight="1"/>
    <row r="139" ht="14.15" customHeight="1"/>
    <row r="140" ht="14.15" customHeight="1"/>
    <row r="141" ht="14.15" customHeight="1"/>
    <row r="142" ht="14.15" customHeight="1"/>
    <row r="143" ht="14.15" customHeight="1"/>
    <row r="144" ht="14.15" customHeight="1"/>
    <row r="145" ht="14.15" customHeight="1"/>
    <row r="146" ht="14.15" customHeight="1"/>
    <row r="147" ht="14.15" customHeight="1"/>
    <row r="148" ht="14.15" customHeight="1"/>
    <row r="149" ht="14.15" customHeight="1"/>
    <row r="150" ht="14.15" customHeight="1"/>
    <row r="151" ht="14.15" customHeight="1"/>
    <row r="152" ht="14.15" customHeight="1"/>
    <row r="153" ht="14.15" customHeight="1"/>
    <row r="154" ht="14.15" customHeight="1"/>
    <row r="155" ht="14.15" customHeight="1"/>
    <row r="156" ht="14.15" customHeight="1"/>
    <row r="157" ht="14.15" customHeight="1"/>
    <row r="158" ht="14.15" customHeight="1"/>
    <row r="159" ht="14.15" customHeight="1"/>
    <row r="160" ht="14.15" customHeight="1"/>
    <row r="161" ht="14.15" customHeight="1"/>
    <row r="162" ht="14.15" customHeight="1"/>
    <row r="163" ht="14.15" customHeight="1"/>
    <row r="164" ht="14.15" customHeight="1"/>
    <row r="165" ht="14.15" customHeight="1"/>
    <row r="166" ht="14.15" customHeight="1"/>
    <row r="167" ht="14.15" customHeight="1"/>
    <row r="168" ht="14.15" customHeight="1"/>
    <row r="169" ht="14.15" customHeight="1"/>
    <row r="170" ht="14.15" customHeight="1"/>
    <row r="171" ht="14.15" customHeight="1"/>
    <row r="172" ht="14.15" customHeight="1"/>
    <row r="173" ht="14.15" customHeight="1"/>
    <row r="174" ht="14.15" customHeight="1"/>
    <row r="175" ht="14.15" customHeight="1"/>
    <row r="176" ht="14.15" customHeight="1"/>
    <row r="177" ht="14.15" customHeight="1"/>
    <row r="178" ht="14.15" customHeight="1"/>
    <row r="179" ht="14.15" customHeight="1"/>
    <row r="180" ht="14.15" customHeight="1"/>
    <row r="181" ht="14.15" customHeight="1"/>
    <row r="182" ht="14.15" customHeight="1"/>
    <row r="183" ht="14.15" customHeight="1"/>
    <row r="184" ht="14.15" customHeight="1"/>
    <row r="185" ht="14.15" customHeight="1"/>
    <row r="186" ht="14.15" customHeight="1"/>
    <row r="187" ht="14.15" customHeight="1"/>
    <row r="188" ht="14.15" customHeight="1"/>
    <row r="189" ht="14.15" customHeight="1"/>
    <row r="190" ht="14.15" customHeight="1"/>
    <row r="191" ht="14.15" customHeight="1"/>
    <row r="192" ht="14.15" customHeight="1"/>
    <row r="193" ht="14.15" customHeight="1"/>
    <row r="194" ht="14.15" customHeight="1"/>
    <row r="195" ht="14.15" customHeight="1"/>
    <row r="196" ht="14.15" customHeight="1"/>
    <row r="197" ht="14.15" customHeight="1"/>
    <row r="198" ht="14.15" customHeight="1"/>
    <row r="199" ht="14.15" customHeight="1"/>
    <row r="200" ht="14.15" customHeight="1"/>
    <row r="201" ht="14.15" customHeight="1"/>
    <row r="202" ht="14.15" customHeight="1"/>
    <row r="203" ht="14.15" customHeight="1"/>
    <row r="204" ht="14.15" customHeight="1"/>
    <row r="205" ht="14.15" customHeight="1"/>
    <row r="206" ht="14.15" customHeight="1"/>
    <row r="207" ht="14.15" customHeight="1"/>
    <row r="208" ht="14.15" customHeight="1"/>
    <row r="209" ht="14.15" customHeight="1"/>
    <row r="210" ht="14.15" customHeight="1"/>
    <row r="211" ht="14.15" customHeight="1"/>
    <row r="212" ht="14.15" customHeight="1"/>
    <row r="213" ht="14.15" customHeight="1"/>
    <row r="214" ht="14.15" customHeight="1"/>
    <row r="215" ht="14.15" customHeight="1"/>
    <row r="216" ht="14.15" customHeight="1"/>
    <row r="217" ht="14.15" customHeight="1"/>
    <row r="218" ht="14.15" customHeight="1"/>
    <row r="219" ht="14.15" customHeight="1"/>
    <row r="220" ht="14.15" customHeight="1"/>
    <row r="221" ht="14.15" customHeight="1"/>
    <row r="222" ht="14.15" customHeight="1"/>
    <row r="223" ht="14.15" customHeight="1"/>
    <row r="224" ht="14.15" customHeight="1"/>
    <row r="225" ht="14.15" customHeight="1"/>
    <row r="226" ht="14.15" customHeight="1"/>
    <row r="227" ht="14.15" customHeight="1"/>
    <row r="228" ht="14.15" customHeight="1"/>
    <row r="229" ht="14.15" customHeight="1"/>
    <row r="230" ht="14.15" customHeight="1"/>
    <row r="231" ht="14.15" customHeight="1"/>
    <row r="232" ht="14.15" customHeight="1"/>
    <row r="233" ht="14.15" customHeight="1"/>
    <row r="234" ht="14.15" customHeight="1"/>
    <row r="235" ht="14.15" customHeight="1"/>
    <row r="236" ht="14.15" customHeight="1"/>
    <row r="237" ht="14.15" customHeight="1"/>
    <row r="238" ht="14.15" customHeight="1"/>
    <row r="239" ht="14.15" customHeight="1"/>
    <row r="240" ht="14.15" customHeight="1"/>
    <row r="241" ht="14.15" customHeight="1"/>
    <row r="242" ht="14.15" customHeight="1"/>
    <row r="243" ht="14.15" customHeight="1"/>
    <row r="244" ht="14.15" customHeight="1"/>
    <row r="245" ht="14.15" customHeight="1"/>
    <row r="246" ht="14.15" customHeight="1"/>
    <row r="247" ht="14.15" customHeight="1"/>
    <row r="248" ht="14.15" customHeight="1"/>
    <row r="249" ht="14.15" customHeight="1"/>
    <row r="250" ht="14.15" customHeight="1"/>
    <row r="251" ht="14.15" customHeight="1"/>
    <row r="252" ht="14.15" customHeight="1"/>
    <row r="253" ht="14.15" customHeight="1"/>
    <row r="254" ht="14.15" customHeight="1"/>
    <row r="255" ht="14.15" customHeight="1"/>
    <row r="256" ht="14.15" customHeight="1"/>
    <row r="257" ht="14.15" customHeight="1"/>
    <row r="258" ht="14.15" customHeight="1"/>
    <row r="259" ht="14.15" customHeight="1"/>
    <row r="260" ht="14.15" customHeight="1"/>
    <row r="261" ht="14.15" customHeight="1"/>
    <row r="262" ht="14.15" customHeight="1"/>
    <row r="263" ht="14.15" customHeight="1"/>
    <row r="264" ht="14.15" customHeight="1"/>
    <row r="265" ht="14.15" customHeight="1"/>
    <row r="266" ht="14.15" customHeight="1"/>
    <row r="267" ht="14.15" customHeight="1"/>
    <row r="268" ht="14.15" customHeight="1"/>
    <row r="269" ht="14.15" customHeight="1"/>
    <row r="270" ht="14.15" customHeight="1"/>
    <row r="271" ht="14.15" customHeight="1"/>
    <row r="272" ht="14.15" customHeight="1"/>
    <row r="273" ht="14.15" customHeight="1"/>
    <row r="274" ht="14.15" customHeight="1"/>
    <row r="275" ht="14.15" customHeight="1"/>
    <row r="276" ht="14.15" customHeight="1"/>
    <row r="277" ht="14.15" customHeight="1"/>
    <row r="278" ht="14.15" customHeight="1"/>
    <row r="279" ht="14.15" customHeight="1"/>
    <row r="280" ht="14.15" customHeight="1"/>
    <row r="281" ht="14.15" customHeight="1"/>
    <row r="282" ht="14.15" customHeight="1"/>
    <row r="283" ht="14.15" customHeight="1"/>
    <row r="284" ht="14.15" customHeight="1"/>
    <row r="285" ht="14.15" customHeight="1"/>
    <row r="286" ht="14.15" customHeight="1"/>
  </sheetData>
  <mergeCells count="154">
    <mergeCell ref="A44:B44"/>
    <mergeCell ref="T40:V41"/>
    <mergeCell ref="W40:W41"/>
    <mergeCell ref="X40:Z43"/>
    <mergeCell ref="AA40:AA43"/>
    <mergeCell ref="F42:I43"/>
    <mergeCell ref="J42:L43"/>
    <mergeCell ref="M42:N43"/>
    <mergeCell ref="O42:Q43"/>
    <mergeCell ref="O40:Q41"/>
    <mergeCell ref="R40:S41"/>
    <mergeCell ref="B17:D32"/>
    <mergeCell ref="E17:F30"/>
    <mergeCell ref="R42:S43"/>
    <mergeCell ref="T42:V43"/>
    <mergeCell ref="B39:E39"/>
    <mergeCell ref="F39:I39"/>
    <mergeCell ref="J39:W39"/>
    <mergeCell ref="X39:AA39"/>
    <mergeCell ref="B40:E43"/>
    <mergeCell ref="F40:I41"/>
    <mergeCell ref="J40:L41"/>
    <mergeCell ref="M40:N41"/>
    <mergeCell ref="W42:W43"/>
    <mergeCell ref="E31:I32"/>
    <mergeCell ref="J31:L32"/>
    <mergeCell ref="M31:N32"/>
    <mergeCell ref="O31:Q32"/>
    <mergeCell ref="R31:S32"/>
    <mergeCell ref="T31:V32"/>
    <mergeCell ref="W31:W32"/>
    <mergeCell ref="G27:I28"/>
    <mergeCell ref="X31:Z32"/>
    <mergeCell ref="G23:I24"/>
    <mergeCell ref="J23:L24"/>
    <mergeCell ref="AB31:AC32"/>
    <mergeCell ref="G25:I26"/>
    <mergeCell ref="J25:L26"/>
    <mergeCell ref="M25:N26"/>
    <mergeCell ref="O25:Q26"/>
    <mergeCell ref="R25:S26"/>
    <mergeCell ref="T25:V26"/>
    <mergeCell ref="W25:W26"/>
    <mergeCell ref="X25:Z26"/>
    <mergeCell ref="AB25:AC26"/>
    <mergeCell ref="J27:W28"/>
    <mergeCell ref="X27:Z28"/>
    <mergeCell ref="AB27:AC28"/>
    <mergeCell ref="G29:I30"/>
    <mergeCell ref="J29:L30"/>
    <mergeCell ref="M29:N30"/>
    <mergeCell ref="O29:Q30"/>
    <mergeCell ref="R29:S30"/>
    <mergeCell ref="T29:V30"/>
    <mergeCell ref="W29:W30"/>
    <mergeCell ref="X29:Z30"/>
    <mergeCell ref="AB29:AC30"/>
    <mergeCell ref="M23:N24"/>
    <mergeCell ref="O23:Q24"/>
    <mergeCell ref="R23:S24"/>
    <mergeCell ref="T23:V24"/>
    <mergeCell ref="W23:W24"/>
    <mergeCell ref="X23:Z24"/>
    <mergeCell ref="AB23:AC24"/>
    <mergeCell ref="G21:I22"/>
    <mergeCell ref="J21:L22"/>
    <mergeCell ref="M21:N22"/>
    <mergeCell ref="O21:Q22"/>
    <mergeCell ref="R21:S22"/>
    <mergeCell ref="T21:V22"/>
    <mergeCell ref="W21:W22"/>
    <mergeCell ref="X21:Z22"/>
    <mergeCell ref="AB21:AC22"/>
    <mergeCell ref="G19:I20"/>
    <mergeCell ref="J19:L20"/>
    <mergeCell ref="M19:N20"/>
    <mergeCell ref="O19:Q20"/>
    <mergeCell ref="R19:S20"/>
    <mergeCell ref="T19:V20"/>
    <mergeCell ref="W19:W20"/>
    <mergeCell ref="X19:Z20"/>
    <mergeCell ref="AB19:AC20"/>
    <mergeCell ref="T15:V16"/>
    <mergeCell ref="W15:W16"/>
    <mergeCell ref="X15:Z16"/>
    <mergeCell ref="AB15:AC16"/>
    <mergeCell ref="X11:Z12"/>
    <mergeCell ref="AB11:AC12"/>
    <mergeCell ref="W13:W14"/>
    <mergeCell ref="X13:Z14"/>
    <mergeCell ref="G17:I18"/>
    <mergeCell ref="J17:L18"/>
    <mergeCell ref="M17:N18"/>
    <mergeCell ref="O17:Q18"/>
    <mergeCell ref="AB13:AC14"/>
    <mergeCell ref="G15:I16"/>
    <mergeCell ref="J15:L16"/>
    <mergeCell ref="M15:N16"/>
    <mergeCell ref="O15:Q16"/>
    <mergeCell ref="R15:S16"/>
    <mergeCell ref="R17:S18"/>
    <mergeCell ref="T17:V18"/>
    <mergeCell ref="W17:W18"/>
    <mergeCell ref="X17:Z18"/>
    <mergeCell ref="AB17:AC18"/>
    <mergeCell ref="G11:I12"/>
    <mergeCell ref="J11:L12"/>
    <mergeCell ref="M11:N12"/>
    <mergeCell ref="O11:Q12"/>
    <mergeCell ref="R11:S12"/>
    <mergeCell ref="T11:V12"/>
    <mergeCell ref="W11:W12"/>
    <mergeCell ref="G13:I14"/>
    <mergeCell ref="J13:L14"/>
    <mergeCell ref="M13:N14"/>
    <mergeCell ref="O13:Q14"/>
    <mergeCell ref="R13:S14"/>
    <mergeCell ref="T13:V14"/>
    <mergeCell ref="W7:W8"/>
    <mergeCell ref="X7:Z8"/>
    <mergeCell ref="AB7:AC8"/>
    <mergeCell ref="G9:I10"/>
    <mergeCell ref="J9:L10"/>
    <mergeCell ref="M9:N10"/>
    <mergeCell ref="O9:Q10"/>
    <mergeCell ref="R9:S10"/>
    <mergeCell ref="T9:V10"/>
    <mergeCell ref="W9:W10"/>
    <mergeCell ref="X9:Z10"/>
    <mergeCell ref="AB9:AC10"/>
    <mergeCell ref="C38:AG38"/>
    <mergeCell ref="C34:AG34"/>
    <mergeCell ref="C35:AG35"/>
    <mergeCell ref="E4:F4"/>
    <mergeCell ref="G4:I4"/>
    <mergeCell ref="J4:W4"/>
    <mergeCell ref="AB4:AC4"/>
    <mergeCell ref="B5:D16"/>
    <mergeCell ref="E5:F16"/>
    <mergeCell ref="G5:I6"/>
    <mergeCell ref="J5:L6"/>
    <mergeCell ref="M5:N6"/>
    <mergeCell ref="O5:Q6"/>
    <mergeCell ref="R5:S6"/>
    <mergeCell ref="T5:V6"/>
    <mergeCell ref="W5:W6"/>
    <mergeCell ref="X5:Z6"/>
    <mergeCell ref="AB5:AC6"/>
    <mergeCell ref="G7:I8"/>
    <mergeCell ref="J7:L8"/>
    <mergeCell ref="M7:N8"/>
    <mergeCell ref="O7:Q8"/>
    <mergeCell ref="R7:S8"/>
    <mergeCell ref="T7:V8"/>
  </mergeCells>
  <phoneticPr fontId="2"/>
  <dataValidations count="1">
    <dataValidation type="list" allowBlank="1" showInputMessage="1" showErrorMessage="1" sqref="AB5:AC16 AB29:AC32" xr:uid="{00000000-0002-0000-0A00-000000000000}">
      <formula1>"適,否,　　"</formula1>
    </dataValidation>
  </dataValidations>
  <printOptions horizontalCentered="1"/>
  <pageMargins left="0.78740157480314965" right="0.78740157480314965" top="0.78740157480314965" bottom="0.78740157480314965" header="0.51181102362204722" footer="0.51181102362204722"/>
  <pageSetup paperSize="9" scale="87" fitToHeight="0" orientation="portrait" r:id="rId1"/>
  <headerFooter alignWithMargins="0">
    <oddFooter>&amp;R付属資料　&amp;A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BJ166"/>
  <sheetViews>
    <sheetView showZeros="0" view="pageBreakPreview" zoomScaleNormal="100" zoomScaleSheetLayoutView="100" zoomScalePageLayoutView="85" workbookViewId="0">
      <selection activeCell="D12" sqref="D12:D14"/>
    </sheetView>
  </sheetViews>
  <sheetFormatPr defaultColWidth="0" defaultRowHeight="10"/>
  <cols>
    <col min="1" max="1" width="4.6328125" style="3" customWidth="1"/>
    <col min="2" max="2" width="2.6328125" style="3" customWidth="1"/>
    <col min="3" max="4" width="8.6328125" style="3" customWidth="1"/>
    <col min="5" max="60" width="1.90625" style="3" customWidth="1"/>
    <col min="61" max="61" width="9.6328125" style="3" customWidth="1"/>
    <col min="62" max="62" width="2.6328125" style="3" customWidth="1"/>
    <col min="63" max="16384" width="0" style="3" hidden="1"/>
  </cols>
  <sheetData>
    <row r="1" spans="1:62" ht="13.5" customHeight="1">
      <c r="A1" s="2" t="s">
        <v>1644</v>
      </c>
    </row>
    <row r="2" spans="1:62" ht="13.5" customHeight="1">
      <c r="B2" s="2" t="s">
        <v>1645</v>
      </c>
      <c r="BA2" s="3" t="s">
        <v>1646</v>
      </c>
    </row>
    <row r="3" spans="1:62" ht="15.9" customHeight="1">
      <c r="A3" s="973" t="s">
        <v>1647</v>
      </c>
      <c r="B3" s="981"/>
      <c r="C3" s="981"/>
      <c r="D3" s="974"/>
      <c r="E3" s="1177">
        <v>0.29166666666666669</v>
      </c>
      <c r="F3" s="1178"/>
      <c r="G3" s="1178"/>
      <c r="H3" s="1178"/>
      <c r="I3" s="1177">
        <v>0.33333333333333298</v>
      </c>
      <c r="J3" s="1178"/>
      <c r="K3" s="1178"/>
      <c r="L3" s="1179"/>
      <c r="M3" s="1178">
        <v>0.375</v>
      </c>
      <c r="N3" s="1178"/>
      <c r="O3" s="1178"/>
      <c r="P3" s="1178"/>
      <c r="Q3" s="1177">
        <v>0.41666666666666702</v>
      </c>
      <c r="R3" s="1178"/>
      <c r="S3" s="1178"/>
      <c r="T3" s="1179"/>
      <c r="U3" s="1178">
        <v>0.45833333333333298</v>
      </c>
      <c r="V3" s="1178"/>
      <c r="W3" s="1178"/>
      <c r="X3" s="1178"/>
      <c r="Y3" s="1177">
        <v>0.5</v>
      </c>
      <c r="Z3" s="1178"/>
      <c r="AA3" s="1178"/>
      <c r="AB3" s="1179"/>
      <c r="AC3" s="2652">
        <v>0.54166666666666696</v>
      </c>
      <c r="AD3" s="2652"/>
      <c r="AE3" s="2652"/>
      <c r="AF3" s="2652"/>
      <c r="AG3" s="2652">
        <v>0.58333333333333304</v>
      </c>
      <c r="AH3" s="2652"/>
      <c r="AI3" s="2652"/>
      <c r="AJ3" s="2652"/>
      <c r="AK3" s="2652">
        <v>0.625</v>
      </c>
      <c r="AL3" s="2652"/>
      <c r="AM3" s="2652"/>
      <c r="AN3" s="2652"/>
      <c r="AO3" s="2652">
        <v>0.66666666666666696</v>
      </c>
      <c r="AP3" s="2652"/>
      <c r="AQ3" s="2652"/>
      <c r="AR3" s="2652"/>
      <c r="AS3" s="2652">
        <v>0.70833333333333304</v>
      </c>
      <c r="AT3" s="2652"/>
      <c r="AU3" s="2652"/>
      <c r="AV3" s="2652"/>
      <c r="AW3" s="2652">
        <v>0.75</v>
      </c>
      <c r="AX3" s="2652"/>
      <c r="AY3" s="2652"/>
      <c r="AZ3" s="2652"/>
      <c r="BA3" s="2652">
        <v>0.79166666666666696</v>
      </c>
      <c r="BB3" s="2652"/>
      <c r="BC3" s="2652"/>
      <c r="BD3" s="2652"/>
      <c r="BE3" s="2652">
        <v>0.83333333333333337</v>
      </c>
      <c r="BF3" s="2652"/>
      <c r="BG3" s="2652"/>
      <c r="BH3" s="2652"/>
      <c r="BI3" s="1111" t="s">
        <v>1648</v>
      </c>
    </row>
    <row r="4" spans="1:62" ht="15.9" customHeight="1">
      <c r="A4" s="2574" t="s">
        <v>1649</v>
      </c>
      <c r="B4" s="2653" t="s">
        <v>1650</v>
      </c>
      <c r="C4" s="6" t="s">
        <v>1651</v>
      </c>
      <c r="D4" s="8"/>
      <c r="E4" s="1057"/>
      <c r="F4" s="1058"/>
      <c r="G4" s="1057"/>
      <c r="H4" s="1058"/>
      <c r="I4" s="1057"/>
      <c r="J4" s="1058"/>
      <c r="K4" s="1057"/>
      <c r="L4" s="1058"/>
      <c r="M4" s="1057"/>
      <c r="N4" s="1058"/>
      <c r="O4" s="1057"/>
      <c r="P4" s="1058"/>
      <c r="Q4" s="1057"/>
      <c r="R4" s="1058"/>
      <c r="S4" s="1057"/>
      <c r="T4" s="1058"/>
      <c r="U4" s="1057"/>
      <c r="V4" s="1058"/>
      <c r="W4" s="1057"/>
      <c r="X4" s="1058"/>
      <c r="Y4" s="1057"/>
      <c r="Z4" s="1058"/>
      <c r="AA4" s="1057"/>
      <c r="AB4" s="1058"/>
      <c r="AC4" s="1057"/>
      <c r="AD4" s="1058"/>
      <c r="AE4" s="1057"/>
      <c r="AF4" s="1058"/>
      <c r="AG4" s="1057"/>
      <c r="AH4" s="1058"/>
      <c r="AI4" s="1057"/>
      <c r="AJ4" s="1058"/>
      <c r="AK4" s="1057"/>
      <c r="AL4" s="1058"/>
      <c r="AM4" s="1057"/>
      <c r="AN4" s="1058"/>
      <c r="AO4" s="1057"/>
      <c r="AP4" s="1058"/>
      <c r="AQ4" s="1057"/>
      <c r="AR4" s="1058"/>
      <c r="AS4" s="1057"/>
      <c r="AT4" s="1058"/>
      <c r="AU4" s="1057"/>
      <c r="AV4" s="1059"/>
      <c r="AW4" s="1057"/>
      <c r="AX4" s="1059"/>
      <c r="AY4" s="1058"/>
      <c r="AZ4" s="1059"/>
      <c r="BA4" s="1057"/>
      <c r="BB4" s="1058"/>
      <c r="BC4" s="1057"/>
      <c r="BD4" s="1059"/>
      <c r="BE4" s="1057"/>
      <c r="BF4" s="1059"/>
      <c r="BG4" s="1058"/>
      <c r="BH4" s="1059"/>
      <c r="BI4" s="1262"/>
    </row>
    <row r="5" spans="1:62" ht="15.9" customHeight="1">
      <c r="A5" s="2574"/>
      <c r="B5" s="1453"/>
      <c r="C5" s="52" t="s">
        <v>1652</v>
      </c>
      <c r="D5" s="85"/>
      <c r="E5" s="973"/>
      <c r="F5" s="981"/>
      <c r="G5" s="973"/>
      <c r="H5" s="981"/>
      <c r="I5" s="973"/>
      <c r="J5" s="981"/>
      <c r="K5" s="973"/>
      <c r="L5" s="981"/>
      <c r="M5" s="973"/>
      <c r="N5" s="981"/>
      <c r="O5" s="973"/>
      <c r="P5" s="981"/>
      <c r="Q5" s="973"/>
      <c r="R5" s="981"/>
      <c r="S5" s="973"/>
      <c r="T5" s="981"/>
      <c r="U5" s="973"/>
      <c r="V5" s="981"/>
      <c r="W5" s="973"/>
      <c r="X5" s="981"/>
      <c r="Y5" s="973"/>
      <c r="Z5" s="981"/>
      <c r="AA5" s="973"/>
      <c r="AB5" s="981"/>
      <c r="AC5" s="973"/>
      <c r="AD5" s="981"/>
      <c r="AE5" s="973"/>
      <c r="AF5" s="981"/>
      <c r="AG5" s="973"/>
      <c r="AH5" s="981"/>
      <c r="AI5" s="973"/>
      <c r="AJ5" s="981"/>
      <c r="AK5" s="973"/>
      <c r="AL5" s="981"/>
      <c r="AM5" s="973"/>
      <c r="AN5" s="981"/>
      <c r="AO5" s="973"/>
      <c r="AP5" s="981"/>
      <c r="AQ5" s="973"/>
      <c r="AR5" s="981"/>
      <c r="AS5" s="973"/>
      <c r="AT5" s="981"/>
      <c r="AU5" s="973"/>
      <c r="AV5" s="974"/>
      <c r="AW5" s="973"/>
      <c r="AX5" s="974"/>
      <c r="AY5" s="981"/>
      <c r="AZ5" s="974"/>
      <c r="BA5" s="973"/>
      <c r="BB5" s="981"/>
      <c r="BC5" s="973"/>
      <c r="BD5" s="974"/>
      <c r="BE5" s="973"/>
      <c r="BF5" s="974"/>
      <c r="BG5" s="981"/>
      <c r="BH5" s="974"/>
      <c r="BI5" s="1262"/>
    </row>
    <row r="6" spans="1:62" ht="15.9" customHeight="1">
      <c r="A6" s="2574"/>
      <c r="B6" s="1453"/>
      <c r="C6" s="52" t="s">
        <v>1653</v>
      </c>
      <c r="D6" s="85"/>
      <c r="E6" s="973"/>
      <c r="F6" s="981"/>
      <c r="G6" s="973"/>
      <c r="H6" s="981"/>
      <c r="I6" s="973"/>
      <c r="J6" s="981"/>
      <c r="K6" s="973"/>
      <c r="L6" s="981"/>
      <c r="M6" s="973"/>
      <c r="N6" s="981"/>
      <c r="O6" s="973"/>
      <c r="P6" s="981"/>
      <c r="Q6" s="973"/>
      <c r="R6" s="981"/>
      <c r="S6" s="973"/>
      <c r="T6" s="981"/>
      <c r="U6" s="973"/>
      <c r="V6" s="981"/>
      <c r="W6" s="973"/>
      <c r="X6" s="981"/>
      <c r="Y6" s="973"/>
      <c r="Z6" s="981"/>
      <c r="AA6" s="973"/>
      <c r="AB6" s="981"/>
      <c r="AC6" s="973"/>
      <c r="AD6" s="981"/>
      <c r="AE6" s="973"/>
      <c r="AF6" s="981"/>
      <c r="AG6" s="973"/>
      <c r="AH6" s="981"/>
      <c r="AI6" s="973"/>
      <c r="AJ6" s="981"/>
      <c r="AK6" s="973"/>
      <c r="AL6" s="981"/>
      <c r="AM6" s="973"/>
      <c r="AN6" s="981"/>
      <c r="AO6" s="973"/>
      <c r="AP6" s="981"/>
      <c r="AQ6" s="973"/>
      <c r="AR6" s="981"/>
      <c r="AS6" s="973"/>
      <c r="AT6" s="981"/>
      <c r="AU6" s="973"/>
      <c r="AV6" s="974"/>
      <c r="AW6" s="973"/>
      <c r="AX6" s="974"/>
      <c r="AY6" s="981"/>
      <c r="AZ6" s="974"/>
      <c r="BA6" s="973"/>
      <c r="BB6" s="981"/>
      <c r="BC6" s="973"/>
      <c r="BD6" s="974"/>
      <c r="BE6" s="973"/>
      <c r="BF6" s="974"/>
      <c r="BG6" s="981"/>
      <c r="BH6" s="974"/>
      <c r="BI6" s="1262"/>
    </row>
    <row r="7" spans="1:62" ht="15.9" customHeight="1">
      <c r="A7" s="2574"/>
      <c r="B7" s="1453"/>
      <c r="C7" s="52" t="s">
        <v>1654</v>
      </c>
      <c r="D7" s="85"/>
      <c r="E7" s="973"/>
      <c r="F7" s="981"/>
      <c r="G7" s="973"/>
      <c r="H7" s="981"/>
      <c r="I7" s="973"/>
      <c r="J7" s="981"/>
      <c r="K7" s="973"/>
      <c r="L7" s="981"/>
      <c r="M7" s="973"/>
      <c r="N7" s="981"/>
      <c r="O7" s="973"/>
      <c r="P7" s="981"/>
      <c r="Q7" s="973"/>
      <c r="R7" s="981"/>
      <c r="S7" s="973"/>
      <c r="T7" s="981"/>
      <c r="U7" s="973"/>
      <c r="V7" s="981"/>
      <c r="W7" s="973"/>
      <c r="X7" s="981"/>
      <c r="Y7" s="973"/>
      <c r="Z7" s="981"/>
      <c r="AA7" s="973"/>
      <c r="AB7" s="981"/>
      <c r="AC7" s="973"/>
      <c r="AD7" s="981"/>
      <c r="AE7" s="973"/>
      <c r="AF7" s="981"/>
      <c r="AG7" s="973"/>
      <c r="AH7" s="981"/>
      <c r="AI7" s="973"/>
      <c r="AJ7" s="981"/>
      <c r="AK7" s="973"/>
      <c r="AL7" s="981"/>
      <c r="AM7" s="973"/>
      <c r="AN7" s="981"/>
      <c r="AO7" s="973"/>
      <c r="AP7" s="981"/>
      <c r="AQ7" s="973"/>
      <c r="AR7" s="981"/>
      <c r="AS7" s="973"/>
      <c r="AT7" s="981"/>
      <c r="AU7" s="973"/>
      <c r="AV7" s="974"/>
      <c r="AW7" s="973"/>
      <c r="AX7" s="974"/>
      <c r="AY7" s="981"/>
      <c r="AZ7" s="974"/>
      <c r="BA7" s="973"/>
      <c r="BB7" s="981"/>
      <c r="BC7" s="973"/>
      <c r="BD7" s="974"/>
      <c r="BE7" s="973"/>
      <c r="BF7" s="974"/>
      <c r="BG7" s="981"/>
      <c r="BH7" s="974"/>
      <c r="BI7" s="1262"/>
    </row>
    <row r="8" spans="1:62" ht="15.9" customHeight="1">
      <c r="A8" s="2574"/>
      <c r="B8" s="1453"/>
      <c r="C8" s="52" t="s">
        <v>1655</v>
      </c>
      <c r="D8" s="85"/>
      <c r="E8" s="973"/>
      <c r="F8" s="981"/>
      <c r="G8" s="973"/>
      <c r="H8" s="981"/>
      <c r="I8" s="973"/>
      <c r="J8" s="981"/>
      <c r="K8" s="973"/>
      <c r="L8" s="981"/>
      <c r="M8" s="973"/>
      <c r="N8" s="981"/>
      <c r="O8" s="973"/>
      <c r="P8" s="981"/>
      <c r="Q8" s="973"/>
      <c r="R8" s="981"/>
      <c r="S8" s="973"/>
      <c r="T8" s="981"/>
      <c r="U8" s="973"/>
      <c r="V8" s="981"/>
      <c r="W8" s="973"/>
      <c r="X8" s="981"/>
      <c r="Y8" s="973"/>
      <c r="Z8" s="981"/>
      <c r="AA8" s="973"/>
      <c r="AB8" s="981"/>
      <c r="AC8" s="973"/>
      <c r="AD8" s="981"/>
      <c r="AE8" s="973"/>
      <c r="AF8" s="981"/>
      <c r="AG8" s="973"/>
      <c r="AH8" s="981"/>
      <c r="AI8" s="973"/>
      <c r="AJ8" s="981"/>
      <c r="AK8" s="973"/>
      <c r="AL8" s="981"/>
      <c r="AM8" s="973"/>
      <c r="AN8" s="981"/>
      <c r="AO8" s="973"/>
      <c r="AP8" s="981"/>
      <c r="AQ8" s="973"/>
      <c r="AR8" s="981"/>
      <c r="AS8" s="973"/>
      <c r="AT8" s="981"/>
      <c r="AU8" s="973"/>
      <c r="AV8" s="974"/>
      <c r="AW8" s="973"/>
      <c r="AX8" s="974"/>
      <c r="AY8" s="981"/>
      <c r="AZ8" s="974"/>
      <c r="BA8" s="973"/>
      <c r="BB8" s="981"/>
      <c r="BC8" s="973"/>
      <c r="BD8" s="974"/>
      <c r="BE8" s="973"/>
      <c r="BF8" s="974"/>
      <c r="BG8" s="981"/>
      <c r="BH8" s="974"/>
      <c r="BI8" s="1262"/>
    </row>
    <row r="9" spans="1:62" ht="15.9" customHeight="1">
      <c r="A9" s="2574"/>
      <c r="B9" s="2654"/>
      <c r="C9" s="543" t="s">
        <v>1656</v>
      </c>
      <c r="D9" s="544"/>
      <c r="E9" s="1060"/>
      <c r="F9" s="1061"/>
      <c r="G9" s="1060"/>
      <c r="H9" s="1061"/>
      <c r="I9" s="1060"/>
      <c r="J9" s="1061"/>
      <c r="K9" s="1060"/>
      <c r="L9" s="1061"/>
      <c r="M9" s="1060"/>
      <c r="N9" s="1061"/>
      <c r="O9" s="1060"/>
      <c r="P9" s="1061"/>
      <c r="Q9" s="1060"/>
      <c r="R9" s="1061"/>
      <c r="S9" s="1060"/>
      <c r="T9" s="1061"/>
      <c r="U9" s="1060"/>
      <c r="V9" s="1061"/>
      <c r="W9" s="1060"/>
      <c r="X9" s="1061"/>
      <c r="Y9" s="1060"/>
      <c r="Z9" s="1061"/>
      <c r="AA9" s="1060"/>
      <c r="AB9" s="1061"/>
      <c r="AC9" s="1060"/>
      <c r="AD9" s="1061"/>
      <c r="AE9" s="1060"/>
      <c r="AF9" s="1061"/>
      <c r="AG9" s="1060"/>
      <c r="AH9" s="1061"/>
      <c r="AI9" s="1060"/>
      <c r="AJ9" s="1061"/>
      <c r="AK9" s="1060"/>
      <c r="AL9" s="1061"/>
      <c r="AM9" s="1060"/>
      <c r="AN9" s="1062"/>
      <c r="AO9" s="1060"/>
      <c r="AP9" s="1062"/>
      <c r="AQ9" s="1061"/>
      <c r="AR9" s="1062"/>
      <c r="AS9" s="1060"/>
      <c r="AT9" s="1061"/>
      <c r="AU9" s="1060"/>
      <c r="AV9" s="1062"/>
      <c r="AW9" s="1060"/>
      <c r="AX9" s="1062"/>
      <c r="AY9" s="1061"/>
      <c r="AZ9" s="1062"/>
      <c r="BA9" s="1060"/>
      <c r="BB9" s="1061"/>
      <c r="BC9" s="1060"/>
      <c r="BD9" s="1062"/>
      <c r="BE9" s="1060"/>
      <c r="BF9" s="1062"/>
      <c r="BG9" s="1061"/>
      <c r="BH9" s="1062"/>
      <c r="BI9" s="1262"/>
    </row>
    <row r="10" spans="1:62" ht="15.9" customHeight="1">
      <c r="A10" s="2574"/>
      <c r="B10" s="973" t="s">
        <v>34</v>
      </c>
      <c r="C10" s="981"/>
      <c r="D10" s="974"/>
      <c r="E10" s="2643">
        <f>SUM(E4:E9)</f>
        <v>0</v>
      </c>
      <c r="F10" s="2644"/>
      <c r="G10" s="2643">
        <f>SUM(G4:G9)</f>
        <v>0</v>
      </c>
      <c r="H10" s="2644"/>
      <c r="I10" s="2643">
        <f>SUM(I4:I9)</f>
        <v>0</v>
      </c>
      <c r="J10" s="2651"/>
      <c r="K10" s="2644">
        <f>SUM(K4:K9)</f>
        <v>0</v>
      </c>
      <c r="L10" s="2651"/>
      <c r="M10" s="2644">
        <f>SUM(M4:M9)</f>
        <v>0</v>
      </c>
      <c r="N10" s="2644"/>
      <c r="O10" s="2643">
        <f>SUM(O4:O9)</f>
        <v>0</v>
      </c>
      <c r="P10" s="2644"/>
      <c r="Q10" s="2643">
        <f>SUM(Q4:Q9)</f>
        <v>0</v>
      </c>
      <c r="R10" s="2651"/>
      <c r="S10" s="2644">
        <f>SUM(S4:S9)</f>
        <v>0</v>
      </c>
      <c r="T10" s="2651"/>
      <c r="U10" s="2644">
        <f>SUM(U4:U9)</f>
        <v>0</v>
      </c>
      <c r="V10" s="2644"/>
      <c r="W10" s="2643">
        <f>SUM(W4:W9)</f>
        <v>0</v>
      </c>
      <c r="X10" s="2644"/>
      <c r="Y10" s="2643">
        <f>SUM(Y4:Y9)</f>
        <v>0</v>
      </c>
      <c r="Z10" s="2651"/>
      <c r="AA10" s="2644">
        <f>SUM(AA4:AA9)</f>
        <v>0</v>
      </c>
      <c r="AB10" s="2651"/>
      <c r="AC10" s="2644">
        <f>SUM(AC4:AC9)</f>
        <v>0</v>
      </c>
      <c r="AD10" s="2644"/>
      <c r="AE10" s="2643">
        <f>SUM(AE4:AE9)</f>
        <v>0</v>
      </c>
      <c r="AF10" s="2651"/>
      <c r="AG10" s="2643">
        <f>SUM(AG4:AG9)</f>
        <v>0</v>
      </c>
      <c r="AH10" s="2651"/>
      <c r="AI10" s="2644">
        <f>SUM(AI4:AI9)</f>
        <v>0</v>
      </c>
      <c r="AJ10" s="2651"/>
      <c r="AK10" s="2643">
        <f>SUM(AK4:AK9)</f>
        <v>0</v>
      </c>
      <c r="AL10" s="2644"/>
      <c r="AM10" s="2643">
        <f>SUM(AM4:AM9)</f>
        <v>0</v>
      </c>
      <c r="AN10" s="2651"/>
      <c r="AO10" s="2643">
        <f>SUM(AO4:AO9)</f>
        <v>0</v>
      </c>
      <c r="AP10" s="2651"/>
      <c r="AQ10" s="2644">
        <f>SUM(AQ4:AQ9)</f>
        <v>0</v>
      </c>
      <c r="AR10" s="2651"/>
      <c r="AS10" s="2643">
        <f>SUM(AS4:AS9)</f>
        <v>0</v>
      </c>
      <c r="AT10" s="2644"/>
      <c r="AU10" s="2643">
        <f>SUM(AU4:AU9)</f>
        <v>0</v>
      </c>
      <c r="AV10" s="2651"/>
      <c r="AW10" s="2643">
        <f>SUM(AW4:AW9)</f>
        <v>0</v>
      </c>
      <c r="AX10" s="2651"/>
      <c r="AY10" s="2644">
        <f>SUM(AY4:AY9)</f>
        <v>0</v>
      </c>
      <c r="AZ10" s="2651"/>
      <c r="BA10" s="2643">
        <f>SUM(BA4:BA9)</f>
        <v>0</v>
      </c>
      <c r="BB10" s="2644"/>
      <c r="BC10" s="2643">
        <f>SUM(BC4:BC9)</f>
        <v>0</v>
      </c>
      <c r="BD10" s="2651"/>
      <c r="BE10" s="2643">
        <f>SUM(BE4:BE9)</f>
        <v>0</v>
      </c>
      <c r="BF10" s="2651"/>
      <c r="BG10" s="2644">
        <f>SUM(BG4:BG9)</f>
        <v>0</v>
      </c>
      <c r="BH10" s="2651"/>
      <c r="BI10" s="1262"/>
    </row>
    <row r="11" spans="1:62" ht="15.9" customHeight="1">
      <c r="A11" s="973" t="s">
        <v>1657</v>
      </c>
      <c r="B11" s="981"/>
      <c r="C11" s="981"/>
      <c r="D11" s="974"/>
      <c r="E11" s="2643">
        <f>IF(AND(E10&gt;0,ROUND((TRUNC(E4/3,1)+TRUNC((E5+E6)/6,1)+TRUNC(E7/15,1)+TRUNC((E8+E9)/25,1)),0)&lt;2),2,ROUND((TRUNC(E4/3,1)+TRUNC((E5+E6)/6,1)+TRUNC(E7/15,1)+TRUNC((E8+E9)/25,1)),0))</f>
        <v>0</v>
      </c>
      <c r="F11" s="2644"/>
      <c r="G11" s="2643">
        <f t="shared" ref="G11" si="0">IF(AND(G10&gt;0,ROUND((TRUNC(G4/3,1)+TRUNC((G5+G6)/6,1)+TRUNC(G7/15,1)+TRUNC((G8+G9)/25,1)),0)&lt;2),2,ROUND((TRUNC(G4/3,1)+TRUNC((G5+G6)/6,1)+TRUNC(G7/15,1)+TRUNC((G8+G9)/25,1)),0))</f>
        <v>0</v>
      </c>
      <c r="H11" s="2644"/>
      <c r="I11" s="2643">
        <f t="shared" ref="I11" si="1">IF(AND(I10&gt;0,ROUND((TRUNC(I4/3,1)+TRUNC((I5+I6)/6,1)+TRUNC(I7/15,1)+TRUNC((I8+I9)/25,1)),0)&lt;2),2,ROUND((TRUNC(I4/3,1)+TRUNC((I5+I6)/6,1)+TRUNC(I7/15,1)+TRUNC((I8+I9)/25,1)),0))</f>
        <v>0</v>
      </c>
      <c r="J11" s="2644"/>
      <c r="K11" s="2643">
        <f t="shared" ref="K11" si="2">IF(AND(K10&gt;0,ROUND((TRUNC(K4/3,1)+TRUNC((K5+K6)/6,1)+TRUNC(K7/15,1)+TRUNC((K8+K9)/25,1)),0)&lt;2),2,ROUND((TRUNC(K4/3,1)+TRUNC((K5+K6)/6,1)+TRUNC(K7/15,1)+TRUNC((K8+K9)/25,1)),0))</f>
        <v>0</v>
      </c>
      <c r="L11" s="2644"/>
      <c r="M11" s="2643">
        <f t="shared" ref="M11" si="3">IF(AND(M10&gt;0,ROUND((TRUNC(M4/3,1)+TRUNC((M5+M6)/6,1)+TRUNC(M7/15,1)+TRUNC((M8+M9)/25,1)),0)&lt;2),2,ROUND((TRUNC(M4/3,1)+TRUNC((M5+M6)/6,1)+TRUNC(M7/15,1)+TRUNC((M8+M9)/25,1)),0))</f>
        <v>0</v>
      </c>
      <c r="N11" s="2644"/>
      <c r="O11" s="2643">
        <f t="shared" ref="O11" si="4">IF(AND(O10&gt;0,ROUND((TRUNC(O4/3,1)+TRUNC((O5+O6)/6,1)+TRUNC(O7/15,1)+TRUNC((O8+O9)/25,1)),0)&lt;2),2,ROUND((TRUNC(O4/3,1)+TRUNC((O5+O6)/6,1)+TRUNC(O7/15,1)+TRUNC((O8+O9)/25,1)),0))</f>
        <v>0</v>
      </c>
      <c r="P11" s="2644"/>
      <c r="Q11" s="2643">
        <f t="shared" ref="Q11" si="5">IF(AND(Q10&gt;0,ROUND((TRUNC(Q4/3,1)+TRUNC((Q5+Q6)/6,1)+TRUNC(Q7/15,1)+TRUNC((Q8+Q9)/25,1)),0)&lt;2),2,ROUND((TRUNC(Q4/3,1)+TRUNC((Q5+Q6)/6,1)+TRUNC(Q7/15,1)+TRUNC((Q8+Q9)/25,1)),0))</f>
        <v>0</v>
      </c>
      <c r="R11" s="2644"/>
      <c r="S11" s="2643">
        <f t="shared" ref="S11" si="6">IF(AND(S10&gt;0,ROUND((TRUNC(S4/3,1)+TRUNC((S5+S6)/6,1)+TRUNC(S7/15,1)+TRUNC((S8+S9)/25,1)),0)&lt;2),2,ROUND((TRUNC(S4/3,1)+TRUNC((S5+S6)/6,1)+TRUNC(S7/15,1)+TRUNC((S8+S9)/25,1)),0))</f>
        <v>0</v>
      </c>
      <c r="T11" s="2644"/>
      <c r="U11" s="2643">
        <f t="shared" ref="U11" si="7">IF(AND(U10&gt;0,ROUND((TRUNC(U4/3,1)+TRUNC((U5+U6)/6,1)+TRUNC(U7/15,1)+TRUNC((U8+U9)/25,1)),0)&lt;2),2,ROUND((TRUNC(U4/3,1)+TRUNC((U5+U6)/6,1)+TRUNC(U7/15,1)+TRUNC((U8+U9)/25,1)),0))</f>
        <v>0</v>
      </c>
      <c r="V11" s="2644"/>
      <c r="W11" s="2643">
        <f t="shared" ref="W11" si="8">IF(AND(W10&gt;0,ROUND((TRUNC(W4/3,1)+TRUNC((W5+W6)/6,1)+TRUNC(W7/15,1)+TRUNC((W8+W9)/25,1)),0)&lt;2),2,ROUND((TRUNC(W4/3,1)+TRUNC((W5+W6)/6,1)+TRUNC(W7/15,1)+TRUNC((W8+W9)/25,1)),0))</f>
        <v>0</v>
      </c>
      <c r="X11" s="2644"/>
      <c r="Y11" s="2643">
        <f t="shared" ref="Y11" si="9">IF(AND(Y10&gt;0,ROUND((TRUNC(Y4/3,1)+TRUNC((Y5+Y6)/6,1)+TRUNC(Y7/15,1)+TRUNC((Y8+Y9)/25,1)),0)&lt;2),2,ROUND((TRUNC(Y4/3,1)+TRUNC((Y5+Y6)/6,1)+TRUNC(Y7/15,1)+TRUNC((Y8+Y9)/25,1)),0))</f>
        <v>0</v>
      </c>
      <c r="Z11" s="2644"/>
      <c r="AA11" s="2643">
        <f t="shared" ref="AA11" si="10">IF(AND(AA10&gt;0,ROUND((TRUNC(AA4/3,1)+TRUNC((AA5+AA6)/6,1)+TRUNC(AA7/15,1)+TRUNC((AA8+AA9)/25,1)),0)&lt;2),2,ROUND((TRUNC(AA4/3,1)+TRUNC((AA5+AA6)/6,1)+TRUNC(AA7/15,1)+TRUNC((AA8+AA9)/25,1)),0))</f>
        <v>0</v>
      </c>
      <c r="AB11" s="2644"/>
      <c r="AC11" s="2643">
        <f t="shared" ref="AC11" si="11">IF(AND(AC10&gt;0,ROUND((TRUNC(AC4/3,1)+TRUNC((AC5+AC6)/6,1)+TRUNC(AC7/15,1)+TRUNC((AC8+AC9)/25,1)),0)&lt;2),2,ROUND((TRUNC(AC4/3,1)+TRUNC((AC5+AC6)/6,1)+TRUNC(AC7/15,1)+TRUNC((AC8+AC9)/25,1)),0))</f>
        <v>0</v>
      </c>
      <c r="AD11" s="2644"/>
      <c r="AE11" s="2643">
        <f t="shared" ref="AE11" si="12">IF(AND(AE10&gt;0,ROUND((TRUNC(AE4/3,1)+TRUNC((AE5+AE6)/6,1)+TRUNC(AE7/15,1)+TRUNC((AE8+AE9)/25,1)),0)&lt;2),2,ROUND((TRUNC(AE4/3,1)+TRUNC((AE5+AE6)/6,1)+TRUNC(AE7/15,1)+TRUNC((AE8+AE9)/25,1)),0))</f>
        <v>0</v>
      </c>
      <c r="AF11" s="2644"/>
      <c r="AG11" s="2643">
        <f t="shared" ref="AG11" si="13">IF(AND(AG10&gt;0,ROUND((TRUNC(AG4/3,1)+TRUNC((AG5+AG6)/6,1)+TRUNC(AG7/15,1)+TRUNC((AG8+AG9)/25,1)),0)&lt;2),2,ROUND((TRUNC(AG4/3,1)+TRUNC((AG5+AG6)/6,1)+TRUNC(AG7/15,1)+TRUNC((AG8+AG9)/25,1)),0))</f>
        <v>0</v>
      </c>
      <c r="AH11" s="2644"/>
      <c r="AI11" s="2643">
        <f t="shared" ref="AI11" si="14">IF(AND(AI10&gt;0,ROUND((TRUNC(AI4/3,1)+TRUNC((AI5+AI6)/6,1)+TRUNC(AI7/15,1)+TRUNC((AI8+AI9)/25,1)),0)&lt;2),2,ROUND((TRUNC(AI4/3,1)+TRUNC((AI5+AI6)/6,1)+TRUNC(AI7/15,1)+TRUNC((AI8+AI9)/25,1)),0))</f>
        <v>0</v>
      </c>
      <c r="AJ11" s="2644"/>
      <c r="AK11" s="2643">
        <f t="shared" ref="AK11" si="15">IF(AND(AK10&gt;0,ROUND((TRUNC(AK4/3,1)+TRUNC((AK5+AK6)/6,1)+TRUNC(AK7/15,1)+TRUNC((AK8+AK9)/25,1)),0)&lt;2),2,ROUND((TRUNC(AK4/3,1)+TRUNC((AK5+AK6)/6,1)+TRUNC(AK7/15,1)+TRUNC((AK8+AK9)/25,1)),0))</f>
        <v>0</v>
      </c>
      <c r="AL11" s="2644"/>
      <c r="AM11" s="2643">
        <f t="shared" ref="AM11" si="16">IF(AND(AM10&gt;0,ROUND((TRUNC(AM4/3,1)+TRUNC((AM5+AM6)/6,1)+TRUNC(AM7/15,1)+TRUNC((AM8+AM9)/25,1)),0)&lt;2),2,ROUND((TRUNC(AM4/3,1)+TRUNC((AM5+AM6)/6,1)+TRUNC(AM7/15,1)+TRUNC((AM8+AM9)/25,1)),0))</f>
        <v>0</v>
      </c>
      <c r="AN11" s="2644"/>
      <c r="AO11" s="2643">
        <f t="shared" ref="AO11" si="17">IF(AND(AO10&gt;0,ROUND((TRUNC(AO4/3,1)+TRUNC((AO5+AO6)/6,1)+TRUNC(AO7/15,1)+TRUNC((AO8+AO9)/25,1)),0)&lt;2),2,ROUND((TRUNC(AO4/3,1)+TRUNC((AO5+AO6)/6,1)+TRUNC(AO7/15,1)+TRUNC((AO8+AO9)/25,1)),0))</f>
        <v>0</v>
      </c>
      <c r="AP11" s="2644"/>
      <c r="AQ11" s="2643">
        <f t="shared" ref="AQ11" si="18">IF(AND(AQ10&gt;0,ROUND((TRUNC(AQ4/3,1)+TRUNC((AQ5+AQ6)/6,1)+TRUNC(AQ7/15,1)+TRUNC((AQ8+AQ9)/25,1)),0)&lt;2),2,ROUND((TRUNC(AQ4/3,1)+TRUNC((AQ5+AQ6)/6,1)+TRUNC(AQ7/15,1)+TRUNC((AQ8+AQ9)/25,1)),0))</f>
        <v>0</v>
      </c>
      <c r="AR11" s="2644"/>
      <c r="AS11" s="2643">
        <f t="shared" ref="AS11" si="19">IF(AND(AS10&gt;0,ROUND((TRUNC(AS4/3,1)+TRUNC((AS5+AS6)/6,1)+TRUNC(AS7/15,1)+TRUNC((AS8+AS9)/25,1)),0)&lt;2),2,ROUND((TRUNC(AS4/3,1)+TRUNC((AS5+AS6)/6,1)+TRUNC(AS7/15,1)+TRUNC((AS8+AS9)/25,1)),0))</f>
        <v>0</v>
      </c>
      <c r="AT11" s="2644"/>
      <c r="AU11" s="2643">
        <f t="shared" ref="AU11" si="20">IF(AND(AU10&gt;0,ROUND((TRUNC(AU4/3,1)+TRUNC((AU5+AU6)/6,1)+TRUNC(AU7/15,1)+TRUNC((AU8+AU9)/25,1)),0)&lt;2),2,ROUND((TRUNC(AU4/3,1)+TRUNC((AU5+AU6)/6,1)+TRUNC(AU7/15,1)+TRUNC((AU8+AU9)/25,1)),0))</f>
        <v>0</v>
      </c>
      <c r="AV11" s="2644"/>
      <c r="AW11" s="2643">
        <f t="shared" ref="AW11" si="21">IF(AND(AW10&gt;0,ROUND((TRUNC(AW4/3,1)+TRUNC((AW5+AW6)/6,1)+TRUNC(AW7/15,1)+TRUNC((AW8+AW9)/25,1)),0)&lt;2),2,ROUND((TRUNC(AW4/3,1)+TRUNC((AW5+AW6)/6,1)+TRUNC(AW7/15,1)+TRUNC((AW8+AW9)/25,1)),0))</f>
        <v>0</v>
      </c>
      <c r="AX11" s="2644"/>
      <c r="AY11" s="2643">
        <f t="shared" ref="AY11" si="22">IF(AND(AY10&gt;0,ROUND((TRUNC(AY4/3,1)+TRUNC((AY5+AY6)/6,1)+TRUNC(AY7/15,1)+TRUNC((AY8+AY9)/25,1)),0)&lt;2),2,ROUND((TRUNC(AY4/3,1)+TRUNC((AY5+AY6)/6,1)+TRUNC(AY7/15,1)+TRUNC((AY8+AY9)/25,1)),0))</f>
        <v>0</v>
      </c>
      <c r="AZ11" s="2644"/>
      <c r="BA11" s="2643">
        <f t="shared" ref="BA11" si="23">IF(AND(BA10&gt;0,ROUND((TRUNC(BA4/3,1)+TRUNC((BA5+BA6)/6,1)+TRUNC(BA7/15,1)+TRUNC((BA8+BA9)/25,1)),0)&lt;2),2,ROUND((TRUNC(BA4/3,1)+TRUNC((BA5+BA6)/6,1)+TRUNC(BA7/15,1)+TRUNC((BA8+BA9)/25,1)),0))</f>
        <v>0</v>
      </c>
      <c r="BB11" s="2644"/>
      <c r="BC11" s="2643">
        <f t="shared" ref="BC11" si="24">IF(AND(BC10&gt;0,ROUND((TRUNC(BC4/3,1)+TRUNC((BC5+BC6)/6,1)+TRUNC(BC7/15,1)+TRUNC((BC8+BC9)/25,1)),0)&lt;2),2,ROUND((TRUNC(BC4/3,1)+TRUNC((BC5+BC6)/6,1)+TRUNC(BC7/15,1)+TRUNC((BC8+BC9)/25,1)),0))</f>
        <v>0</v>
      </c>
      <c r="BD11" s="2644"/>
      <c r="BE11" s="2643">
        <f t="shared" ref="BE11" si="25">IF(AND(BE10&gt;0,ROUND((TRUNC(BE4/3,1)+TRUNC((BE5+BE6)/6,1)+TRUNC(BE7/15,1)+TRUNC((BE8+BE9)/25,1)),0)&lt;2),2,ROUND((TRUNC(BE4/3,1)+TRUNC((BE5+BE6)/6,1)+TRUNC(BE7/15,1)+TRUNC((BE8+BE9)/25,1)),0))</f>
        <v>0</v>
      </c>
      <c r="BF11" s="2644"/>
      <c r="BG11" s="2643">
        <f t="shared" ref="BG11" si="26">IF(AND(BG10&gt;0,ROUND((TRUNC(BG4/3,1)+TRUNC((BG5+BG6)/6,1)+TRUNC(BG7/15,1)+TRUNC((BG8+BG9)/25,1)),0)&lt;2),2,ROUND((TRUNC(BG4/3,1)+TRUNC((BG5+BG6)/6,1)+TRUNC(BG7/15,1)+TRUNC((BG8+BG9)/25,1)),0))</f>
        <v>0</v>
      </c>
      <c r="BH11" s="2644"/>
      <c r="BI11" s="1257"/>
    </row>
    <row r="12" spans="1:62" ht="6" customHeight="1">
      <c r="A12" s="2653" t="s">
        <v>1658</v>
      </c>
      <c r="B12" s="2660"/>
      <c r="C12" s="2661"/>
      <c r="D12" s="2664" t="s">
        <v>2352</v>
      </c>
      <c r="E12" s="2625"/>
      <c r="F12" s="2626"/>
      <c r="G12" s="2625"/>
      <c r="H12" s="2626"/>
      <c r="I12" s="2625"/>
      <c r="J12" s="2626"/>
      <c r="K12" s="2625"/>
      <c r="L12" s="2626"/>
      <c r="M12" s="2625"/>
      <c r="N12" s="2626"/>
      <c r="O12" s="2625"/>
      <c r="P12" s="2626"/>
      <c r="Q12" s="2625"/>
      <c r="R12" s="2626"/>
      <c r="S12" s="2625"/>
      <c r="T12" s="2626"/>
      <c r="U12" s="2625"/>
      <c r="V12" s="2626"/>
      <c r="W12" s="2625"/>
      <c r="X12" s="2626"/>
      <c r="Y12" s="2625"/>
      <c r="Z12" s="2626"/>
      <c r="AA12" s="2625"/>
      <c r="AB12" s="2626"/>
      <c r="AC12" s="2625"/>
      <c r="AD12" s="2626"/>
      <c r="AE12" s="2625"/>
      <c r="AF12" s="2626"/>
      <c r="AG12" s="2625"/>
      <c r="AH12" s="2626"/>
      <c r="AI12" s="2625"/>
      <c r="AJ12" s="2626"/>
      <c r="AK12" s="2625"/>
      <c r="AL12" s="2626"/>
      <c r="AM12" s="2625"/>
      <c r="AN12" s="2626"/>
      <c r="AO12" s="2625"/>
      <c r="AP12" s="2626"/>
      <c r="AQ12" s="2625"/>
      <c r="AR12" s="2626"/>
      <c r="AS12" s="2625"/>
      <c r="AT12" s="2626"/>
      <c r="AU12" s="2625"/>
      <c r="AV12" s="2626"/>
      <c r="AW12" s="2625"/>
      <c r="AX12" s="2626"/>
      <c r="AY12" s="2625"/>
      <c r="AZ12" s="2626"/>
      <c r="BA12" s="2625"/>
      <c r="BB12" s="2626"/>
      <c r="BC12" s="2625"/>
      <c r="BD12" s="2626"/>
      <c r="BE12" s="2625"/>
      <c r="BF12" s="2626"/>
      <c r="BG12" s="2625"/>
      <c r="BH12" s="2626"/>
      <c r="BI12" s="1256" t="s">
        <v>107</v>
      </c>
    </row>
    <row r="13" spans="1:62" ht="3" customHeight="1">
      <c r="A13" s="2658"/>
      <c r="B13" s="2662"/>
      <c r="C13" s="2663"/>
      <c r="D13" s="2665"/>
      <c r="E13" s="2627"/>
      <c r="F13" s="1363"/>
      <c r="G13" s="2627"/>
      <c r="H13" s="1363"/>
      <c r="I13" s="2627"/>
      <c r="J13" s="1363"/>
      <c r="K13" s="2627"/>
      <c r="L13" s="1363"/>
      <c r="M13" s="2627"/>
      <c r="N13" s="1363"/>
      <c r="O13" s="2627"/>
      <c r="P13" s="1363"/>
      <c r="Q13" s="2627"/>
      <c r="R13" s="1363"/>
      <c r="S13" s="2627"/>
      <c r="T13" s="1363"/>
      <c r="U13" s="2627"/>
      <c r="V13" s="1363"/>
      <c r="W13" s="2627"/>
      <c r="X13" s="1363"/>
      <c r="Y13" s="2627"/>
      <c r="Z13" s="1363"/>
      <c r="AA13" s="2627"/>
      <c r="AB13" s="1363"/>
      <c r="AC13" s="2627"/>
      <c r="AD13" s="1363"/>
      <c r="AE13" s="2627"/>
      <c r="AF13" s="1363"/>
      <c r="AG13" s="2627"/>
      <c r="AH13" s="1363"/>
      <c r="AI13" s="2627"/>
      <c r="AJ13" s="1363"/>
      <c r="AK13" s="2627"/>
      <c r="AL13" s="1363"/>
      <c r="AM13" s="2627"/>
      <c r="AN13" s="1363"/>
      <c r="AO13" s="2627"/>
      <c r="AP13" s="1363"/>
      <c r="AQ13" s="2627"/>
      <c r="AR13" s="1363"/>
      <c r="AS13" s="2627"/>
      <c r="AT13" s="1363"/>
      <c r="AU13" s="2627"/>
      <c r="AV13" s="1363"/>
      <c r="AW13" s="2627"/>
      <c r="AX13" s="1363"/>
      <c r="AY13" s="2627"/>
      <c r="AZ13" s="1363"/>
      <c r="BA13" s="2627"/>
      <c r="BB13" s="1363"/>
      <c r="BC13" s="2627"/>
      <c r="BD13" s="1363"/>
      <c r="BE13" s="2627"/>
      <c r="BF13" s="1363"/>
      <c r="BG13" s="2627"/>
      <c r="BH13" s="1363"/>
      <c r="BI13" s="1262"/>
    </row>
    <row r="14" spans="1:62" ht="6" customHeight="1">
      <c r="A14" s="2658"/>
      <c r="B14" s="2662"/>
      <c r="C14" s="2663"/>
      <c r="D14" s="2665"/>
      <c r="E14" s="2628"/>
      <c r="F14" s="2629"/>
      <c r="G14" s="2628"/>
      <c r="H14" s="2629"/>
      <c r="I14" s="2628"/>
      <c r="J14" s="2629"/>
      <c r="K14" s="2628"/>
      <c r="L14" s="2629"/>
      <c r="M14" s="2628"/>
      <c r="N14" s="2629"/>
      <c r="O14" s="2628"/>
      <c r="P14" s="2629"/>
      <c r="Q14" s="2628"/>
      <c r="R14" s="2629"/>
      <c r="S14" s="2628"/>
      <c r="T14" s="2629"/>
      <c r="U14" s="2628"/>
      <c r="V14" s="2629"/>
      <c r="W14" s="2628"/>
      <c r="X14" s="2629"/>
      <c r="Y14" s="2628"/>
      <c r="Z14" s="2629"/>
      <c r="AA14" s="2628"/>
      <c r="AB14" s="2629"/>
      <c r="AC14" s="2628"/>
      <c r="AD14" s="2629"/>
      <c r="AE14" s="2628"/>
      <c r="AF14" s="2629"/>
      <c r="AG14" s="2628"/>
      <c r="AH14" s="2629"/>
      <c r="AI14" s="2628"/>
      <c r="AJ14" s="2629"/>
      <c r="AK14" s="2628"/>
      <c r="AL14" s="2629"/>
      <c r="AM14" s="2628"/>
      <c r="AN14" s="2629"/>
      <c r="AO14" s="2628"/>
      <c r="AP14" s="2629"/>
      <c r="AQ14" s="2628"/>
      <c r="AR14" s="2629"/>
      <c r="AS14" s="2628"/>
      <c r="AT14" s="2629"/>
      <c r="AU14" s="2628"/>
      <c r="AV14" s="2629"/>
      <c r="AW14" s="2628"/>
      <c r="AX14" s="2629"/>
      <c r="AY14" s="2628"/>
      <c r="AZ14" s="2629"/>
      <c r="BA14" s="2628"/>
      <c r="BB14" s="2629"/>
      <c r="BC14" s="2628"/>
      <c r="BD14" s="2629"/>
      <c r="BE14" s="2628"/>
      <c r="BF14" s="2629"/>
      <c r="BG14" s="2628"/>
      <c r="BH14" s="2629"/>
      <c r="BI14" s="1262"/>
    </row>
    <row r="15" spans="1:62" ht="6" customHeight="1">
      <c r="A15" s="2658"/>
      <c r="B15" s="2666" t="s">
        <v>64</v>
      </c>
      <c r="C15" s="2668" t="s">
        <v>2353</v>
      </c>
      <c r="D15" s="2656" t="s">
        <v>130</v>
      </c>
      <c r="E15" s="866"/>
      <c r="F15" s="867"/>
      <c r="G15" s="866"/>
      <c r="H15" s="867"/>
      <c r="I15" s="866"/>
      <c r="J15" s="868"/>
      <c r="K15" s="867"/>
      <c r="L15" s="868"/>
      <c r="M15" s="867"/>
      <c r="N15" s="867"/>
      <c r="O15" s="866"/>
      <c r="P15" s="867"/>
      <c r="Q15" s="866"/>
      <c r="R15" s="868"/>
      <c r="S15" s="867"/>
      <c r="T15" s="868"/>
      <c r="U15" s="867"/>
      <c r="V15" s="867"/>
      <c r="W15" s="866"/>
      <c r="X15" s="867"/>
      <c r="Y15" s="866"/>
      <c r="Z15" s="868"/>
      <c r="AA15" s="867"/>
      <c r="AB15" s="868"/>
      <c r="AC15" s="867"/>
      <c r="AD15" s="867"/>
      <c r="AE15" s="866"/>
      <c r="AF15" s="868"/>
      <c r="AG15" s="866"/>
      <c r="AH15" s="868"/>
      <c r="AI15" s="867"/>
      <c r="AJ15" s="868"/>
      <c r="AK15" s="866"/>
      <c r="AL15" s="867"/>
      <c r="AM15" s="866"/>
      <c r="AN15" s="868"/>
      <c r="AO15" s="866"/>
      <c r="AP15" s="868"/>
      <c r="AQ15" s="867"/>
      <c r="AR15" s="868"/>
      <c r="AS15" s="866"/>
      <c r="AT15" s="867"/>
      <c r="AU15" s="866"/>
      <c r="AV15" s="868"/>
      <c r="AW15" s="866"/>
      <c r="AX15" s="868"/>
      <c r="AY15" s="867"/>
      <c r="AZ15" s="868"/>
      <c r="BA15" s="867"/>
      <c r="BB15" s="868"/>
      <c r="BC15" s="866"/>
      <c r="BD15" s="868"/>
      <c r="BE15" s="866"/>
      <c r="BF15" s="868"/>
      <c r="BG15" s="867"/>
      <c r="BH15" s="868"/>
      <c r="BI15" s="2656" t="s">
        <v>1661</v>
      </c>
      <c r="BJ15" s="2655">
        <f>SUM(G15:BI17)/4</f>
        <v>0</v>
      </c>
    </row>
    <row r="16" spans="1:62" ht="3" customHeight="1">
      <c r="A16" s="2658"/>
      <c r="B16" s="2667"/>
      <c r="C16" s="2669"/>
      <c r="D16" s="2657"/>
      <c r="E16" s="869"/>
      <c r="F16" s="870"/>
      <c r="G16" s="869"/>
      <c r="H16" s="870"/>
      <c r="I16" s="869"/>
      <c r="J16" s="871"/>
      <c r="K16" s="872"/>
      <c r="L16" s="871"/>
      <c r="M16" s="872"/>
      <c r="N16" s="872"/>
      <c r="O16" s="873"/>
      <c r="P16" s="872"/>
      <c r="Q16" s="873"/>
      <c r="R16" s="871"/>
      <c r="S16" s="872"/>
      <c r="T16" s="871"/>
      <c r="U16" s="872"/>
      <c r="V16" s="872"/>
      <c r="W16" s="873"/>
      <c r="X16" s="872"/>
      <c r="Y16" s="873"/>
      <c r="Z16" s="871"/>
      <c r="AA16" s="872"/>
      <c r="AB16" s="874"/>
      <c r="AC16" s="870"/>
      <c r="AD16" s="870"/>
      <c r="AE16" s="873"/>
      <c r="AF16" s="871"/>
      <c r="AG16" s="873"/>
      <c r="AH16" s="871"/>
      <c r="AI16" s="872"/>
      <c r="AJ16" s="871"/>
      <c r="AK16" s="873"/>
      <c r="AL16" s="872"/>
      <c r="AM16" s="873"/>
      <c r="AN16" s="871"/>
      <c r="AO16" s="873"/>
      <c r="AP16" s="871"/>
      <c r="AQ16" s="872"/>
      <c r="AR16" s="871"/>
      <c r="AS16" s="873"/>
      <c r="AT16" s="870"/>
      <c r="AU16" s="869"/>
      <c r="AV16" s="874"/>
      <c r="AW16" s="869"/>
      <c r="AX16" s="874"/>
      <c r="AY16" s="870"/>
      <c r="AZ16" s="874"/>
      <c r="BA16" s="870"/>
      <c r="BB16" s="874"/>
      <c r="BC16" s="869"/>
      <c r="BD16" s="874"/>
      <c r="BE16" s="869"/>
      <c r="BF16" s="874"/>
      <c r="BG16" s="870"/>
      <c r="BH16" s="874"/>
      <c r="BI16" s="2657"/>
      <c r="BJ16" s="2655"/>
    </row>
    <row r="17" spans="1:62" ht="6" customHeight="1">
      <c r="A17" s="2658"/>
      <c r="B17" s="2667"/>
      <c r="C17" s="2669"/>
      <c r="D17" s="2670"/>
      <c r="E17" s="869"/>
      <c r="F17" s="870"/>
      <c r="G17" s="869"/>
      <c r="H17" s="870"/>
      <c r="I17" s="869"/>
      <c r="J17" s="874"/>
      <c r="K17" s="870"/>
      <c r="L17" s="874"/>
      <c r="M17" s="870"/>
      <c r="N17" s="870"/>
      <c r="O17" s="869"/>
      <c r="P17" s="870"/>
      <c r="Q17" s="869"/>
      <c r="R17" s="874"/>
      <c r="S17" s="870"/>
      <c r="T17" s="874"/>
      <c r="U17" s="870"/>
      <c r="V17" s="870"/>
      <c r="W17" s="869"/>
      <c r="X17" s="870"/>
      <c r="Y17" s="869"/>
      <c r="Z17" s="874"/>
      <c r="AA17" s="870"/>
      <c r="AB17" s="874"/>
      <c r="AC17" s="870"/>
      <c r="AD17" s="870"/>
      <c r="AE17" s="869"/>
      <c r="AF17" s="874"/>
      <c r="AG17" s="869"/>
      <c r="AH17" s="874"/>
      <c r="AI17" s="870"/>
      <c r="AJ17" s="874"/>
      <c r="AK17" s="869"/>
      <c r="AL17" s="870"/>
      <c r="AM17" s="869"/>
      <c r="AN17" s="874"/>
      <c r="AO17" s="869"/>
      <c r="AP17" s="874"/>
      <c r="AQ17" s="870"/>
      <c r="AR17" s="874"/>
      <c r="AS17" s="869"/>
      <c r="AT17" s="870"/>
      <c r="AU17" s="869"/>
      <c r="AV17" s="874"/>
      <c r="AW17" s="869"/>
      <c r="AX17" s="874"/>
      <c r="AY17" s="870"/>
      <c r="AZ17" s="874"/>
      <c r="BA17" s="870"/>
      <c r="BB17" s="874"/>
      <c r="BC17" s="869"/>
      <c r="BD17" s="874"/>
      <c r="BE17" s="869"/>
      <c r="BF17" s="874"/>
      <c r="BG17" s="870"/>
      <c r="BH17" s="874"/>
      <c r="BI17" s="2657"/>
      <c r="BJ17" s="2655"/>
    </row>
    <row r="18" spans="1:62" ht="6" customHeight="1">
      <c r="A18" s="2658"/>
      <c r="B18" s="1057">
        <v>1</v>
      </c>
      <c r="C18" s="1058"/>
      <c r="D18" s="1256"/>
      <c r="E18" s="2625"/>
      <c r="F18" s="2626"/>
      <c r="G18" s="2625"/>
      <c r="H18" s="2626"/>
      <c r="I18" s="2625"/>
      <c r="J18" s="2626"/>
      <c r="K18" s="2625"/>
      <c r="L18" s="2626"/>
      <c r="M18" s="2625"/>
      <c r="N18" s="2626"/>
      <c r="O18" s="2625"/>
      <c r="P18" s="2626"/>
      <c r="Q18" s="2625"/>
      <c r="R18" s="2626"/>
      <c r="S18" s="2625"/>
      <c r="T18" s="2626"/>
      <c r="U18" s="2625"/>
      <c r="V18" s="2626"/>
      <c r="W18" s="2625"/>
      <c r="X18" s="2626"/>
      <c r="Y18" s="2625"/>
      <c r="Z18" s="2626"/>
      <c r="AA18" s="2625"/>
      <c r="AB18" s="2626"/>
      <c r="AC18" s="2625"/>
      <c r="AD18" s="2626"/>
      <c r="AE18" s="2625"/>
      <c r="AF18" s="2626"/>
      <c r="AG18" s="2625"/>
      <c r="AH18" s="2626"/>
      <c r="AI18" s="2625"/>
      <c r="AJ18" s="2626"/>
      <c r="AK18" s="2625"/>
      <c r="AL18" s="2626"/>
      <c r="AM18" s="2625"/>
      <c r="AN18" s="2626"/>
      <c r="AO18" s="2625"/>
      <c r="AP18" s="2626"/>
      <c r="AQ18" s="2625"/>
      <c r="AR18" s="2626"/>
      <c r="AS18" s="2625"/>
      <c r="AT18" s="2626"/>
      <c r="AU18" s="2625"/>
      <c r="AV18" s="2626"/>
      <c r="AW18" s="2625"/>
      <c r="AX18" s="2626"/>
      <c r="AY18" s="2625"/>
      <c r="AZ18" s="2626"/>
      <c r="BA18" s="2625"/>
      <c r="BB18" s="2626"/>
      <c r="BC18" s="2625"/>
      <c r="BD18" s="2626"/>
      <c r="BE18" s="2625"/>
      <c r="BF18" s="2626"/>
      <c r="BG18" s="2625"/>
      <c r="BH18" s="2626"/>
      <c r="BI18" s="1256" t="s">
        <v>107</v>
      </c>
      <c r="BJ18" s="2655">
        <f>SUM(G18:BI20)/4</f>
        <v>0</v>
      </c>
    </row>
    <row r="19" spans="1:62" ht="3" customHeight="1">
      <c r="A19" s="2658"/>
      <c r="B19" s="1244"/>
      <c r="C19" s="1106"/>
      <c r="D19" s="1262"/>
      <c r="E19" s="2627"/>
      <c r="F19" s="1363"/>
      <c r="G19" s="2627"/>
      <c r="H19" s="1363"/>
      <c r="I19" s="2627"/>
      <c r="J19" s="1363"/>
      <c r="K19" s="2627"/>
      <c r="L19" s="1363"/>
      <c r="M19" s="2627"/>
      <c r="N19" s="1363"/>
      <c r="O19" s="2627"/>
      <c r="P19" s="1363"/>
      <c r="Q19" s="2627"/>
      <c r="R19" s="1363"/>
      <c r="S19" s="2627"/>
      <c r="T19" s="1363"/>
      <c r="U19" s="2627"/>
      <c r="V19" s="1363"/>
      <c r="W19" s="2627"/>
      <c r="X19" s="1363"/>
      <c r="Y19" s="2627"/>
      <c r="Z19" s="1363"/>
      <c r="AA19" s="2627"/>
      <c r="AB19" s="1363"/>
      <c r="AC19" s="2627"/>
      <c r="AD19" s="1363"/>
      <c r="AE19" s="2627"/>
      <c r="AF19" s="1363"/>
      <c r="AG19" s="2627"/>
      <c r="AH19" s="1363"/>
      <c r="AI19" s="2627"/>
      <c r="AJ19" s="1363"/>
      <c r="AK19" s="2627"/>
      <c r="AL19" s="1363"/>
      <c r="AM19" s="2627"/>
      <c r="AN19" s="1363"/>
      <c r="AO19" s="2627"/>
      <c r="AP19" s="1363"/>
      <c r="AQ19" s="2627"/>
      <c r="AR19" s="1363"/>
      <c r="AS19" s="2627"/>
      <c r="AT19" s="1363"/>
      <c r="AU19" s="2627"/>
      <c r="AV19" s="1363"/>
      <c r="AW19" s="2627"/>
      <c r="AX19" s="1363"/>
      <c r="AY19" s="2627"/>
      <c r="AZ19" s="1363"/>
      <c r="BA19" s="2627"/>
      <c r="BB19" s="1363"/>
      <c r="BC19" s="2627"/>
      <c r="BD19" s="1363"/>
      <c r="BE19" s="2627"/>
      <c r="BF19" s="1363"/>
      <c r="BG19" s="2627"/>
      <c r="BH19" s="1363"/>
      <c r="BI19" s="1262"/>
      <c r="BJ19" s="2655"/>
    </row>
    <row r="20" spans="1:62" ht="6" customHeight="1">
      <c r="A20" s="2658"/>
      <c r="B20" s="1244"/>
      <c r="C20" s="1106"/>
      <c r="D20" s="1257"/>
      <c r="E20" s="2628"/>
      <c r="F20" s="2629"/>
      <c r="G20" s="2628"/>
      <c r="H20" s="2629"/>
      <c r="I20" s="2628"/>
      <c r="J20" s="2629"/>
      <c r="K20" s="2628"/>
      <c r="L20" s="2629"/>
      <c r="M20" s="2628"/>
      <c r="N20" s="2629"/>
      <c r="O20" s="2628"/>
      <c r="P20" s="2629"/>
      <c r="Q20" s="2628"/>
      <c r="R20" s="2629"/>
      <c r="S20" s="2628"/>
      <c r="T20" s="2629"/>
      <c r="U20" s="2628"/>
      <c r="V20" s="2629"/>
      <c r="W20" s="2628"/>
      <c r="X20" s="2629"/>
      <c r="Y20" s="2628"/>
      <c r="Z20" s="2629"/>
      <c r="AA20" s="2628"/>
      <c r="AB20" s="2629"/>
      <c r="AC20" s="2628"/>
      <c r="AD20" s="2629"/>
      <c r="AE20" s="2628"/>
      <c r="AF20" s="2629"/>
      <c r="AG20" s="2628"/>
      <c r="AH20" s="2629"/>
      <c r="AI20" s="2628"/>
      <c r="AJ20" s="2629"/>
      <c r="AK20" s="2628"/>
      <c r="AL20" s="2629"/>
      <c r="AM20" s="2628"/>
      <c r="AN20" s="2629"/>
      <c r="AO20" s="2628"/>
      <c r="AP20" s="2629"/>
      <c r="AQ20" s="2628"/>
      <c r="AR20" s="2629"/>
      <c r="AS20" s="2628"/>
      <c r="AT20" s="2629"/>
      <c r="AU20" s="2628"/>
      <c r="AV20" s="2629"/>
      <c r="AW20" s="2628"/>
      <c r="AX20" s="2629"/>
      <c r="AY20" s="2628"/>
      <c r="AZ20" s="2629"/>
      <c r="BA20" s="2628"/>
      <c r="BB20" s="2629"/>
      <c r="BC20" s="2628"/>
      <c r="BD20" s="2629"/>
      <c r="BE20" s="2628"/>
      <c r="BF20" s="2629"/>
      <c r="BG20" s="2628"/>
      <c r="BH20" s="2629"/>
      <c r="BI20" s="1262"/>
      <c r="BJ20" s="2655"/>
    </row>
    <row r="21" spans="1:62" ht="6" customHeight="1">
      <c r="A21" s="2658"/>
      <c r="B21" s="1057">
        <v>2</v>
      </c>
      <c r="C21" s="1058"/>
      <c r="D21" s="1256"/>
      <c r="E21" s="2625"/>
      <c r="F21" s="2626"/>
      <c r="G21" s="2625"/>
      <c r="H21" s="2626"/>
      <c r="I21" s="2625"/>
      <c r="J21" s="2626"/>
      <c r="K21" s="2625"/>
      <c r="L21" s="2626"/>
      <c r="M21" s="2625"/>
      <c r="N21" s="2626"/>
      <c r="O21" s="2625"/>
      <c r="P21" s="2626"/>
      <c r="Q21" s="2625"/>
      <c r="R21" s="2626"/>
      <c r="S21" s="2625"/>
      <c r="T21" s="2626"/>
      <c r="U21" s="2625"/>
      <c r="V21" s="2626"/>
      <c r="W21" s="2625"/>
      <c r="X21" s="2626"/>
      <c r="Y21" s="2625"/>
      <c r="Z21" s="2626"/>
      <c r="AA21" s="2625"/>
      <c r="AB21" s="2626"/>
      <c r="AC21" s="2625"/>
      <c r="AD21" s="2626"/>
      <c r="AE21" s="2625"/>
      <c r="AF21" s="2626"/>
      <c r="AG21" s="2625"/>
      <c r="AH21" s="2626"/>
      <c r="AI21" s="2625"/>
      <c r="AJ21" s="2626"/>
      <c r="AK21" s="2625"/>
      <c r="AL21" s="2626"/>
      <c r="AM21" s="2625"/>
      <c r="AN21" s="2626"/>
      <c r="AO21" s="2625"/>
      <c r="AP21" s="2626"/>
      <c r="AQ21" s="2625"/>
      <c r="AR21" s="2626"/>
      <c r="AS21" s="2625"/>
      <c r="AT21" s="2626"/>
      <c r="AU21" s="2625"/>
      <c r="AV21" s="2626"/>
      <c r="AW21" s="2625"/>
      <c r="AX21" s="2626"/>
      <c r="AY21" s="2625"/>
      <c r="AZ21" s="2626"/>
      <c r="BA21" s="2625"/>
      <c r="BB21" s="2626"/>
      <c r="BC21" s="2625"/>
      <c r="BD21" s="2626"/>
      <c r="BE21" s="2625"/>
      <c r="BF21" s="2626"/>
      <c r="BG21" s="2625"/>
      <c r="BH21" s="2626"/>
      <c r="BI21" s="1256" t="s">
        <v>107</v>
      </c>
      <c r="BJ21" s="2655">
        <f>SUM(G21:BI23)/4</f>
        <v>0</v>
      </c>
    </row>
    <row r="22" spans="1:62" ht="3" customHeight="1">
      <c r="A22" s="2658"/>
      <c r="B22" s="1244"/>
      <c r="C22" s="1106"/>
      <c r="D22" s="1262"/>
      <c r="E22" s="2627"/>
      <c r="F22" s="1363"/>
      <c r="G22" s="2627"/>
      <c r="H22" s="1363"/>
      <c r="I22" s="2627"/>
      <c r="J22" s="1363"/>
      <c r="K22" s="2627"/>
      <c r="L22" s="1363"/>
      <c r="M22" s="2627"/>
      <c r="N22" s="1363"/>
      <c r="O22" s="2627"/>
      <c r="P22" s="1363"/>
      <c r="Q22" s="2627"/>
      <c r="R22" s="1363"/>
      <c r="S22" s="2627"/>
      <c r="T22" s="1363"/>
      <c r="U22" s="2627"/>
      <c r="V22" s="1363"/>
      <c r="W22" s="2627"/>
      <c r="X22" s="1363"/>
      <c r="Y22" s="2627"/>
      <c r="Z22" s="1363"/>
      <c r="AA22" s="2627"/>
      <c r="AB22" s="1363"/>
      <c r="AC22" s="2627"/>
      <c r="AD22" s="1363"/>
      <c r="AE22" s="2627"/>
      <c r="AF22" s="1363"/>
      <c r="AG22" s="2627"/>
      <c r="AH22" s="1363"/>
      <c r="AI22" s="2627"/>
      <c r="AJ22" s="1363"/>
      <c r="AK22" s="2627"/>
      <c r="AL22" s="1363"/>
      <c r="AM22" s="2627"/>
      <c r="AN22" s="1363"/>
      <c r="AO22" s="2627"/>
      <c r="AP22" s="1363"/>
      <c r="AQ22" s="2627"/>
      <c r="AR22" s="1363"/>
      <c r="AS22" s="2627"/>
      <c r="AT22" s="1363"/>
      <c r="AU22" s="2627"/>
      <c r="AV22" s="1363"/>
      <c r="AW22" s="2627"/>
      <c r="AX22" s="1363"/>
      <c r="AY22" s="2627"/>
      <c r="AZ22" s="1363"/>
      <c r="BA22" s="2627"/>
      <c r="BB22" s="1363"/>
      <c r="BC22" s="2627"/>
      <c r="BD22" s="1363"/>
      <c r="BE22" s="2627"/>
      <c r="BF22" s="1363"/>
      <c r="BG22" s="2627"/>
      <c r="BH22" s="1363"/>
      <c r="BI22" s="1262"/>
      <c r="BJ22" s="2655"/>
    </row>
    <row r="23" spans="1:62" ht="6" customHeight="1">
      <c r="A23" s="2658"/>
      <c r="B23" s="1244"/>
      <c r="C23" s="1106"/>
      <c r="D23" s="1257"/>
      <c r="E23" s="2628"/>
      <c r="F23" s="2629"/>
      <c r="G23" s="2628"/>
      <c r="H23" s="2629"/>
      <c r="I23" s="2628"/>
      <c r="J23" s="2629"/>
      <c r="K23" s="2628"/>
      <c r="L23" s="2629"/>
      <c r="M23" s="2628"/>
      <c r="N23" s="2629"/>
      <c r="O23" s="2628"/>
      <c r="P23" s="2629"/>
      <c r="Q23" s="2628"/>
      <c r="R23" s="2629"/>
      <c r="S23" s="2628"/>
      <c r="T23" s="2629"/>
      <c r="U23" s="2628"/>
      <c r="V23" s="2629"/>
      <c r="W23" s="2628"/>
      <c r="X23" s="2629"/>
      <c r="Y23" s="2628"/>
      <c r="Z23" s="2629"/>
      <c r="AA23" s="2628"/>
      <c r="AB23" s="2629"/>
      <c r="AC23" s="2628"/>
      <c r="AD23" s="2629"/>
      <c r="AE23" s="2628"/>
      <c r="AF23" s="2629"/>
      <c r="AG23" s="2628"/>
      <c r="AH23" s="2629"/>
      <c r="AI23" s="2628"/>
      <c r="AJ23" s="2629"/>
      <c r="AK23" s="2628"/>
      <c r="AL23" s="2629"/>
      <c r="AM23" s="2628"/>
      <c r="AN23" s="2629"/>
      <c r="AO23" s="2628"/>
      <c r="AP23" s="2629"/>
      <c r="AQ23" s="2628"/>
      <c r="AR23" s="2629"/>
      <c r="AS23" s="2628"/>
      <c r="AT23" s="2629"/>
      <c r="AU23" s="2628"/>
      <c r="AV23" s="2629"/>
      <c r="AW23" s="2628"/>
      <c r="AX23" s="2629"/>
      <c r="AY23" s="2628"/>
      <c r="AZ23" s="2629"/>
      <c r="BA23" s="2628"/>
      <c r="BB23" s="2629"/>
      <c r="BC23" s="2628"/>
      <c r="BD23" s="2629"/>
      <c r="BE23" s="2628"/>
      <c r="BF23" s="2629"/>
      <c r="BG23" s="2628"/>
      <c r="BH23" s="2629"/>
      <c r="BI23" s="1262"/>
      <c r="BJ23" s="2655"/>
    </row>
    <row r="24" spans="1:62" ht="6" customHeight="1">
      <c r="A24" s="2658"/>
      <c r="B24" s="1057">
        <v>3</v>
      </c>
      <c r="C24" s="1058"/>
      <c r="D24" s="1256"/>
      <c r="E24" s="2625"/>
      <c r="F24" s="2626"/>
      <c r="G24" s="2625"/>
      <c r="H24" s="2626"/>
      <c r="I24" s="2625"/>
      <c r="J24" s="2626"/>
      <c r="K24" s="2625"/>
      <c r="L24" s="2626"/>
      <c r="M24" s="2625"/>
      <c r="N24" s="2626"/>
      <c r="O24" s="2625"/>
      <c r="P24" s="2626"/>
      <c r="Q24" s="2625"/>
      <c r="R24" s="2626"/>
      <c r="S24" s="2625"/>
      <c r="T24" s="2626"/>
      <c r="U24" s="2625"/>
      <c r="V24" s="2626"/>
      <c r="W24" s="2625"/>
      <c r="X24" s="2626"/>
      <c r="Y24" s="2625"/>
      <c r="Z24" s="2626"/>
      <c r="AA24" s="2625"/>
      <c r="AB24" s="2626"/>
      <c r="AC24" s="2625"/>
      <c r="AD24" s="2626"/>
      <c r="AE24" s="2625"/>
      <c r="AF24" s="2626"/>
      <c r="AG24" s="2625"/>
      <c r="AH24" s="2626"/>
      <c r="AI24" s="2625"/>
      <c r="AJ24" s="2626"/>
      <c r="AK24" s="2625"/>
      <c r="AL24" s="2626"/>
      <c r="AM24" s="2625"/>
      <c r="AN24" s="2626"/>
      <c r="AO24" s="2625"/>
      <c r="AP24" s="2626"/>
      <c r="AQ24" s="2625"/>
      <c r="AR24" s="2626"/>
      <c r="AS24" s="2625"/>
      <c r="AT24" s="2626"/>
      <c r="AU24" s="2625"/>
      <c r="AV24" s="2626"/>
      <c r="AW24" s="2625"/>
      <c r="AX24" s="2626"/>
      <c r="AY24" s="2625"/>
      <c r="AZ24" s="2626"/>
      <c r="BA24" s="2625"/>
      <c r="BB24" s="2626"/>
      <c r="BC24" s="2625"/>
      <c r="BD24" s="2626"/>
      <c r="BE24" s="2625"/>
      <c r="BF24" s="2626"/>
      <c r="BG24" s="2625"/>
      <c r="BH24" s="2626"/>
      <c r="BI24" s="1256" t="s">
        <v>107</v>
      </c>
      <c r="BJ24" s="2655">
        <f>SUM(G24:BI26)/4</f>
        <v>0</v>
      </c>
    </row>
    <row r="25" spans="1:62" ht="3" customHeight="1">
      <c r="A25" s="2658"/>
      <c r="B25" s="1244"/>
      <c r="C25" s="1106"/>
      <c r="D25" s="1262"/>
      <c r="E25" s="2627"/>
      <c r="F25" s="1363"/>
      <c r="G25" s="2627"/>
      <c r="H25" s="1363"/>
      <c r="I25" s="2627"/>
      <c r="J25" s="1363"/>
      <c r="K25" s="2627"/>
      <c r="L25" s="1363"/>
      <c r="M25" s="2627"/>
      <c r="N25" s="1363"/>
      <c r="O25" s="2627"/>
      <c r="P25" s="1363"/>
      <c r="Q25" s="2627"/>
      <c r="R25" s="1363"/>
      <c r="S25" s="2627"/>
      <c r="T25" s="1363"/>
      <c r="U25" s="2627"/>
      <c r="V25" s="1363"/>
      <c r="W25" s="2627"/>
      <c r="X25" s="1363"/>
      <c r="Y25" s="2627"/>
      <c r="Z25" s="1363"/>
      <c r="AA25" s="2627"/>
      <c r="AB25" s="1363"/>
      <c r="AC25" s="2627"/>
      <c r="AD25" s="1363"/>
      <c r="AE25" s="2627"/>
      <c r="AF25" s="1363"/>
      <c r="AG25" s="2627"/>
      <c r="AH25" s="1363"/>
      <c r="AI25" s="2627"/>
      <c r="AJ25" s="1363"/>
      <c r="AK25" s="2627"/>
      <c r="AL25" s="1363"/>
      <c r="AM25" s="2627"/>
      <c r="AN25" s="1363"/>
      <c r="AO25" s="2627"/>
      <c r="AP25" s="1363"/>
      <c r="AQ25" s="2627"/>
      <c r="AR25" s="1363"/>
      <c r="AS25" s="2627"/>
      <c r="AT25" s="1363"/>
      <c r="AU25" s="2627"/>
      <c r="AV25" s="1363"/>
      <c r="AW25" s="2627"/>
      <c r="AX25" s="1363"/>
      <c r="AY25" s="2627"/>
      <c r="AZ25" s="1363"/>
      <c r="BA25" s="2627"/>
      <c r="BB25" s="1363"/>
      <c r="BC25" s="2627"/>
      <c r="BD25" s="1363"/>
      <c r="BE25" s="2627"/>
      <c r="BF25" s="1363"/>
      <c r="BG25" s="2627"/>
      <c r="BH25" s="1363"/>
      <c r="BI25" s="1262"/>
      <c r="BJ25" s="2655"/>
    </row>
    <row r="26" spans="1:62" ht="6" customHeight="1">
      <c r="A26" s="2658"/>
      <c r="B26" s="1060"/>
      <c r="C26" s="1061"/>
      <c r="D26" s="1257"/>
      <c r="E26" s="2628"/>
      <c r="F26" s="2629"/>
      <c r="G26" s="2628"/>
      <c r="H26" s="2629"/>
      <c r="I26" s="2628"/>
      <c r="J26" s="2629"/>
      <c r="K26" s="2628"/>
      <c r="L26" s="2629"/>
      <c r="M26" s="2628"/>
      <c r="N26" s="2629"/>
      <c r="O26" s="2628"/>
      <c r="P26" s="2629"/>
      <c r="Q26" s="2628"/>
      <c r="R26" s="2629"/>
      <c r="S26" s="2628"/>
      <c r="T26" s="2629"/>
      <c r="U26" s="2628"/>
      <c r="V26" s="2629"/>
      <c r="W26" s="2628"/>
      <c r="X26" s="2629"/>
      <c r="Y26" s="2628"/>
      <c r="Z26" s="2629"/>
      <c r="AA26" s="2628"/>
      <c r="AB26" s="2629"/>
      <c r="AC26" s="2628"/>
      <c r="AD26" s="2629"/>
      <c r="AE26" s="2628"/>
      <c r="AF26" s="2629"/>
      <c r="AG26" s="2628"/>
      <c r="AH26" s="2629"/>
      <c r="AI26" s="2628"/>
      <c r="AJ26" s="2629"/>
      <c r="AK26" s="2628"/>
      <c r="AL26" s="2629"/>
      <c r="AM26" s="2628"/>
      <c r="AN26" s="2629"/>
      <c r="AO26" s="2628"/>
      <c r="AP26" s="2629"/>
      <c r="AQ26" s="2628"/>
      <c r="AR26" s="2629"/>
      <c r="AS26" s="2628"/>
      <c r="AT26" s="2629"/>
      <c r="AU26" s="2628"/>
      <c r="AV26" s="2629"/>
      <c r="AW26" s="2628"/>
      <c r="AX26" s="2629"/>
      <c r="AY26" s="2628"/>
      <c r="AZ26" s="2629"/>
      <c r="BA26" s="2628"/>
      <c r="BB26" s="2629"/>
      <c r="BC26" s="2628"/>
      <c r="BD26" s="2629"/>
      <c r="BE26" s="2628"/>
      <c r="BF26" s="2629"/>
      <c r="BG26" s="2628"/>
      <c r="BH26" s="2629"/>
      <c r="BI26" s="1257"/>
      <c r="BJ26" s="2655"/>
    </row>
    <row r="27" spans="1:62" ht="6" customHeight="1">
      <c r="A27" s="2658"/>
      <c r="B27" s="1244">
        <v>4</v>
      </c>
      <c r="C27" s="1106"/>
      <c r="D27" s="1256"/>
      <c r="E27" s="2625"/>
      <c r="F27" s="2626"/>
      <c r="G27" s="2625"/>
      <c r="H27" s="2626"/>
      <c r="I27" s="2625"/>
      <c r="J27" s="2626"/>
      <c r="K27" s="2625"/>
      <c r="L27" s="2626"/>
      <c r="M27" s="2625"/>
      <c r="N27" s="2626"/>
      <c r="O27" s="2625"/>
      <c r="P27" s="2626"/>
      <c r="Q27" s="2625"/>
      <c r="R27" s="2626"/>
      <c r="S27" s="2625"/>
      <c r="T27" s="2626"/>
      <c r="U27" s="2625"/>
      <c r="V27" s="2626"/>
      <c r="W27" s="2625"/>
      <c r="X27" s="2626"/>
      <c r="Y27" s="2625"/>
      <c r="Z27" s="2626"/>
      <c r="AA27" s="2625"/>
      <c r="AB27" s="2626"/>
      <c r="AC27" s="2625"/>
      <c r="AD27" s="2626"/>
      <c r="AE27" s="2625"/>
      <c r="AF27" s="2626"/>
      <c r="AG27" s="2625"/>
      <c r="AH27" s="2626"/>
      <c r="AI27" s="2625"/>
      <c r="AJ27" s="2626"/>
      <c r="AK27" s="2625"/>
      <c r="AL27" s="2626"/>
      <c r="AM27" s="2625"/>
      <c r="AN27" s="2626"/>
      <c r="AO27" s="2625"/>
      <c r="AP27" s="2626"/>
      <c r="AQ27" s="2625"/>
      <c r="AR27" s="2626"/>
      <c r="AS27" s="2625"/>
      <c r="AT27" s="2626"/>
      <c r="AU27" s="2625"/>
      <c r="AV27" s="2626"/>
      <c r="AW27" s="2625"/>
      <c r="AX27" s="2626"/>
      <c r="AY27" s="2625"/>
      <c r="AZ27" s="2626"/>
      <c r="BA27" s="2625"/>
      <c r="BB27" s="2626"/>
      <c r="BC27" s="2625"/>
      <c r="BD27" s="2626"/>
      <c r="BE27" s="2625"/>
      <c r="BF27" s="2626"/>
      <c r="BG27" s="2625"/>
      <c r="BH27" s="2626"/>
      <c r="BI27" s="1262" t="s">
        <v>107</v>
      </c>
      <c r="BJ27" s="2655">
        <f>SUM(G27:BI29)/4</f>
        <v>0</v>
      </c>
    </row>
    <row r="28" spans="1:62" ht="3" customHeight="1">
      <c r="A28" s="2658"/>
      <c r="B28" s="1244"/>
      <c r="C28" s="1106"/>
      <c r="D28" s="1262"/>
      <c r="E28" s="2627"/>
      <c r="F28" s="1363"/>
      <c r="G28" s="2627"/>
      <c r="H28" s="1363"/>
      <c r="I28" s="2627"/>
      <c r="J28" s="1363"/>
      <c r="K28" s="2627"/>
      <c r="L28" s="1363"/>
      <c r="M28" s="2627"/>
      <c r="N28" s="1363"/>
      <c r="O28" s="2627"/>
      <c r="P28" s="1363"/>
      <c r="Q28" s="2627"/>
      <c r="R28" s="1363"/>
      <c r="S28" s="2627"/>
      <c r="T28" s="1363"/>
      <c r="U28" s="2627"/>
      <c r="V28" s="1363"/>
      <c r="W28" s="2627"/>
      <c r="X28" s="1363"/>
      <c r="Y28" s="2627"/>
      <c r="Z28" s="1363"/>
      <c r="AA28" s="2627"/>
      <c r="AB28" s="1363"/>
      <c r="AC28" s="2627"/>
      <c r="AD28" s="1363"/>
      <c r="AE28" s="2627"/>
      <c r="AF28" s="1363"/>
      <c r="AG28" s="2627"/>
      <c r="AH28" s="1363"/>
      <c r="AI28" s="2627"/>
      <c r="AJ28" s="1363"/>
      <c r="AK28" s="2627"/>
      <c r="AL28" s="1363"/>
      <c r="AM28" s="2627"/>
      <c r="AN28" s="1363"/>
      <c r="AO28" s="2627"/>
      <c r="AP28" s="1363"/>
      <c r="AQ28" s="2627"/>
      <c r="AR28" s="1363"/>
      <c r="AS28" s="2627"/>
      <c r="AT28" s="1363"/>
      <c r="AU28" s="2627"/>
      <c r="AV28" s="1363"/>
      <c r="AW28" s="2627"/>
      <c r="AX28" s="1363"/>
      <c r="AY28" s="2627"/>
      <c r="AZ28" s="1363"/>
      <c r="BA28" s="2627"/>
      <c r="BB28" s="1363"/>
      <c r="BC28" s="2627"/>
      <c r="BD28" s="1363"/>
      <c r="BE28" s="2627"/>
      <c r="BF28" s="1363"/>
      <c r="BG28" s="2627"/>
      <c r="BH28" s="1363"/>
      <c r="BI28" s="1262"/>
      <c r="BJ28" s="2655"/>
    </row>
    <row r="29" spans="1:62" ht="6" customHeight="1">
      <c r="A29" s="2658"/>
      <c r="B29" s="1060"/>
      <c r="C29" s="1106"/>
      <c r="D29" s="1257"/>
      <c r="E29" s="2628"/>
      <c r="F29" s="2629"/>
      <c r="G29" s="2628"/>
      <c r="H29" s="2629"/>
      <c r="I29" s="2628"/>
      <c r="J29" s="2629"/>
      <c r="K29" s="2628"/>
      <c r="L29" s="2629"/>
      <c r="M29" s="2628"/>
      <c r="N29" s="2629"/>
      <c r="O29" s="2628"/>
      <c r="P29" s="2629"/>
      <c r="Q29" s="2628"/>
      <c r="R29" s="2629"/>
      <c r="S29" s="2628"/>
      <c r="T29" s="2629"/>
      <c r="U29" s="2628"/>
      <c r="V29" s="2629"/>
      <c r="W29" s="2628"/>
      <c r="X29" s="2629"/>
      <c r="Y29" s="2628"/>
      <c r="Z29" s="2629"/>
      <c r="AA29" s="2628"/>
      <c r="AB29" s="2629"/>
      <c r="AC29" s="2628"/>
      <c r="AD29" s="2629"/>
      <c r="AE29" s="2628"/>
      <c r="AF29" s="2629"/>
      <c r="AG29" s="2628"/>
      <c r="AH29" s="2629"/>
      <c r="AI29" s="2628"/>
      <c r="AJ29" s="2629"/>
      <c r="AK29" s="2628"/>
      <c r="AL29" s="2629"/>
      <c r="AM29" s="2628"/>
      <c r="AN29" s="2629"/>
      <c r="AO29" s="2628"/>
      <c r="AP29" s="2629"/>
      <c r="AQ29" s="2628"/>
      <c r="AR29" s="2629"/>
      <c r="AS29" s="2628"/>
      <c r="AT29" s="2629"/>
      <c r="AU29" s="2628"/>
      <c r="AV29" s="2629"/>
      <c r="AW29" s="2628"/>
      <c r="AX29" s="2629"/>
      <c r="AY29" s="2628"/>
      <c r="AZ29" s="2629"/>
      <c r="BA29" s="2628"/>
      <c r="BB29" s="2629"/>
      <c r="BC29" s="2628"/>
      <c r="BD29" s="2629"/>
      <c r="BE29" s="2628"/>
      <c r="BF29" s="2629"/>
      <c r="BG29" s="2628"/>
      <c r="BH29" s="2629"/>
      <c r="BI29" s="1257"/>
      <c r="BJ29" s="2655"/>
    </row>
    <row r="30" spans="1:62" ht="6" customHeight="1">
      <c r="A30" s="2658"/>
      <c r="B30" s="1244">
        <v>5</v>
      </c>
      <c r="C30" s="1058"/>
      <c r="D30" s="1256"/>
      <c r="E30" s="2625"/>
      <c r="F30" s="2626"/>
      <c r="G30" s="2625"/>
      <c r="H30" s="2626"/>
      <c r="I30" s="2625"/>
      <c r="J30" s="2626"/>
      <c r="K30" s="2625"/>
      <c r="L30" s="2626"/>
      <c r="M30" s="2625"/>
      <c r="N30" s="2626"/>
      <c r="O30" s="2625"/>
      <c r="P30" s="2626"/>
      <c r="Q30" s="2625"/>
      <c r="R30" s="2626"/>
      <c r="S30" s="2625"/>
      <c r="T30" s="2626"/>
      <c r="U30" s="2625"/>
      <c r="V30" s="2626"/>
      <c r="W30" s="2625"/>
      <c r="X30" s="2626"/>
      <c r="Y30" s="2625"/>
      <c r="Z30" s="2626"/>
      <c r="AA30" s="2625"/>
      <c r="AB30" s="2626"/>
      <c r="AC30" s="2625"/>
      <c r="AD30" s="2626"/>
      <c r="AE30" s="2625"/>
      <c r="AF30" s="2626"/>
      <c r="AG30" s="2625"/>
      <c r="AH30" s="2626"/>
      <c r="AI30" s="2625"/>
      <c r="AJ30" s="2626"/>
      <c r="AK30" s="2625"/>
      <c r="AL30" s="2626"/>
      <c r="AM30" s="2625"/>
      <c r="AN30" s="2626"/>
      <c r="AO30" s="2625"/>
      <c r="AP30" s="2626"/>
      <c r="AQ30" s="2625"/>
      <c r="AR30" s="2626"/>
      <c r="AS30" s="2625"/>
      <c r="AT30" s="2626"/>
      <c r="AU30" s="2625"/>
      <c r="AV30" s="2626"/>
      <c r="AW30" s="2625"/>
      <c r="AX30" s="2626"/>
      <c r="AY30" s="2625"/>
      <c r="AZ30" s="2626"/>
      <c r="BA30" s="2625"/>
      <c r="BB30" s="2626"/>
      <c r="BC30" s="2625"/>
      <c r="BD30" s="2626"/>
      <c r="BE30" s="2625"/>
      <c r="BF30" s="2626"/>
      <c r="BG30" s="2625"/>
      <c r="BH30" s="2626"/>
      <c r="BI30" s="1262" t="s">
        <v>107</v>
      </c>
      <c r="BJ30" s="2655">
        <f>SUM(G30:BI32)/4</f>
        <v>0</v>
      </c>
    </row>
    <row r="31" spans="1:62" ht="3" customHeight="1">
      <c r="A31" s="2658"/>
      <c r="B31" s="1244"/>
      <c r="C31" s="1106"/>
      <c r="D31" s="1262"/>
      <c r="E31" s="2627"/>
      <c r="F31" s="1363"/>
      <c r="G31" s="2627"/>
      <c r="H31" s="1363"/>
      <c r="I31" s="2627"/>
      <c r="J31" s="1363"/>
      <c r="K31" s="2627"/>
      <c r="L31" s="1363"/>
      <c r="M31" s="2627"/>
      <c r="N31" s="1363"/>
      <c r="O31" s="2627"/>
      <c r="P31" s="1363"/>
      <c r="Q31" s="2627"/>
      <c r="R31" s="1363"/>
      <c r="S31" s="2627"/>
      <c r="T31" s="1363"/>
      <c r="U31" s="2627"/>
      <c r="V31" s="1363"/>
      <c r="W31" s="2627"/>
      <c r="X31" s="1363"/>
      <c r="Y31" s="2627"/>
      <c r="Z31" s="1363"/>
      <c r="AA31" s="2627"/>
      <c r="AB31" s="1363"/>
      <c r="AC31" s="2627"/>
      <c r="AD31" s="1363"/>
      <c r="AE31" s="2627"/>
      <c r="AF31" s="1363"/>
      <c r="AG31" s="2627"/>
      <c r="AH31" s="1363"/>
      <c r="AI31" s="2627"/>
      <c r="AJ31" s="1363"/>
      <c r="AK31" s="2627"/>
      <c r="AL31" s="1363"/>
      <c r="AM31" s="2627"/>
      <c r="AN31" s="1363"/>
      <c r="AO31" s="2627"/>
      <c r="AP31" s="1363"/>
      <c r="AQ31" s="2627"/>
      <c r="AR31" s="1363"/>
      <c r="AS31" s="2627"/>
      <c r="AT31" s="1363"/>
      <c r="AU31" s="2627"/>
      <c r="AV31" s="1363"/>
      <c r="AW31" s="2627"/>
      <c r="AX31" s="1363"/>
      <c r="AY31" s="2627"/>
      <c r="AZ31" s="1363"/>
      <c r="BA31" s="2627"/>
      <c r="BB31" s="1363"/>
      <c r="BC31" s="2627"/>
      <c r="BD31" s="1363"/>
      <c r="BE31" s="2627"/>
      <c r="BF31" s="1363"/>
      <c r="BG31" s="2627"/>
      <c r="BH31" s="1363"/>
      <c r="BI31" s="1262"/>
      <c r="BJ31" s="2655"/>
    </row>
    <row r="32" spans="1:62" ht="6" customHeight="1">
      <c r="A32" s="2658"/>
      <c r="B32" s="1060"/>
      <c r="C32" s="1061"/>
      <c r="D32" s="1257"/>
      <c r="E32" s="2628"/>
      <c r="F32" s="2629"/>
      <c r="G32" s="2628"/>
      <c r="H32" s="2629"/>
      <c r="I32" s="2628"/>
      <c r="J32" s="2629"/>
      <c r="K32" s="2628"/>
      <c r="L32" s="2629"/>
      <c r="M32" s="2628"/>
      <c r="N32" s="2629"/>
      <c r="O32" s="2628"/>
      <c r="P32" s="2629"/>
      <c r="Q32" s="2628"/>
      <c r="R32" s="2629"/>
      <c r="S32" s="2628"/>
      <c r="T32" s="2629"/>
      <c r="U32" s="2628"/>
      <c r="V32" s="2629"/>
      <c r="W32" s="2628"/>
      <c r="X32" s="2629"/>
      <c r="Y32" s="2628"/>
      <c r="Z32" s="2629"/>
      <c r="AA32" s="2628"/>
      <c r="AB32" s="2629"/>
      <c r="AC32" s="2628"/>
      <c r="AD32" s="2629"/>
      <c r="AE32" s="2628"/>
      <c r="AF32" s="2629"/>
      <c r="AG32" s="2628"/>
      <c r="AH32" s="2629"/>
      <c r="AI32" s="2628"/>
      <c r="AJ32" s="2629"/>
      <c r="AK32" s="2628"/>
      <c r="AL32" s="2629"/>
      <c r="AM32" s="2628"/>
      <c r="AN32" s="2629"/>
      <c r="AO32" s="2628"/>
      <c r="AP32" s="2629"/>
      <c r="AQ32" s="2628"/>
      <c r="AR32" s="2629"/>
      <c r="AS32" s="2628"/>
      <c r="AT32" s="2629"/>
      <c r="AU32" s="2628"/>
      <c r="AV32" s="2629"/>
      <c r="AW32" s="2628"/>
      <c r="AX32" s="2629"/>
      <c r="AY32" s="2628"/>
      <c r="AZ32" s="2629"/>
      <c r="BA32" s="2628"/>
      <c r="BB32" s="2629"/>
      <c r="BC32" s="2628"/>
      <c r="BD32" s="2629"/>
      <c r="BE32" s="2628"/>
      <c r="BF32" s="2629"/>
      <c r="BG32" s="2628"/>
      <c r="BH32" s="2629"/>
      <c r="BI32" s="1257"/>
      <c r="BJ32" s="2655"/>
    </row>
    <row r="33" spans="1:62" ht="6" customHeight="1">
      <c r="A33" s="2658"/>
      <c r="B33" s="1057">
        <v>6</v>
      </c>
      <c r="C33" s="1106"/>
      <c r="D33" s="1256"/>
      <c r="E33" s="2625"/>
      <c r="F33" s="2626"/>
      <c r="G33" s="2625"/>
      <c r="H33" s="2626"/>
      <c r="I33" s="2625"/>
      <c r="J33" s="2626"/>
      <c r="K33" s="2625"/>
      <c r="L33" s="2626"/>
      <c r="M33" s="2625"/>
      <c r="N33" s="2626"/>
      <c r="O33" s="2625"/>
      <c r="P33" s="2626"/>
      <c r="Q33" s="2625"/>
      <c r="R33" s="2626"/>
      <c r="S33" s="2625"/>
      <c r="T33" s="2626"/>
      <c r="U33" s="2625"/>
      <c r="V33" s="2626"/>
      <c r="W33" s="2625"/>
      <c r="X33" s="2626"/>
      <c r="Y33" s="2625"/>
      <c r="Z33" s="2626"/>
      <c r="AA33" s="2625"/>
      <c r="AB33" s="2626"/>
      <c r="AC33" s="2625"/>
      <c r="AD33" s="2626"/>
      <c r="AE33" s="2625"/>
      <c r="AF33" s="2626"/>
      <c r="AG33" s="2625"/>
      <c r="AH33" s="2626"/>
      <c r="AI33" s="2625"/>
      <c r="AJ33" s="2626"/>
      <c r="AK33" s="2625"/>
      <c r="AL33" s="2626"/>
      <c r="AM33" s="2625"/>
      <c r="AN33" s="2626"/>
      <c r="AO33" s="2625"/>
      <c r="AP33" s="2626"/>
      <c r="AQ33" s="2625"/>
      <c r="AR33" s="2626"/>
      <c r="AS33" s="2625"/>
      <c r="AT33" s="2626"/>
      <c r="AU33" s="2625"/>
      <c r="AV33" s="2626"/>
      <c r="AW33" s="2625"/>
      <c r="AX33" s="2626"/>
      <c r="AY33" s="2625"/>
      <c r="AZ33" s="2626"/>
      <c r="BA33" s="2625"/>
      <c r="BB33" s="2626"/>
      <c r="BC33" s="2625"/>
      <c r="BD33" s="2626"/>
      <c r="BE33" s="2625"/>
      <c r="BF33" s="2626"/>
      <c r="BG33" s="2625"/>
      <c r="BH33" s="2626"/>
      <c r="BI33" s="1262" t="s">
        <v>107</v>
      </c>
      <c r="BJ33" s="2655">
        <f>SUM(G33:BI35)/4</f>
        <v>0</v>
      </c>
    </row>
    <row r="34" spans="1:62" ht="3" customHeight="1">
      <c r="A34" s="2658"/>
      <c r="B34" s="1244"/>
      <c r="C34" s="1106"/>
      <c r="D34" s="1262"/>
      <c r="E34" s="2627"/>
      <c r="F34" s="1363"/>
      <c r="G34" s="2627"/>
      <c r="H34" s="1363"/>
      <c r="I34" s="2627"/>
      <c r="J34" s="1363"/>
      <c r="K34" s="2627"/>
      <c r="L34" s="1363"/>
      <c r="M34" s="2627"/>
      <c r="N34" s="1363"/>
      <c r="O34" s="2627"/>
      <c r="P34" s="1363"/>
      <c r="Q34" s="2627"/>
      <c r="R34" s="1363"/>
      <c r="S34" s="2627"/>
      <c r="T34" s="1363"/>
      <c r="U34" s="2627"/>
      <c r="V34" s="1363"/>
      <c r="W34" s="2627"/>
      <c r="X34" s="1363"/>
      <c r="Y34" s="2627"/>
      <c r="Z34" s="1363"/>
      <c r="AA34" s="2627"/>
      <c r="AB34" s="1363"/>
      <c r="AC34" s="2627"/>
      <c r="AD34" s="1363"/>
      <c r="AE34" s="2627"/>
      <c r="AF34" s="1363"/>
      <c r="AG34" s="2627"/>
      <c r="AH34" s="1363"/>
      <c r="AI34" s="2627"/>
      <c r="AJ34" s="1363"/>
      <c r="AK34" s="2627"/>
      <c r="AL34" s="1363"/>
      <c r="AM34" s="2627"/>
      <c r="AN34" s="1363"/>
      <c r="AO34" s="2627"/>
      <c r="AP34" s="1363"/>
      <c r="AQ34" s="2627"/>
      <c r="AR34" s="1363"/>
      <c r="AS34" s="2627"/>
      <c r="AT34" s="1363"/>
      <c r="AU34" s="2627"/>
      <c r="AV34" s="1363"/>
      <c r="AW34" s="2627"/>
      <c r="AX34" s="1363"/>
      <c r="AY34" s="2627"/>
      <c r="AZ34" s="1363"/>
      <c r="BA34" s="2627"/>
      <c r="BB34" s="1363"/>
      <c r="BC34" s="2627"/>
      <c r="BD34" s="1363"/>
      <c r="BE34" s="2627"/>
      <c r="BF34" s="1363"/>
      <c r="BG34" s="2627"/>
      <c r="BH34" s="1363"/>
      <c r="BI34" s="1262"/>
      <c r="BJ34" s="2655"/>
    </row>
    <row r="35" spans="1:62" ht="6" customHeight="1">
      <c r="A35" s="2658"/>
      <c r="B35" s="1244"/>
      <c r="C35" s="1061"/>
      <c r="D35" s="1257"/>
      <c r="E35" s="2628"/>
      <c r="F35" s="2629"/>
      <c r="G35" s="2628"/>
      <c r="H35" s="2629"/>
      <c r="I35" s="2628"/>
      <c r="J35" s="2629"/>
      <c r="K35" s="2628"/>
      <c r="L35" s="2629"/>
      <c r="M35" s="2628"/>
      <c r="N35" s="2629"/>
      <c r="O35" s="2628"/>
      <c r="P35" s="2629"/>
      <c r="Q35" s="2628"/>
      <c r="R35" s="2629"/>
      <c r="S35" s="2628"/>
      <c r="T35" s="2629"/>
      <c r="U35" s="2628"/>
      <c r="V35" s="2629"/>
      <c r="W35" s="2628"/>
      <c r="X35" s="2629"/>
      <c r="Y35" s="2628"/>
      <c r="Z35" s="2629"/>
      <c r="AA35" s="2628"/>
      <c r="AB35" s="2629"/>
      <c r="AC35" s="2628"/>
      <c r="AD35" s="2629"/>
      <c r="AE35" s="2628"/>
      <c r="AF35" s="2629"/>
      <c r="AG35" s="2628"/>
      <c r="AH35" s="2629"/>
      <c r="AI35" s="2628"/>
      <c r="AJ35" s="2629"/>
      <c r="AK35" s="2628"/>
      <c r="AL35" s="2629"/>
      <c r="AM35" s="2628"/>
      <c r="AN35" s="2629"/>
      <c r="AO35" s="2628"/>
      <c r="AP35" s="2629"/>
      <c r="AQ35" s="2628"/>
      <c r="AR35" s="2629"/>
      <c r="AS35" s="2628"/>
      <c r="AT35" s="2629"/>
      <c r="AU35" s="2628"/>
      <c r="AV35" s="2629"/>
      <c r="AW35" s="2628"/>
      <c r="AX35" s="2629"/>
      <c r="AY35" s="2628"/>
      <c r="AZ35" s="2629"/>
      <c r="BA35" s="2628"/>
      <c r="BB35" s="2629"/>
      <c r="BC35" s="2628"/>
      <c r="BD35" s="2629"/>
      <c r="BE35" s="2628"/>
      <c r="BF35" s="2629"/>
      <c r="BG35" s="2628"/>
      <c r="BH35" s="2629"/>
      <c r="BI35" s="1257"/>
      <c r="BJ35" s="2655"/>
    </row>
    <row r="36" spans="1:62" ht="6" customHeight="1">
      <c r="A36" s="2658"/>
      <c r="B36" s="1057">
        <v>7</v>
      </c>
      <c r="C36" s="1106"/>
      <c r="D36" s="1256"/>
      <c r="E36" s="2625"/>
      <c r="F36" s="2626"/>
      <c r="G36" s="2625"/>
      <c r="H36" s="2626"/>
      <c r="I36" s="2625"/>
      <c r="J36" s="2626"/>
      <c r="K36" s="2625"/>
      <c r="L36" s="2626"/>
      <c r="M36" s="2625"/>
      <c r="N36" s="2626"/>
      <c r="O36" s="2625"/>
      <c r="P36" s="2626"/>
      <c r="Q36" s="2625"/>
      <c r="R36" s="2626"/>
      <c r="S36" s="2625"/>
      <c r="T36" s="2626"/>
      <c r="U36" s="2625"/>
      <c r="V36" s="2626"/>
      <c r="W36" s="2625"/>
      <c r="X36" s="2626"/>
      <c r="Y36" s="2625"/>
      <c r="Z36" s="2626"/>
      <c r="AA36" s="2625"/>
      <c r="AB36" s="2626"/>
      <c r="AC36" s="2625"/>
      <c r="AD36" s="2626"/>
      <c r="AE36" s="2625"/>
      <c r="AF36" s="2626"/>
      <c r="AG36" s="2625"/>
      <c r="AH36" s="2626"/>
      <c r="AI36" s="2625"/>
      <c r="AJ36" s="2626"/>
      <c r="AK36" s="2625"/>
      <c r="AL36" s="2626"/>
      <c r="AM36" s="2625"/>
      <c r="AN36" s="2626"/>
      <c r="AO36" s="2625"/>
      <c r="AP36" s="2626"/>
      <c r="AQ36" s="2625"/>
      <c r="AR36" s="2626"/>
      <c r="AS36" s="2625"/>
      <c r="AT36" s="2626"/>
      <c r="AU36" s="2625"/>
      <c r="AV36" s="2626"/>
      <c r="AW36" s="2625"/>
      <c r="AX36" s="2626"/>
      <c r="AY36" s="2625"/>
      <c r="AZ36" s="2626"/>
      <c r="BA36" s="2625"/>
      <c r="BB36" s="2626"/>
      <c r="BC36" s="2625"/>
      <c r="BD36" s="2626"/>
      <c r="BE36" s="2625"/>
      <c r="BF36" s="2626"/>
      <c r="BG36" s="2625"/>
      <c r="BH36" s="2626"/>
      <c r="BI36" s="1262" t="s">
        <v>107</v>
      </c>
      <c r="BJ36" s="2655">
        <f>SUM(G36:BI38)/4</f>
        <v>0</v>
      </c>
    </row>
    <row r="37" spans="1:62" ht="3" customHeight="1">
      <c r="A37" s="2658"/>
      <c r="B37" s="1244"/>
      <c r="C37" s="1106"/>
      <c r="D37" s="1262"/>
      <c r="E37" s="2627"/>
      <c r="F37" s="1363"/>
      <c r="G37" s="2627"/>
      <c r="H37" s="1363"/>
      <c r="I37" s="2627"/>
      <c r="J37" s="1363"/>
      <c r="K37" s="2627"/>
      <c r="L37" s="1363"/>
      <c r="M37" s="2627"/>
      <c r="N37" s="1363"/>
      <c r="O37" s="2627"/>
      <c r="P37" s="1363"/>
      <c r="Q37" s="2627"/>
      <c r="R37" s="1363"/>
      <c r="S37" s="2627"/>
      <c r="T37" s="1363"/>
      <c r="U37" s="2627"/>
      <c r="V37" s="1363"/>
      <c r="W37" s="2627"/>
      <c r="X37" s="1363"/>
      <c r="Y37" s="2627"/>
      <c r="Z37" s="1363"/>
      <c r="AA37" s="2627"/>
      <c r="AB37" s="1363"/>
      <c r="AC37" s="2627"/>
      <c r="AD37" s="1363"/>
      <c r="AE37" s="2627"/>
      <c r="AF37" s="1363"/>
      <c r="AG37" s="2627"/>
      <c r="AH37" s="1363"/>
      <c r="AI37" s="2627"/>
      <c r="AJ37" s="1363"/>
      <c r="AK37" s="2627"/>
      <c r="AL37" s="1363"/>
      <c r="AM37" s="2627"/>
      <c r="AN37" s="1363"/>
      <c r="AO37" s="2627"/>
      <c r="AP37" s="1363"/>
      <c r="AQ37" s="2627"/>
      <c r="AR37" s="1363"/>
      <c r="AS37" s="2627"/>
      <c r="AT37" s="1363"/>
      <c r="AU37" s="2627"/>
      <c r="AV37" s="1363"/>
      <c r="AW37" s="2627"/>
      <c r="AX37" s="1363"/>
      <c r="AY37" s="2627"/>
      <c r="AZ37" s="1363"/>
      <c r="BA37" s="2627"/>
      <c r="BB37" s="1363"/>
      <c r="BC37" s="2627"/>
      <c r="BD37" s="1363"/>
      <c r="BE37" s="2627"/>
      <c r="BF37" s="1363"/>
      <c r="BG37" s="2627"/>
      <c r="BH37" s="1363"/>
      <c r="BI37" s="1262"/>
      <c r="BJ37" s="2655"/>
    </row>
    <row r="38" spans="1:62" ht="6" customHeight="1">
      <c r="A38" s="2658"/>
      <c r="B38" s="1244"/>
      <c r="C38" s="1106"/>
      <c r="D38" s="1257"/>
      <c r="E38" s="2628"/>
      <c r="F38" s="2629"/>
      <c r="G38" s="2628"/>
      <c r="H38" s="2629"/>
      <c r="I38" s="2628"/>
      <c r="J38" s="2629"/>
      <c r="K38" s="2628"/>
      <c r="L38" s="2629"/>
      <c r="M38" s="2628"/>
      <c r="N38" s="2629"/>
      <c r="O38" s="2628"/>
      <c r="P38" s="2629"/>
      <c r="Q38" s="2628"/>
      <c r="R38" s="2629"/>
      <c r="S38" s="2628"/>
      <c r="T38" s="2629"/>
      <c r="U38" s="2628"/>
      <c r="V38" s="2629"/>
      <c r="W38" s="2628"/>
      <c r="X38" s="2629"/>
      <c r="Y38" s="2628"/>
      <c r="Z38" s="2629"/>
      <c r="AA38" s="2628"/>
      <c r="AB38" s="2629"/>
      <c r="AC38" s="2628"/>
      <c r="AD38" s="2629"/>
      <c r="AE38" s="2628"/>
      <c r="AF38" s="2629"/>
      <c r="AG38" s="2628"/>
      <c r="AH38" s="2629"/>
      <c r="AI38" s="2628"/>
      <c r="AJ38" s="2629"/>
      <c r="AK38" s="2628"/>
      <c r="AL38" s="2629"/>
      <c r="AM38" s="2628"/>
      <c r="AN38" s="2629"/>
      <c r="AO38" s="2628"/>
      <c r="AP38" s="2629"/>
      <c r="AQ38" s="2628"/>
      <c r="AR38" s="2629"/>
      <c r="AS38" s="2628"/>
      <c r="AT38" s="2629"/>
      <c r="AU38" s="2628"/>
      <c r="AV38" s="2629"/>
      <c r="AW38" s="2628"/>
      <c r="AX38" s="2629"/>
      <c r="AY38" s="2628"/>
      <c r="AZ38" s="2629"/>
      <c r="BA38" s="2628"/>
      <c r="BB38" s="2629"/>
      <c r="BC38" s="2628"/>
      <c r="BD38" s="2629"/>
      <c r="BE38" s="2628"/>
      <c r="BF38" s="2629"/>
      <c r="BG38" s="2628"/>
      <c r="BH38" s="2629"/>
      <c r="BI38" s="1262"/>
      <c r="BJ38" s="2655"/>
    </row>
    <row r="39" spans="1:62" ht="6" customHeight="1">
      <c r="A39" s="2658"/>
      <c r="B39" s="1057">
        <v>8</v>
      </c>
      <c r="C39" s="1058"/>
      <c r="D39" s="1256"/>
      <c r="E39" s="2625"/>
      <c r="F39" s="2626"/>
      <c r="G39" s="2625"/>
      <c r="H39" s="2626"/>
      <c r="I39" s="2625"/>
      <c r="J39" s="2626"/>
      <c r="K39" s="2625"/>
      <c r="L39" s="2626"/>
      <c r="M39" s="2625"/>
      <c r="N39" s="2626"/>
      <c r="O39" s="2625"/>
      <c r="P39" s="2626"/>
      <c r="Q39" s="2625"/>
      <c r="R39" s="2626"/>
      <c r="S39" s="2625"/>
      <c r="T39" s="2626"/>
      <c r="U39" s="2625"/>
      <c r="V39" s="2626"/>
      <c r="W39" s="2625"/>
      <c r="X39" s="2626"/>
      <c r="Y39" s="2625"/>
      <c r="Z39" s="2626"/>
      <c r="AA39" s="2625"/>
      <c r="AB39" s="2626"/>
      <c r="AC39" s="2625"/>
      <c r="AD39" s="2626"/>
      <c r="AE39" s="2625"/>
      <c r="AF39" s="2626"/>
      <c r="AG39" s="2625"/>
      <c r="AH39" s="2626"/>
      <c r="AI39" s="2625"/>
      <c r="AJ39" s="2626"/>
      <c r="AK39" s="2625"/>
      <c r="AL39" s="2626"/>
      <c r="AM39" s="2625"/>
      <c r="AN39" s="2626"/>
      <c r="AO39" s="2625"/>
      <c r="AP39" s="2626"/>
      <c r="AQ39" s="2625"/>
      <c r="AR39" s="2626"/>
      <c r="AS39" s="2625"/>
      <c r="AT39" s="2626"/>
      <c r="AU39" s="2625"/>
      <c r="AV39" s="2626"/>
      <c r="AW39" s="2625"/>
      <c r="AX39" s="2626"/>
      <c r="AY39" s="2625"/>
      <c r="AZ39" s="2626"/>
      <c r="BA39" s="2625"/>
      <c r="BB39" s="2626"/>
      <c r="BC39" s="2625"/>
      <c r="BD39" s="2626"/>
      <c r="BE39" s="2625"/>
      <c r="BF39" s="2626"/>
      <c r="BG39" s="2625"/>
      <c r="BH39" s="2626"/>
      <c r="BI39" s="1256" t="s">
        <v>107</v>
      </c>
      <c r="BJ39" s="2655">
        <f>SUM(G39:BI41)/4</f>
        <v>0</v>
      </c>
    </row>
    <row r="40" spans="1:62" ht="3" customHeight="1">
      <c r="A40" s="2658"/>
      <c r="B40" s="1244"/>
      <c r="C40" s="1106"/>
      <c r="D40" s="1262"/>
      <c r="E40" s="2627"/>
      <c r="F40" s="1363"/>
      <c r="G40" s="2627"/>
      <c r="H40" s="1363"/>
      <c r="I40" s="2627"/>
      <c r="J40" s="1363"/>
      <c r="K40" s="2627"/>
      <c r="L40" s="1363"/>
      <c r="M40" s="2627"/>
      <c r="N40" s="1363"/>
      <c r="O40" s="2627"/>
      <c r="P40" s="1363"/>
      <c r="Q40" s="2627"/>
      <c r="R40" s="1363"/>
      <c r="S40" s="2627"/>
      <c r="T40" s="1363"/>
      <c r="U40" s="2627"/>
      <c r="V40" s="1363"/>
      <c r="W40" s="2627"/>
      <c r="X40" s="1363"/>
      <c r="Y40" s="2627"/>
      <c r="Z40" s="1363"/>
      <c r="AA40" s="2627"/>
      <c r="AB40" s="1363"/>
      <c r="AC40" s="2627"/>
      <c r="AD40" s="1363"/>
      <c r="AE40" s="2627"/>
      <c r="AF40" s="1363"/>
      <c r="AG40" s="2627"/>
      <c r="AH40" s="1363"/>
      <c r="AI40" s="2627"/>
      <c r="AJ40" s="1363"/>
      <c r="AK40" s="2627"/>
      <c r="AL40" s="1363"/>
      <c r="AM40" s="2627"/>
      <c r="AN40" s="1363"/>
      <c r="AO40" s="2627"/>
      <c r="AP40" s="1363"/>
      <c r="AQ40" s="2627"/>
      <c r="AR40" s="1363"/>
      <c r="AS40" s="2627"/>
      <c r="AT40" s="1363"/>
      <c r="AU40" s="2627"/>
      <c r="AV40" s="1363"/>
      <c r="AW40" s="2627"/>
      <c r="AX40" s="1363"/>
      <c r="AY40" s="2627"/>
      <c r="AZ40" s="1363"/>
      <c r="BA40" s="2627"/>
      <c r="BB40" s="1363"/>
      <c r="BC40" s="2627"/>
      <c r="BD40" s="1363"/>
      <c r="BE40" s="2627"/>
      <c r="BF40" s="1363"/>
      <c r="BG40" s="2627"/>
      <c r="BH40" s="1363"/>
      <c r="BI40" s="1262"/>
      <c r="BJ40" s="2655"/>
    </row>
    <row r="41" spans="1:62" ht="6" customHeight="1">
      <c r="A41" s="2658"/>
      <c r="B41" s="1060"/>
      <c r="C41" s="1061"/>
      <c r="D41" s="1257"/>
      <c r="E41" s="2628"/>
      <c r="F41" s="2629"/>
      <c r="G41" s="2628"/>
      <c r="H41" s="2629"/>
      <c r="I41" s="2628"/>
      <c r="J41" s="2629"/>
      <c r="K41" s="2628"/>
      <c r="L41" s="2629"/>
      <c r="M41" s="2628"/>
      <c r="N41" s="2629"/>
      <c r="O41" s="2628"/>
      <c r="P41" s="2629"/>
      <c r="Q41" s="2628"/>
      <c r="R41" s="2629"/>
      <c r="S41" s="2628"/>
      <c r="T41" s="2629"/>
      <c r="U41" s="2628"/>
      <c r="V41" s="2629"/>
      <c r="W41" s="2628"/>
      <c r="X41" s="2629"/>
      <c r="Y41" s="2628"/>
      <c r="Z41" s="2629"/>
      <c r="AA41" s="2628"/>
      <c r="AB41" s="2629"/>
      <c r="AC41" s="2628"/>
      <c r="AD41" s="2629"/>
      <c r="AE41" s="2628"/>
      <c r="AF41" s="2629"/>
      <c r="AG41" s="2628"/>
      <c r="AH41" s="2629"/>
      <c r="AI41" s="2628"/>
      <c r="AJ41" s="2629"/>
      <c r="AK41" s="2628"/>
      <c r="AL41" s="2629"/>
      <c r="AM41" s="2628"/>
      <c r="AN41" s="2629"/>
      <c r="AO41" s="2628"/>
      <c r="AP41" s="2629"/>
      <c r="AQ41" s="2628"/>
      <c r="AR41" s="2629"/>
      <c r="AS41" s="2628"/>
      <c r="AT41" s="2629"/>
      <c r="AU41" s="2628"/>
      <c r="AV41" s="2629"/>
      <c r="AW41" s="2628"/>
      <c r="AX41" s="2629"/>
      <c r="AY41" s="2628"/>
      <c r="AZ41" s="2629"/>
      <c r="BA41" s="2628"/>
      <c r="BB41" s="2629"/>
      <c r="BC41" s="2628"/>
      <c r="BD41" s="2629"/>
      <c r="BE41" s="2628"/>
      <c r="BF41" s="2629"/>
      <c r="BG41" s="2628"/>
      <c r="BH41" s="2629"/>
      <c r="BI41" s="1257"/>
      <c r="BJ41" s="2655"/>
    </row>
    <row r="42" spans="1:62" ht="6" customHeight="1">
      <c r="A42" s="2658"/>
      <c r="B42" s="1244">
        <v>9</v>
      </c>
      <c r="C42" s="1106"/>
      <c r="D42" s="1256"/>
      <c r="E42" s="2625"/>
      <c r="F42" s="2626"/>
      <c r="G42" s="2625"/>
      <c r="H42" s="2626"/>
      <c r="I42" s="2625"/>
      <c r="J42" s="2626"/>
      <c r="K42" s="2625"/>
      <c r="L42" s="2626"/>
      <c r="M42" s="2625"/>
      <c r="N42" s="2626"/>
      <c r="O42" s="2625"/>
      <c r="P42" s="2626"/>
      <c r="Q42" s="2625"/>
      <c r="R42" s="2626"/>
      <c r="S42" s="2625"/>
      <c r="T42" s="2626"/>
      <c r="U42" s="2625"/>
      <c r="V42" s="2626"/>
      <c r="W42" s="2625"/>
      <c r="X42" s="2626"/>
      <c r="Y42" s="2625"/>
      <c r="Z42" s="2626"/>
      <c r="AA42" s="2625"/>
      <c r="AB42" s="2626"/>
      <c r="AC42" s="2625"/>
      <c r="AD42" s="2626"/>
      <c r="AE42" s="2625"/>
      <c r="AF42" s="2626"/>
      <c r="AG42" s="2625"/>
      <c r="AH42" s="2626"/>
      <c r="AI42" s="2625"/>
      <c r="AJ42" s="2626"/>
      <c r="AK42" s="2625"/>
      <c r="AL42" s="2626"/>
      <c r="AM42" s="2625"/>
      <c r="AN42" s="2626"/>
      <c r="AO42" s="2625"/>
      <c r="AP42" s="2626"/>
      <c r="AQ42" s="2625"/>
      <c r="AR42" s="2626"/>
      <c r="AS42" s="2625"/>
      <c r="AT42" s="2626"/>
      <c r="AU42" s="2625"/>
      <c r="AV42" s="2626"/>
      <c r="AW42" s="2625"/>
      <c r="AX42" s="2626"/>
      <c r="AY42" s="2625"/>
      <c r="AZ42" s="2626"/>
      <c r="BA42" s="2625"/>
      <c r="BB42" s="2626"/>
      <c r="BC42" s="2625"/>
      <c r="BD42" s="2626"/>
      <c r="BE42" s="2625"/>
      <c r="BF42" s="2626"/>
      <c r="BG42" s="2625"/>
      <c r="BH42" s="2626"/>
      <c r="BI42" s="1262" t="s">
        <v>107</v>
      </c>
      <c r="BJ42" s="2655">
        <f>SUM(G42:BI44)/4</f>
        <v>0</v>
      </c>
    </row>
    <row r="43" spans="1:62" ht="3" customHeight="1">
      <c r="A43" s="2658"/>
      <c r="B43" s="1244"/>
      <c r="C43" s="1106"/>
      <c r="D43" s="1262"/>
      <c r="E43" s="2627"/>
      <c r="F43" s="1363"/>
      <c r="G43" s="2627"/>
      <c r="H43" s="1363"/>
      <c r="I43" s="2627"/>
      <c r="J43" s="1363"/>
      <c r="K43" s="2627"/>
      <c r="L43" s="1363"/>
      <c r="M43" s="2627"/>
      <c r="N43" s="1363"/>
      <c r="O43" s="2627"/>
      <c r="P43" s="1363"/>
      <c r="Q43" s="2627"/>
      <c r="R43" s="1363"/>
      <c r="S43" s="2627"/>
      <c r="T43" s="1363"/>
      <c r="U43" s="2627"/>
      <c r="V43" s="1363"/>
      <c r="W43" s="2627"/>
      <c r="X43" s="1363"/>
      <c r="Y43" s="2627"/>
      <c r="Z43" s="1363"/>
      <c r="AA43" s="2627"/>
      <c r="AB43" s="1363"/>
      <c r="AC43" s="2627"/>
      <c r="AD43" s="1363"/>
      <c r="AE43" s="2627"/>
      <c r="AF43" s="1363"/>
      <c r="AG43" s="2627"/>
      <c r="AH43" s="1363"/>
      <c r="AI43" s="2627"/>
      <c r="AJ43" s="1363"/>
      <c r="AK43" s="2627"/>
      <c r="AL43" s="1363"/>
      <c r="AM43" s="2627"/>
      <c r="AN43" s="1363"/>
      <c r="AO43" s="2627"/>
      <c r="AP43" s="1363"/>
      <c r="AQ43" s="2627"/>
      <c r="AR43" s="1363"/>
      <c r="AS43" s="2627"/>
      <c r="AT43" s="1363"/>
      <c r="AU43" s="2627"/>
      <c r="AV43" s="1363"/>
      <c r="AW43" s="2627"/>
      <c r="AX43" s="1363"/>
      <c r="AY43" s="2627"/>
      <c r="AZ43" s="1363"/>
      <c r="BA43" s="2627"/>
      <c r="BB43" s="1363"/>
      <c r="BC43" s="2627"/>
      <c r="BD43" s="1363"/>
      <c r="BE43" s="2627"/>
      <c r="BF43" s="1363"/>
      <c r="BG43" s="2627"/>
      <c r="BH43" s="1363"/>
      <c r="BI43" s="1262"/>
      <c r="BJ43" s="2655"/>
    </row>
    <row r="44" spans="1:62" ht="6" customHeight="1">
      <c r="A44" s="2658"/>
      <c r="B44" s="1060"/>
      <c r="C44" s="1061"/>
      <c r="D44" s="1257"/>
      <c r="E44" s="2628"/>
      <c r="F44" s="2629"/>
      <c r="G44" s="2628"/>
      <c r="H44" s="2629"/>
      <c r="I44" s="2628"/>
      <c r="J44" s="2629"/>
      <c r="K44" s="2628"/>
      <c r="L44" s="2629"/>
      <c r="M44" s="2628"/>
      <c r="N44" s="2629"/>
      <c r="O44" s="2628"/>
      <c r="P44" s="2629"/>
      <c r="Q44" s="2628"/>
      <c r="R44" s="2629"/>
      <c r="S44" s="2628"/>
      <c r="T44" s="2629"/>
      <c r="U44" s="2628"/>
      <c r="V44" s="2629"/>
      <c r="W44" s="2628"/>
      <c r="X44" s="2629"/>
      <c r="Y44" s="2628"/>
      <c r="Z44" s="2629"/>
      <c r="AA44" s="2628"/>
      <c r="AB44" s="2629"/>
      <c r="AC44" s="2628"/>
      <c r="AD44" s="2629"/>
      <c r="AE44" s="2628"/>
      <c r="AF44" s="2629"/>
      <c r="AG44" s="2628"/>
      <c r="AH44" s="2629"/>
      <c r="AI44" s="2628"/>
      <c r="AJ44" s="2629"/>
      <c r="AK44" s="2628"/>
      <c r="AL44" s="2629"/>
      <c r="AM44" s="2628"/>
      <c r="AN44" s="2629"/>
      <c r="AO44" s="2628"/>
      <c r="AP44" s="2629"/>
      <c r="AQ44" s="2628"/>
      <c r="AR44" s="2629"/>
      <c r="AS44" s="2628"/>
      <c r="AT44" s="2629"/>
      <c r="AU44" s="2628"/>
      <c r="AV44" s="2629"/>
      <c r="AW44" s="2628"/>
      <c r="AX44" s="2629"/>
      <c r="AY44" s="2628"/>
      <c r="AZ44" s="2629"/>
      <c r="BA44" s="2628"/>
      <c r="BB44" s="2629"/>
      <c r="BC44" s="2628"/>
      <c r="BD44" s="2629"/>
      <c r="BE44" s="2628"/>
      <c r="BF44" s="2629"/>
      <c r="BG44" s="2628"/>
      <c r="BH44" s="2629"/>
      <c r="BI44" s="1262"/>
      <c r="BJ44" s="2655"/>
    </row>
    <row r="45" spans="1:62" ht="6" customHeight="1">
      <c r="A45" s="2658"/>
      <c r="B45" s="1244">
        <v>10</v>
      </c>
      <c r="C45" s="1106"/>
      <c r="D45" s="1256"/>
      <c r="E45" s="2625"/>
      <c r="F45" s="2626"/>
      <c r="G45" s="2625"/>
      <c r="H45" s="2626"/>
      <c r="I45" s="2625"/>
      <c r="J45" s="2626"/>
      <c r="K45" s="2625"/>
      <c r="L45" s="2626"/>
      <c r="M45" s="2625"/>
      <c r="N45" s="2626"/>
      <c r="O45" s="2625"/>
      <c r="P45" s="2626"/>
      <c r="Q45" s="2625"/>
      <c r="R45" s="2626"/>
      <c r="S45" s="2625"/>
      <c r="T45" s="2626"/>
      <c r="U45" s="2625"/>
      <c r="V45" s="2626"/>
      <c r="W45" s="2625"/>
      <c r="X45" s="2626"/>
      <c r="Y45" s="2625"/>
      <c r="Z45" s="2626"/>
      <c r="AA45" s="2625"/>
      <c r="AB45" s="2626"/>
      <c r="AC45" s="2625"/>
      <c r="AD45" s="2626"/>
      <c r="AE45" s="2625"/>
      <c r="AF45" s="2626"/>
      <c r="AG45" s="2625"/>
      <c r="AH45" s="2626"/>
      <c r="AI45" s="2625"/>
      <c r="AJ45" s="2626"/>
      <c r="AK45" s="2625"/>
      <c r="AL45" s="2626"/>
      <c r="AM45" s="2625"/>
      <c r="AN45" s="2626"/>
      <c r="AO45" s="2625"/>
      <c r="AP45" s="2626"/>
      <c r="AQ45" s="2625"/>
      <c r="AR45" s="2626"/>
      <c r="AS45" s="2625"/>
      <c r="AT45" s="2626"/>
      <c r="AU45" s="2625"/>
      <c r="AV45" s="2626"/>
      <c r="AW45" s="2625"/>
      <c r="AX45" s="2626"/>
      <c r="AY45" s="2625"/>
      <c r="AZ45" s="2626"/>
      <c r="BA45" s="2625"/>
      <c r="BB45" s="2626"/>
      <c r="BC45" s="2625"/>
      <c r="BD45" s="2626"/>
      <c r="BE45" s="2625"/>
      <c r="BF45" s="2626"/>
      <c r="BG45" s="2625"/>
      <c r="BH45" s="2626"/>
      <c r="BI45" s="1256" t="s">
        <v>107</v>
      </c>
      <c r="BJ45" s="2655">
        <f>SUM(G45:BI47)/4</f>
        <v>0</v>
      </c>
    </row>
    <row r="46" spans="1:62" ht="3" customHeight="1">
      <c r="A46" s="2658"/>
      <c r="B46" s="1244"/>
      <c r="C46" s="1106"/>
      <c r="D46" s="1262"/>
      <c r="E46" s="2627"/>
      <c r="F46" s="1363"/>
      <c r="G46" s="2627"/>
      <c r="H46" s="1363"/>
      <c r="I46" s="2627"/>
      <c r="J46" s="1363"/>
      <c r="K46" s="2627"/>
      <c r="L46" s="1363"/>
      <c r="M46" s="2627"/>
      <c r="N46" s="1363"/>
      <c r="O46" s="2627"/>
      <c r="P46" s="1363"/>
      <c r="Q46" s="2627"/>
      <c r="R46" s="1363"/>
      <c r="S46" s="2627"/>
      <c r="T46" s="1363"/>
      <c r="U46" s="2627"/>
      <c r="V46" s="1363"/>
      <c r="W46" s="2627"/>
      <c r="X46" s="1363"/>
      <c r="Y46" s="2627"/>
      <c r="Z46" s="1363"/>
      <c r="AA46" s="2627"/>
      <c r="AB46" s="1363"/>
      <c r="AC46" s="2627"/>
      <c r="AD46" s="1363"/>
      <c r="AE46" s="2627"/>
      <c r="AF46" s="1363"/>
      <c r="AG46" s="2627"/>
      <c r="AH46" s="1363"/>
      <c r="AI46" s="2627"/>
      <c r="AJ46" s="1363"/>
      <c r="AK46" s="2627"/>
      <c r="AL46" s="1363"/>
      <c r="AM46" s="2627"/>
      <c r="AN46" s="1363"/>
      <c r="AO46" s="2627"/>
      <c r="AP46" s="1363"/>
      <c r="AQ46" s="2627"/>
      <c r="AR46" s="1363"/>
      <c r="AS46" s="2627"/>
      <c r="AT46" s="1363"/>
      <c r="AU46" s="2627"/>
      <c r="AV46" s="1363"/>
      <c r="AW46" s="2627"/>
      <c r="AX46" s="1363"/>
      <c r="AY46" s="2627"/>
      <c r="AZ46" s="1363"/>
      <c r="BA46" s="2627"/>
      <c r="BB46" s="1363"/>
      <c r="BC46" s="2627"/>
      <c r="BD46" s="1363"/>
      <c r="BE46" s="2627"/>
      <c r="BF46" s="1363"/>
      <c r="BG46" s="2627"/>
      <c r="BH46" s="1363"/>
      <c r="BI46" s="1262"/>
      <c r="BJ46" s="2655"/>
    </row>
    <row r="47" spans="1:62" ht="6" customHeight="1">
      <c r="A47" s="2658"/>
      <c r="B47" s="1060"/>
      <c r="C47" s="1106"/>
      <c r="D47" s="1257"/>
      <c r="E47" s="2628"/>
      <c r="F47" s="2629"/>
      <c r="G47" s="2628"/>
      <c r="H47" s="2629"/>
      <c r="I47" s="2628"/>
      <c r="J47" s="2629"/>
      <c r="K47" s="2628"/>
      <c r="L47" s="2629"/>
      <c r="M47" s="2628"/>
      <c r="N47" s="2629"/>
      <c r="O47" s="2628"/>
      <c r="P47" s="2629"/>
      <c r="Q47" s="2628"/>
      <c r="R47" s="2629"/>
      <c r="S47" s="2628"/>
      <c r="T47" s="2629"/>
      <c r="U47" s="2628"/>
      <c r="V47" s="2629"/>
      <c r="W47" s="2628"/>
      <c r="X47" s="2629"/>
      <c r="Y47" s="2628"/>
      <c r="Z47" s="2629"/>
      <c r="AA47" s="2628"/>
      <c r="AB47" s="2629"/>
      <c r="AC47" s="2628"/>
      <c r="AD47" s="2629"/>
      <c r="AE47" s="2628"/>
      <c r="AF47" s="2629"/>
      <c r="AG47" s="2628"/>
      <c r="AH47" s="2629"/>
      <c r="AI47" s="2628"/>
      <c r="AJ47" s="2629"/>
      <c r="AK47" s="2628"/>
      <c r="AL47" s="2629"/>
      <c r="AM47" s="2628"/>
      <c r="AN47" s="2629"/>
      <c r="AO47" s="2628"/>
      <c r="AP47" s="2629"/>
      <c r="AQ47" s="2628"/>
      <c r="AR47" s="2629"/>
      <c r="AS47" s="2628"/>
      <c r="AT47" s="2629"/>
      <c r="AU47" s="2628"/>
      <c r="AV47" s="2629"/>
      <c r="AW47" s="2628"/>
      <c r="AX47" s="2629"/>
      <c r="AY47" s="2628"/>
      <c r="AZ47" s="2629"/>
      <c r="BA47" s="2628"/>
      <c r="BB47" s="2629"/>
      <c r="BC47" s="2628"/>
      <c r="BD47" s="2629"/>
      <c r="BE47" s="2628"/>
      <c r="BF47" s="2629"/>
      <c r="BG47" s="2628"/>
      <c r="BH47" s="2629"/>
      <c r="BI47" s="1262"/>
      <c r="BJ47" s="2655"/>
    </row>
    <row r="48" spans="1:62" ht="6" customHeight="1">
      <c r="A48" s="2658"/>
      <c r="B48" s="1057">
        <v>11</v>
      </c>
      <c r="C48" s="1058"/>
      <c r="D48" s="1256"/>
      <c r="E48" s="2625"/>
      <c r="F48" s="2626"/>
      <c r="G48" s="2625"/>
      <c r="H48" s="2626"/>
      <c r="I48" s="2625"/>
      <c r="J48" s="2626"/>
      <c r="K48" s="2625"/>
      <c r="L48" s="2626"/>
      <c r="M48" s="2625"/>
      <c r="N48" s="2626"/>
      <c r="O48" s="2625"/>
      <c r="P48" s="2626"/>
      <c r="Q48" s="2625"/>
      <c r="R48" s="2626"/>
      <c r="S48" s="2625"/>
      <c r="T48" s="2626"/>
      <c r="U48" s="2625"/>
      <c r="V48" s="2626"/>
      <c r="W48" s="2625"/>
      <c r="X48" s="2626"/>
      <c r="Y48" s="2625"/>
      <c r="Z48" s="2626"/>
      <c r="AA48" s="2625"/>
      <c r="AB48" s="2626"/>
      <c r="AC48" s="2625"/>
      <c r="AD48" s="2626"/>
      <c r="AE48" s="2625"/>
      <c r="AF48" s="2626"/>
      <c r="AG48" s="2625"/>
      <c r="AH48" s="2626"/>
      <c r="AI48" s="2625"/>
      <c r="AJ48" s="2626"/>
      <c r="AK48" s="2625"/>
      <c r="AL48" s="2626"/>
      <c r="AM48" s="2625"/>
      <c r="AN48" s="2626"/>
      <c r="AO48" s="2625"/>
      <c r="AP48" s="2626"/>
      <c r="AQ48" s="2625"/>
      <c r="AR48" s="2626"/>
      <c r="AS48" s="2625"/>
      <c r="AT48" s="2626"/>
      <c r="AU48" s="2625"/>
      <c r="AV48" s="2626"/>
      <c r="AW48" s="2625"/>
      <c r="AX48" s="2626"/>
      <c r="AY48" s="2625"/>
      <c r="AZ48" s="2626"/>
      <c r="BA48" s="2625"/>
      <c r="BB48" s="2626"/>
      <c r="BC48" s="2625"/>
      <c r="BD48" s="2626"/>
      <c r="BE48" s="2625"/>
      <c r="BF48" s="2626"/>
      <c r="BG48" s="2625"/>
      <c r="BH48" s="2626"/>
      <c r="BI48" s="1256" t="s">
        <v>107</v>
      </c>
      <c r="BJ48" s="2655">
        <f>SUM(G48:BI50)/4</f>
        <v>0</v>
      </c>
    </row>
    <row r="49" spans="1:62" ht="3" customHeight="1">
      <c r="A49" s="2658"/>
      <c r="B49" s="1244"/>
      <c r="C49" s="1106"/>
      <c r="D49" s="1262"/>
      <c r="E49" s="2627"/>
      <c r="F49" s="1363"/>
      <c r="G49" s="2627"/>
      <c r="H49" s="1363"/>
      <c r="I49" s="2627"/>
      <c r="J49" s="1363"/>
      <c r="K49" s="2627"/>
      <c r="L49" s="1363"/>
      <c r="M49" s="2627"/>
      <c r="N49" s="1363"/>
      <c r="O49" s="2627"/>
      <c r="P49" s="1363"/>
      <c r="Q49" s="2627"/>
      <c r="R49" s="1363"/>
      <c r="S49" s="2627"/>
      <c r="T49" s="1363"/>
      <c r="U49" s="2627"/>
      <c r="V49" s="1363"/>
      <c r="W49" s="2627"/>
      <c r="X49" s="1363"/>
      <c r="Y49" s="2627"/>
      <c r="Z49" s="1363"/>
      <c r="AA49" s="2627"/>
      <c r="AB49" s="1363"/>
      <c r="AC49" s="2627"/>
      <c r="AD49" s="1363"/>
      <c r="AE49" s="2627"/>
      <c r="AF49" s="1363"/>
      <c r="AG49" s="2627"/>
      <c r="AH49" s="1363"/>
      <c r="AI49" s="2627"/>
      <c r="AJ49" s="1363"/>
      <c r="AK49" s="2627"/>
      <c r="AL49" s="1363"/>
      <c r="AM49" s="2627"/>
      <c r="AN49" s="1363"/>
      <c r="AO49" s="2627"/>
      <c r="AP49" s="1363"/>
      <c r="AQ49" s="2627"/>
      <c r="AR49" s="1363"/>
      <c r="AS49" s="2627"/>
      <c r="AT49" s="1363"/>
      <c r="AU49" s="2627"/>
      <c r="AV49" s="1363"/>
      <c r="AW49" s="2627"/>
      <c r="AX49" s="1363"/>
      <c r="AY49" s="2627"/>
      <c r="AZ49" s="1363"/>
      <c r="BA49" s="2627"/>
      <c r="BB49" s="1363"/>
      <c r="BC49" s="2627"/>
      <c r="BD49" s="1363"/>
      <c r="BE49" s="2627"/>
      <c r="BF49" s="1363"/>
      <c r="BG49" s="2627"/>
      <c r="BH49" s="1363"/>
      <c r="BI49" s="1262"/>
      <c r="BJ49" s="2655"/>
    </row>
    <row r="50" spans="1:62" ht="6" customHeight="1">
      <c r="A50" s="2658"/>
      <c r="B50" s="1244"/>
      <c r="C50" s="1061"/>
      <c r="D50" s="1257"/>
      <c r="E50" s="2628"/>
      <c r="F50" s="2629"/>
      <c r="G50" s="2628"/>
      <c r="H50" s="2629"/>
      <c r="I50" s="2628"/>
      <c r="J50" s="2629"/>
      <c r="K50" s="2628"/>
      <c r="L50" s="2629"/>
      <c r="M50" s="2628"/>
      <c r="N50" s="2629"/>
      <c r="O50" s="2628"/>
      <c r="P50" s="2629"/>
      <c r="Q50" s="2628"/>
      <c r="R50" s="2629"/>
      <c r="S50" s="2628"/>
      <c r="T50" s="2629"/>
      <c r="U50" s="2628"/>
      <c r="V50" s="2629"/>
      <c r="W50" s="2628"/>
      <c r="X50" s="2629"/>
      <c r="Y50" s="2628"/>
      <c r="Z50" s="2629"/>
      <c r="AA50" s="2628"/>
      <c r="AB50" s="2629"/>
      <c r="AC50" s="2628"/>
      <c r="AD50" s="2629"/>
      <c r="AE50" s="2628"/>
      <c r="AF50" s="2629"/>
      <c r="AG50" s="2628"/>
      <c r="AH50" s="2629"/>
      <c r="AI50" s="2628"/>
      <c r="AJ50" s="2629"/>
      <c r="AK50" s="2628"/>
      <c r="AL50" s="2629"/>
      <c r="AM50" s="2628"/>
      <c r="AN50" s="2629"/>
      <c r="AO50" s="2628"/>
      <c r="AP50" s="2629"/>
      <c r="AQ50" s="2628"/>
      <c r="AR50" s="2629"/>
      <c r="AS50" s="2628"/>
      <c r="AT50" s="2629"/>
      <c r="AU50" s="2628"/>
      <c r="AV50" s="2629"/>
      <c r="AW50" s="2628"/>
      <c r="AX50" s="2629"/>
      <c r="AY50" s="2628"/>
      <c r="AZ50" s="2629"/>
      <c r="BA50" s="2628"/>
      <c r="BB50" s="2629"/>
      <c r="BC50" s="2628"/>
      <c r="BD50" s="2629"/>
      <c r="BE50" s="2628"/>
      <c r="BF50" s="2629"/>
      <c r="BG50" s="2628"/>
      <c r="BH50" s="2629"/>
      <c r="BI50" s="1257"/>
      <c r="BJ50" s="2655"/>
    </row>
    <row r="51" spans="1:62" ht="6" customHeight="1">
      <c r="A51" s="2658"/>
      <c r="B51" s="1057">
        <v>12</v>
      </c>
      <c r="C51" s="1106"/>
      <c r="D51" s="1256"/>
      <c r="E51" s="2625"/>
      <c r="F51" s="2626"/>
      <c r="G51" s="2625"/>
      <c r="H51" s="2626"/>
      <c r="I51" s="2625"/>
      <c r="J51" s="2626"/>
      <c r="K51" s="2625"/>
      <c r="L51" s="2626"/>
      <c r="M51" s="2625"/>
      <c r="N51" s="2626"/>
      <c r="O51" s="2625"/>
      <c r="P51" s="2626"/>
      <c r="Q51" s="2625"/>
      <c r="R51" s="2626"/>
      <c r="S51" s="2625"/>
      <c r="T51" s="2626"/>
      <c r="U51" s="2625"/>
      <c r="V51" s="2626"/>
      <c r="W51" s="2625"/>
      <c r="X51" s="2626"/>
      <c r="Y51" s="2625"/>
      <c r="Z51" s="2626"/>
      <c r="AA51" s="2625"/>
      <c r="AB51" s="2626"/>
      <c r="AC51" s="2625"/>
      <c r="AD51" s="2626"/>
      <c r="AE51" s="2625"/>
      <c r="AF51" s="2626"/>
      <c r="AG51" s="2625"/>
      <c r="AH51" s="2626"/>
      <c r="AI51" s="2625"/>
      <c r="AJ51" s="2626"/>
      <c r="AK51" s="2625"/>
      <c r="AL51" s="2626"/>
      <c r="AM51" s="2625"/>
      <c r="AN51" s="2626"/>
      <c r="AO51" s="2625"/>
      <c r="AP51" s="2626"/>
      <c r="AQ51" s="2625"/>
      <c r="AR51" s="2626"/>
      <c r="AS51" s="2625"/>
      <c r="AT51" s="2626"/>
      <c r="AU51" s="2625"/>
      <c r="AV51" s="2626"/>
      <c r="AW51" s="2625"/>
      <c r="AX51" s="2626"/>
      <c r="AY51" s="2625"/>
      <c r="AZ51" s="2626"/>
      <c r="BA51" s="2625"/>
      <c r="BB51" s="2626"/>
      <c r="BC51" s="2625"/>
      <c r="BD51" s="2626"/>
      <c r="BE51" s="2625"/>
      <c r="BF51" s="2626"/>
      <c r="BG51" s="2625"/>
      <c r="BH51" s="2626"/>
      <c r="BI51" s="1262" t="s">
        <v>107</v>
      </c>
      <c r="BJ51" s="2655">
        <f>SUM(G51:BI53)/4</f>
        <v>0</v>
      </c>
    </row>
    <row r="52" spans="1:62" ht="3" customHeight="1">
      <c r="A52" s="2658"/>
      <c r="B52" s="1244"/>
      <c r="C52" s="1106"/>
      <c r="D52" s="1262"/>
      <c r="E52" s="2627"/>
      <c r="F52" s="1363"/>
      <c r="G52" s="2627"/>
      <c r="H52" s="1363"/>
      <c r="I52" s="2627"/>
      <c r="J52" s="1363"/>
      <c r="K52" s="2627"/>
      <c r="L52" s="1363"/>
      <c r="M52" s="2627"/>
      <c r="N52" s="1363"/>
      <c r="O52" s="2627"/>
      <c r="P52" s="1363"/>
      <c r="Q52" s="2627"/>
      <c r="R52" s="1363"/>
      <c r="S52" s="2627"/>
      <c r="T52" s="1363"/>
      <c r="U52" s="2627"/>
      <c r="V52" s="1363"/>
      <c r="W52" s="2627"/>
      <c r="X52" s="1363"/>
      <c r="Y52" s="2627"/>
      <c r="Z52" s="1363"/>
      <c r="AA52" s="2627"/>
      <c r="AB52" s="1363"/>
      <c r="AC52" s="2627"/>
      <c r="AD52" s="1363"/>
      <c r="AE52" s="2627"/>
      <c r="AF52" s="1363"/>
      <c r="AG52" s="2627"/>
      <c r="AH52" s="1363"/>
      <c r="AI52" s="2627"/>
      <c r="AJ52" s="1363"/>
      <c r="AK52" s="2627"/>
      <c r="AL52" s="1363"/>
      <c r="AM52" s="2627"/>
      <c r="AN52" s="1363"/>
      <c r="AO52" s="2627"/>
      <c r="AP52" s="1363"/>
      <c r="AQ52" s="2627"/>
      <c r="AR52" s="1363"/>
      <c r="AS52" s="2627"/>
      <c r="AT52" s="1363"/>
      <c r="AU52" s="2627"/>
      <c r="AV52" s="1363"/>
      <c r="AW52" s="2627"/>
      <c r="AX52" s="1363"/>
      <c r="AY52" s="2627"/>
      <c r="AZ52" s="1363"/>
      <c r="BA52" s="2627"/>
      <c r="BB52" s="1363"/>
      <c r="BC52" s="2627"/>
      <c r="BD52" s="1363"/>
      <c r="BE52" s="2627"/>
      <c r="BF52" s="1363"/>
      <c r="BG52" s="2627"/>
      <c r="BH52" s="1363"/>
      <c r="BI52" s="1262"/>
      <c r="BJ52" s="2655"/>
    </row>
    <row r="53" spans="1:62" ht="6" customHeight="1">
      <c r="A53" s="2658"/>
      <c r="B53" s="1244"/>
      <c r="C53" s="1106"/>
      <c r="D53" s="1257"/>
      <c r="E53" s="2628"/>
      <c r="F53" s="2629"/>
      <c r="G53" s="2628"/>
      <c r="H53" s="2629"/>
      <c r="I53" s="2628"/>
      <c r="J53" s="2629"/>
      <c r="K53" s="2628"/>
      <c r="L53" s="2629"/>
      <c r="M53" s="2628"/>
      <c r="N53" s="2629"/>
      <c r="O53" s="2628"/>
      <c r="P53" s="2629"/>
      <c r="Q53" s="2628"/>
      <c r="R53" s="2629"/>
      <c r="S53" s="2628"/>
      <c r="T53" s="2629"/>
      <c r="U53" s="2628"/>
      <c r="V53" s="2629"/>
      <c r="W53" s="2628"/>
      <c r="X53" s="2629"/>
      <c r="Y53" s="2628"/>
      <c r="Z53" s="2629"/>
      <c r="AA53" s="2628"/>
      <c r="AB53" s="2629"/>
      <c r="AC53" s="2628"/>
      <c r="AD53" s="2629"/>
      <c r="AE53" s="2628"/>
      <c r="AF53" s="2629"/>
      <c r="AG53" s="2628"/>
      <c r="AH53" s="2629"/>
      <c r="AI53" s="2628"/>
      <c r="AJ53" s="2629"/>
      <c r="AK53" s="2628"/>
      <c r="AL53" s="2629"/>
      <c r="AM53" s="2628"/>
      <c r="AN53" s="2629"/>
      <c r="AO53" s="2628"/>
      <c r="AP53" s="2629"/>
      <c r="AQ53" s="2628"/>
      <c r="AR53" s="2629"/>
      <c r="AS53" s="2628"/>
      <c r="AT53" s="2629"/>
      <c r="AU53" s="2628"/>
      <c r="AV53" s="2629"/>
      <c r="AW53" s="2628"/>
      <c r="AX53" s="2629"/>
      <c r="AY53" s="2628"/>
      <c r="AZ53" s="2629"/>
      <c r="BA53" s="2628"/>
      <c r="BB53" s="2629"/>
      <c r="BC53" s="2628"/>
      <c r="BD53" s="2629"/>
      <c r="BE53" s="2628"/>
      <c r="BF53" s="2629"/>
      <c r="BG53" s="2628"/>
      <c r="BH53" s="2629"/>
      <c r="BI53" s="1262"/>
      <c r="BJ53" s="2655"/>
    </row>
    <row r="54" spans="1:62" ht="6" customHeight="1">
      <c r="A54" s="2658"/>
      <c r="B54" s="1057">
        <v>13</v>
      </c>
      <c r="C54" s="1058"/>
      <c r="D54" s="1256"/>
      <c r="E54" s="2625"/>
      <c r="F54" s="2626"/>
      <c r="G54" s="2625"/>
      <c r="H54" s="2626"/>
      <c r="I54" s="2625"/>
      <c r="J54" s="2626"/>
      <c r="K54" s="2625"/>
      <c r="L54" s="2626"/>
      <c r="M54" s="2625"/>
      <c r="N54" s="2626"/>
      <c r="O54" s="2625"/>
      <c r="P54" s="2626"/>
      <c r="Q54" s="2625"/>
      <c r="R54" s="2626"/>
      <c r="S54" s="2625"/>
      <c r="T54" s="2626"/>
      <c r="U54" s="2625"/>
      <c r="V54" s="2626"/>
      <c r="W54" s="2625"/>
      <c r="X54" s="2626"/>
      <c r="Y54" s="2625"/>
      <c r="Z54" s="2626"/>
      <c r="AA54" s="2625"/>
      <c r="AB54" s="2626"/>
      <c r="AC54" s="2625"/>
      <c r="AD54" s="2626"/>
      <c r="AE54" s="2625"/>
      <c r="AF54" s="2626"/>
      <c r="AG54" s="2625"/>
      <c r="AH54" s="2626"/>
      <c r="AI54" s="2625"/>
      <c r="AJ54" s="2626"/>
      <c r="AK54" s="2625"/>
      <c r="AL54" s="2626"/>
      <c r="AM54" s="2625"/>
      <c r="AN54" s="2626"/>
      <c r="AO54" s="2625"/>
      <c r="AP54" s="2626"/>
      <c r="AQ54" s="2625"/>
      <c r="AR54" s="2626"/>
      <c r="AS54" s="2625"/>
      <c r="AT54" s="2626"/>
      <c r="AU54" s="2625"/>
      <c r="AV54" s="2626"/>
      <c r="AW54" s="2625"/>
      <c r="AX54" s="2626"/>
      <c r="AY54" s="2625"/>
      <c r="AZ54" s="2626"/>
      <c r="BA54" s="2625"/>
      <c r="BB54" s="2626"/>
      <c r="BC54" s="2625"/>
      <c r="BD54" s="2626"/>
      <c r="BE54" s="2625"/>
      <c r="BF54" s="2626"/>
      <c r="BG54" s="2625"/>
      <c r="BH54" s="2626"/>
      <c r="BI54" s="1256" t="s">
        <v>107</v>
      </c>
      <c r="BJ54" s="2655">
        <f>SUM(G54:BI56)/4</f>
        <v>0</v>
      </c>
    </row>
    <row r="55" spans="1:62" ht="3" customHeight="1">
      <c r="A55" s="2658"/>
      <c r="B55" s="1244"/>
      <c r="C55" s="1106"/>
      <c r="D55" s="1262"/>
      <c r="E55" s="2627"/>
      <c r="F55" s="1363"/>
      <c r="G55" s="2627"/>
      <c r="H55" s="1363"/>
      <c r="I55" s="2627"/>
      <c r="J55" s="1363"/>
      <c r="K55" s="2627"/>
      <c r="L55" s="1363"/>
      <c r="M55" s="2627"/>
      <c r="N55" s="1363"/>
      <c r="O55" s="2627"/>
      <c r="P55" s="1363"/>
      <c r="Q55" s="2627"/>
      <c r="R55" s="1363"/>
      <c r="S55" s="2627"/>
      <c r="T55" s="1363"/>
      <c r="U55" s="2627"/>
      <c r="V55" s="1363"/>
      <c r="W55" s="2627"/>
      <c r="X55" s="1363"/>
      <c r="Y55" s="2627"/>
      <c r="Z55" s="1363"/>
      <c r="AA55" s="2627"/>
      <c r="AB55" s="1363"/>
      <c r="AC55" s="2627"/>
      <c r="AD55" s="1363"/>
      <c r="AE55" s="2627"/>
      <c r="AF55" s="1363"/>
      <c r="AG55" s="2627"/>
      <c r="AH55" s="1363"/>
      <c r="AI55" s="2627"/>
      <c r="AJ55" s="1363"/>
      <c r="AK55" s="2627"/>
      <c r="AL55" s="1363"/>
      <c r="AM55" s="2627"/>
      <c r="AN55" s="1363"/>
      <c r="AO55" s="2627"/>
      <c r="AP55" s="1363"/>
      <c r="AQ55" s="2627"/>
      <c r="AR55" s="1363"/>
      <c r="AS55" s="2627"/>
      <c r="AT55" s="1363"/>
      <c r="AU55" s="2627"/>
      <c r="AV55" s="1363"/>
      <c r="AW55" s="2627"/>
      <c r="AX55" s="1363"/>
      <c r="AY55" s="2627"/>
      <c r="AZ55" s="1363"/>
      <c r="BA55" s="2627"/>
      <c r="BB55" s="1363"/>
      <c r="BC55" s="2627"/>
      <c r="BD55" s="1363"/>
      <c r="BE55" s="2627"/>
      <c r="BF55" s="1363"/>
      <c r="BG55" s="2627"/>
      <c r="BH55" s="1363"/>
      <c r="BI55" s="1262"/>
      <c r="BJ55" s="2655"/>
    </row>
    <row r="56" spans="1:62" ht="6" customHeight="1">
      <c r="A56" s="2658"/>
      <c r="B56" s="1060"/>
      <c r="C56" s="1061"/>
      <c r="D56" s="1257"/>
      <c r="E56" s="2628"/>
      <c r="F56" s="2629"/>
      <c r="G56" s="2628"/>
      <c r="H56" s="2629"/>
      <c r="I56" s="2628"/>
      <c r="J56" s="2629"/>
      <c r="K56" s="2628"/>
      <c r="L56" s="2629"/>
      <c r="M56" s="2628"/>
      <c r="N56" s="2629"/>
      <c r="O56" s="2628"/>
      <c r="P56" s="2629"/>
      <c r="Q56" s="2628"/>
      <c r="R56" s="2629"/>
      <c r="S56" s="2628"/>
      <c r="T56" s="2629"/>
      <c r="U56" s="2628"/>
      <c r="V56" s="2629"/>
      <c r="W56" s="2628"/>
      <c r="X56" s="2629"/>
      <c r="Y56" s="2628"/>
      <c r="Z56" s="2629"/>
      <c r="AA56" s="2628"/>
      <c r="AB56" s="2629"/>
      <c r="AC56" s="2628"/>
      <c r="AD56" s="2629"/>
      <c r="AE56" s="2628"/>
      <c r="AF56" s="2629"/>
      <c r="AG56" s="2628"/>
      <c r="AH56" s="2629"/>
      <c r="AI56" s="2628"/>
      <c r="AJ56" s="2629"/>
      <c r="AK56" s="2628"/>
      <c r="AL56" s="2629"/>
      <c r="AM56" s="2628"/>
      <c r="AN56" s="2629"/>
      <c r="AO56" s="2628"/>
      <c r="AP56" s="2629"/>
      <c r="AQ56" s="2628"/>
      <c r="AR56" s="2629"/>
      <c r="AS56" s="2628"/>
      <c r="AT56" s="2629"/>
      <c r="AU56" s="2628"/>
      <c r="AV56" s="2629"/>
      <c r="AW56" s="2628"/>
      <c r="AX56" s="2629"/>
      <c r="AY56" s="2628"/>
      <c r="AZ56" s="2629"/>
      <c r="BA56" s="2628"/>
      <c r="BB56" s="2629"/>
      <c r="BC56" s="2628"/>
      <c r="BD56" s="2629"/>
      <c r="BE56" s="2628"/>
      <c r="BF56" s="2629"/>
      <c r="BG56" s="2628"/>
      <c r="BH56" s="2629"/>
      <c r="BI56" s="1257"/>
      <c r="BJ56" s="2655"/>
    </row>
    <row r="57" spans="1:62" ht="6" customHeight="1">
      <c r="A57" s="2658"/>
      <c r="B57" s="1244">
        <v>14</v>
      </c>
      <c r="C57" s="1106"/>
      <c r="D57" s="1256"/>
      <c r="E57" s="2625"/>
      <c r="F57" s="2626"/>
      <c r="G57" s="2625"/>
      <c r="H57" s="2626"/>
      <c r="I57" s="2625"/>
      <c r="J57" s="2626"/>
      <c r="K57" s="2625"/>
      <c r="L57" s="2626"/>
      <c r="M57" s="2625"/>
      <c r="N57" s="2626"/>
      <c r="O57" s="2625"/>
      <c r="P57" s="2626"/>
      <c r="Q57" s="2625"/>
      <c r="R57" s="2626"/>
      <c r="S57" s="2625"/>
      <c r="T57" s="2626"/>
      <c r="U57" s="2625"/>
      <c r="V57" s="2626"/>
      <c r="W57" s="2625"/>
      <c r="X57" s="2626"/>
      <c r="Y57" s="2625"/>
      <c r="Z57" s="2626"/>
      <c r="AA57" s="2625"/>
      <c r="AB57" s="2626"/>
      <c r="AC57" s="2625"/>
      <c r="AD57" s="2626"/>
      <c r="AE57" s="2625"/>
      <c r="AF57" s="2626"/>
      <c r="AG57" s="2625"/>
      <c r="AH57" s="2626"/>
      <c r="AI57" s="2625"/>
      <c r="AJ57" s="2626"/>
      <c r="AK57" s="2625"/>
      <c r="AL57" s="2626"/>
      <c r="AM57" s="2625"/>
      <c r="AN57" s="2626"/>
      <c r="AO57" s="2625"/>
      <c r="AP57" s="2626"/>
      <c r="AQ57" s="2625"/>
      <c r="AR57" s="2626"/>
      <c r="AS57" s="2625"/>
      <c r="AT57" s="2626"/>
      <c r="AU57" s="2625"/>
      <c r="AV57" s="2626"/>
      <c r="AW57" s="2625"/>
      <c r="AX57" s="2626"/>
      <c r="AY57" s="2625"/>
      <c r="AZ57" s="2626"/>
      <c r="BA57" s="2625"/>
      <c r="BB57" s="2626"/>
      <c r="BC57" s="2625"/>
      <c r="BD57" s="2626"/>
      <c r="BE57" s="2625"/>
      <c r="BF57" s="2626"/>
      <c r="BG57" s="2625"/>
      <c r="BH57" s="2626"/>
      <c r="BI57" s="1262" t="s">
        <v>107</v>
      </c>
      <c r="BJ57" s="2655">
        <f>SUM(G57:BI59)/4</f>
        <v>0</v>
      </c>
    </row>
    <row r="58" spans="1:62" ht="3" customHeight="1">
      <c r="A58" s="2658"/>
      <c r="B58" s="1244"/>
      <c r="C58" s="1106"/>
      <c r="D58" s="1262"/>
      <c r="E58" s="2627"/>
      <c r="F58" s="1363"/>
      <c r="G58" s="2627"/>
      <c r="H58" s="1363"/>
      <c r="I58" s="2627"/>
      <c r="J58" s="1363"/>
      <c r="K58" s="2627"/>
      <c r="L58" s="1363"/>
      <c r="M58" s="2627"/>
      <c r="N58" s="1363"/>
      <c r="O58" s="2627"/>
      <c r="P58" s="1363"/>
      <c r="Q58" s="2627"/>
      <c r="R58" s="1363"/>
      <c r="S58" s="2627"/>
      <c r="T58" s="1363"/>
      <c r="U58" s="2627"/>
      <c r="V58" s="1363"/>
      <c r="W58" s="2627"/>
      <c r="X58" s="1363"/>
      <c r="Y58" s="2627"/>
      <c r="Z58" s="1363"/>
      <c r="AA58" s="2627"/>
      <c r="AB58" s="1363"/>
      <c r="AC58" s="2627"/>
      <c r="AD58" s="1363"/>
      <c r="AE58" s="2627"/>
      <c r="AF58" s="1363"/>
      <c r="AG58" s="2627"/>
      <c r="AH58" s="1363"/>
      <c r="AI58" s="2627"/>
      <c r="AJ58" s="1363"/>
      <c r="AK58" s="2627"/>
      <c r="AL58" s="1363"/>
      <c r="AM58" s="2627"/>
      <c r="AN58" s="1363"/>
      <c r="AO58" s="2627"/>
      <c r="AP58" s="1363"/>
      <c r="AQ58" s="2627"/>
      <c r="AR58" s="1363"/>
      <c r="AS58" s="2627"/>
      <c r="AT58" s="1363"/>
      <c r="AU58" s="2627"/>
      <c r="AV58" s="1363"/>
      <c r="AW58" s="2627"/>
      <c r="AX58" s="1363"/>
      <c r="AY58" s="2627"/>
      <c r="AZ58" s="1363"/>
      <c r="BA58" s="2627"/>
      <c r="BB58" s="1363"/>
      <c r="BC58" s="2627"/>
      <c r="BD58" s="1363"/>
      <c r="BE58" s="2627"/>
      <c r="BF58" s="1363"/>
      <c r="BG58" s="2627"/>
      <c r="BH58" s="1363"/>
      <c r="BI58" s="1262"/>
      <c r="BJ58" s="2655"/>
    </row>
    <row r="59" spans="1:62" ht="6" customHeight="1">
      <c r="A59" s="2658"/>
      <c r="B59" s="1060"/>
      <c r="C59" s="1106"/>
      <c r="D59" s="1257"/>
      <c r="E59" s="2628"/>
      <c r="F59" s="2629"/>
      <c r="G59" s="2628"/>
      <c r="H59" s="2629"/>
      <c r="I59" s="2628"/>
      <c r="J59" s="2629"/>
      <c r="K59" s="2628"/>
      <c r="L59" s="2629"/>
      <c r="M59" s="2628"/>
      <c r="N59" s="2629"/>
      <c r="O59" s="2628"/>
      <c r="P59" s="2629"/>
      <c r="Q59" s="2628"/>
      <c r="R59" s="2629"/>
      <c r="S59" s="2628"/>
      <c r="T59" s="2629"/>
      <c r="U59" s="2628"/>
      <c r="V59" s="2629"/>
      <c r="W59" s="2628"/>
      <c r="X59" s="2629"/>
      <c r="Y59" s="2628"/>
      <c r="Z59" s="2629"/>
      <c r="AA59" s="2628"/>
      <c r="AB59" s="2629"/>
      <c r="AC59" s="2628"/>
      <c r="AD59" s="2629"/>
      <c r="AE59" s="2628"/>
      <c r="AF59" s="2629"/>
      <c r="AG59" s="2628"/>
      <c r="AH59" s="2629"/>
      <c r="AI59" s="2628"/>
      <c r="AJ59" s="2629"/>
      <c r="AK59" s="2628"/>
      <c r="AL59" s="2629"/>
      <c r="AM59" s="2628"/>
      <c r="AN59" s="2629"/>
      <c r="AO59" s="2628"/>
      <c r="AP59" s="2629"/>
      <c r="AQ59" s="2628"/>
      <c r="AR59" s="2629"/>
      <c r="AS59" s="2628"/>
      <c r="AT59" s="2629"/>
      <c r="AU59" s="2628"/>
      <c r="AV59" s="2629"/>
      <c r="AW59" s="2628"/>
      <c r="AX59" s="2629"/>
      <c r="AY59" s="2628"/>
      <c r="AZ59" s="2629"/>
      <c r="BA59" s="2628"/>
      <c r="BB59" s="2629"/>
      <c r="BC59" s="2628"/>
      <c r="BD59" s="2629"/>
      <c r="BE59" s="2628"/>
      <c r="BF59" s="2629"/>
      <c r="BG59" s="2628"/>
      <c r="BH59" s="2629"/>
      <c r="BI59" s="1257"/>
      <c r="BJ59" s="2655"/>
    </row>
    <row r="60" spans="1:62" ht="6" customHeight="1">
      <c r="A60" s="2658"/>
      <c r="B60" s="1244">
        <v>15</v>
      </c>
      <c r="C60" s="1058"/>
      <c r="D60" s="1256"/>
      <c r="E60" s="2625"/>
      <c r="F60" s="2626"/>
      <c r="G60" s="2625"/>
      <c r="H60" s="2626"/>
      <c r="I60" s="2625"/>
      <c r="J60" s="2626"/>
      <c r="K60" s="2625"/>
      <c r="L60" s="2626"/>
      <c r="M60" s="2625"/>
      <c r="N60" s="2626"/>
      <c r="O60" s="2625"/>
      <c r="P60" s="2626"/>
      <c r="Q60" s="2625"/>
      <c r="R60" s="2626"/>
      <c r="S60" s="2625"/>
      <c r="T60" s="2626"/>
      <c r="U60" s="2625"/>
      <c r="V60" s="2626"/>
      <c r="W60" s="2625"/>
      <c r="X60" s="2626"/>
      <c r="Y60" s="2625"/>
      <c r="Z60" s="2626"/>
      <c r="AA60" s="2625"/>
      <c r="AB60" s="2626"/>
      <c r="AC60" s="2625"/>
      <c r="AD60" s="2626"/>
      <c r="AE60" s="2625"/>
      <c r="AF60" s="2626"/>
      <c r="AG60" s="2625"/>
      <c r="AH60" s="2626"/>
      <c r="AI60" s="2625"/>
      <c r="AJ60" s="2626"/>
      <c r="AK60" s="2625"/>
      <c r="AL60" s="2626"/>
      <c r="AM60" s="2625"/>
      <c r="AN60" s="2626"/>
      <c r="AO60" s="2625"/>
      <c r="AP60" s="2626"/>
      <c r="AQ60" s="2625"/>
      <c r="AR60" s="2626"/>
      <c r="AS60" s="2625"/>
      <c r="AT60" s="2626"/>
      <c r="AU60" s="2625"/>
      <c r="AV60" s="2626"/>
      <c r="AW60" s="2625"/>
      <c r="AX60" s="2626"/>
      <c r="AY60" s="2625"/>
      <c r="AZ60" s="2626"/>
      <c r="BA60" s="2625"/>
      <c r="BB60" s="2626"/>
      <c r="BC60" s="2625"/>
      <c r="BD60" s="2626"/>
      <c r="BE60" s="2625"/>
      <c r="BF60" s="2626"/>
      <c r="BG60" s="2625"/>
      <c r="BH60" s="2626"/>
      <c r="BI60" s="1262" t="s">
        <v>107</v>
      </c>
      <c r="BJ60" s="2655">
        <f>SUM(G60:BI62)/4</f>
        <v>0</v>
      </c>
    </row>
    <row r="61" spans="1:62" ht="3" customHeight="1">
      <c r="A61" s="2658"/>
      <c r="B61" s="1244"/>
      <c r="C61" s="1106"/>
      <c r="D61" s="1262"/>
      <c r="E61" s="2627"/>
      <c r="F61" s="1363"/>
      <c r="G61" s="2627"/>
      <c r="H61" s="1363"/>
      <c r="I61" s="2627"/>
      <c r="J61" s="1363"/>
      <c r="K61" s="2627"/>
      <c r="L61" s="1363"/>
      <c r="M61" s="2627"/>
      <c r="N61" s="1363"/>
      <c r="O61" s="2627"/>
      <c r="P61" s="1363"/>
      <c r="Q61" s="2627"/>
      <c r="R61" s="1363"/>
      <c r="S61" s="2627"/>
      <c r="T61" s="1363"/>
      <c r="U61" s="2627"/>
      <c r="V61" s="1363"/>
      <c r="W61" s="2627"/>
      <c r="X61" s="1363"/>
      <c r="Y61" s="2627"/>
      <c r="Z61" s="1363"/>
      <c r="AA61" s="2627"/>
      <c r="AB61" s="1363"/>
      <c r="AC61" s="2627"/>
      <c r="AD61" s="1363"/>
      <c r="AE61" s="2627"/>
      <c r="AF61" s="1363"/>
      <c r="AG61" s="2627"/>
      <c r="AH61" s="1363"/>
      <c r="AI61" s="2627"/>
      <c r="AJ61" s="1363"/>
      <c r="AK61" s="2627"/>
      <c r="AL61" s="1363"/>
      <c r="AM61" s="2627"/>
      <c r="AN61" s="1363"/>
      <c r="AO61" s="2627"/>
      <c r="AP61" s="1363"/>
      <c r="AQ61" s="2627"/>
      <c r="AR61" s="1363"/>
      <c r="AS61" s="2627"/>
      <c r="AT61" s="1363"/>
      <c r="AU61" s="2627"/>
      <c r="AV61" s="1363"/>
      <c r="AW61" s="2627"/>
      <c r="AX61" s="1363"/>
      <c r="AY61" s="2627"/>
      <c r="AZ61" s="1363"/>
      <c r="BA61" s="2627"/>
      <c r="BB61" s="1363"/>
      <c r="BC61" s="2627"/>
      <c r="BD61" s="1363"/>
      <c r="BE61" s="2627"/>
      <c r="BF61" s="1363"/>
      <c r="BG61" s="2627"/>
      <c r="BH61" s="1363"/>
      <c r="BI61" s="1262"/>
      <c r="BJ61" s="2655"/>
    </row>
    <row r="62" spans="1:62" ht="6" customHeight="1">
      <c r="A62" s="2658"/>
      <c r="B62" s="1060"/>
      <c r="C62" s="1106"/>
      <c r="D62" s="1257"/>
      <c r="E62" s="2628"/>
      <c r="F62" s="2629"/>
      <c r="G62" s="2628"/>
      <c r="H62" s="2629"/>
      <c r="I62" s="2628"/>
      <c r="J62" s="2629"/>
      <c r="K62" s="2628"/>
      <c r="L62" s="2629"/>
      <c r="M62" s="2628"/>
      <c r="N62" s="2629"/>
      <c r="O62" s="2628"/>
      <c r="P62" s="2629"/>
      <c r="Q62" s="2628"/>
      <c r="R62" s="2629"/>
      <c r="S62" s="2628"/>
      <c r="T62" s="2629"/>
      <c r="U62" s="2628"/>
      <c r="V62" s="2629"/>
      <c r="W62" s="2628"/>
      <c r="X62" s="2629"/>
      <c r="Y62" s="2628"/>
      <c r="Z62" s="2629"/>
      <c r="AA62" s="2628"/>
      <c r="AB62" s="2629"/>
      <c r="AC62" s="2628"/>
      <c r="AD62" s="2629"/>
      <c r="AE62" s="2628"/>
      <c r="AF62" s="2629"/>
      <c r="AG62" s="2628"/>
      <c r="AH62" s="2629"/>
      <c r="AI62" s="2628"/>
      <c r="AJ62" s="2629"/>
      <c r="AK62" s="2628"/>
      <c r="AL62" s="2629"/>
      <c r="AM62" s="2628"/>
      <c r="AN62" s="2629"/>
      <c r="AO62" s="2628"/>
      <c r="AP62" s="2629"/>
      <c r="AQ62" s="2628"/>
      <c r="AR62" s="2629"/>
      <c r="AS62" s="2628"/>
      <c r="AT62" s="2629"/>
      <c r="AU62" s="2628"/>
      <c r="AV62" s="2629"/>
      <c r="AW62" s="2628"/>
      <c r="AX62" s="2629"/>
      <c r="AY62" s="2628"/>
      <c r="AZ62" s="2629"/>
      <c r="BA62" s="2628"/>
      <c r="BB62" s="2629"/>
      <c r="BC62" s="2628"/>
      <c r="BD62" s="2629"/>
      <c r="BE62" s="2628"/>
      <c r="BF62" s="2629"/>
      <c r="BG62" s="2628"/>
      <c r="BH62" s="2629"/>
      <c r="BI62" s="1262"/>
      <c r="BJ62" s="2655"/>
    </row>
    <row r="63" spans="1:62" ht="6" customHeight="1">
      <c r="A63" s="2658"/>
      <c r="B63" s="1057">
        <v>16</v>
      </c>
      <c r="C63" s="1058"/>
      <c r="D63" s="1256"/>
      <c r="E63" s="2625"/>
      <c r="F63" s="2626"/>
      <c r="G63" s="2625"/>
      <c r="H63" s="2626"/>
      <c r="I63" s="2625"/>
      <c r="J63" s="2626"/>
      <c r="K63" s="2625"/>
      <c r="L63" s="2626"/>
      <c r="M63" s="2625"/>
      <c r="N63" s="2626"/>
      <c r="O63" s="2625"/>
      <c r="P63" s="2626"/>
      <c r="Q63" s="2625"/>
      <c r="R63" s="2626"/>
      <c r="S63" s="2625"/>
      <c r="T63" s="2626"/>
      <c r="U63" s="2625"/>
      <c r="V63" s="2626"/>
      <c r="W63" s="2625"/>
      <c r="X63" s="2626"/>
      <c r="Y63" s="2625"/>
      <c r="Z63" s="2626"/>
      <c r="AA63" s="2625"/>
      <c r="AB63" s="2626"/>
      <c r="AC63" s="2625"/>
      <c r="AD63" s="2626"/>
      <c r="AE63" s="2625"/>
      <c r="AF63" s="2626"/>
      <c r="AG63" s="2625"/>
      <c r="AH63" s="2626"/>
      <c r="AI63" s="2625"/>
      <c r="AJ63" s="2626"/>
      <c r="AK63" s="2625"/>
      <c r="AL63" s="2626"/>
      <c r="AM63" s="2625"/>
      <c r="AN63" s="2626"/>
      <c r="AO63" s="2625"/>
      <c r="AP63" s="2626"/>
      <c r="AQ63" s="2625"/>
      <c r="AR63" s="2626"/>
      <c r="AS63" s="2625"/>
      <c r="AT63" s="2626"/>
      <c r="AU63" s="2625"/>
      <c r="AV63" s="2626"/>
      <c r="AW63" s="2625"/>
      <c r="AX63" s="2626"/>
      <c r="AY63" s="2625"/>
      <c r="AZ63" s="2626"/>
      <c r="BA63" s="2625"/>
      <c r="BB63" s="2626"/>
      <c r="BC63" s="2625"/>
      <c r="BD63" s="2626"/>
      <c r="BE63" s="2625"/>
      <c r="BF63" s="2626"/>
      <c r="BG63" s="2625"/>
      <c r="BH63" s="2626"/>
      <c r="BI63" s="1256" t="s">
        <v>107</v>
      </c>
      <c r="BJ63" s="2655">
        <f>SUM(G63:BI65)/4</f>
        <v>0</v>
      </c>
    </row>
    <row r="64" spans="1:62" ht="3" customHeight="1">
      <c r="A64" s="2658"/>
      <c r="B64" s="1244"/>
      <c r="C64" s="1106"/>
      <c r="D64" s="1262"/>
      <c r="E64" s="2627"/>
      <c r="F64" s="1363"/>
      <c r="G64" s="2627"/>
      <c r="H64" s="1363"/>
      <c r="I64" s="2627"/>
      <c r="J64" s="1363"/>
      <c r="K64" s="2627"/>
      <c r="L64" s="1363"/>
      <c r="M64" s="2627"/>
      <c r="N64" s="1363"/>
      <c r="O64" s="2627"/>
      <c r="P64" s="1363"/>
      <c r="Q64" s="2627"/>
      <c r="R64" s="1363"/>
      <c r="S64" s="2627"/>
      <c r="T64" s="1363"/>
      <c r="U64" s="2627"/>
      <c r="V64" s="1363"/>
      <c r="W64" s="2627"/>
      <c r="X64" s="1363"/>
      <c r="Y64" s="2627"/>
      <c r="Z64" s="1363"/>
      <c r="AA64" s="2627"/>
      <c r="AB64" s="1363"/>
      <c r="AC64" s="2627"/>
      <c r="AD64" s="1363"/>
      <c r="AE64" s="2627"/>
      <c r="AF64" s="1363"/>
      <c r="AG64" s="2627"/>
      <c r="AH64" s="1363"/>
      <c r="AI64" s="2627"/>
      <c r="AJ64" s="1363"/>
      <c r="AK64" s="2627"/>
      <c r="AL64" s="1363"/>
      <c r="AM64" s="2627"/>
      <c r="AN64" s="1363"/>
      <c r="AO64" s="2627"/>
      <c r="AP64" s="1363"/>
      <c r="AQ64" s="2627"/>
      <c r="AR64" s="1363"/>
      <c r="AS64" s="2627"/>
      <c r="AT64" s="1363"/>
      <c r="AU64" s="2627"/>
      <c r="AV64" s="1363"/>
      <c r="AW64" s="2627"/>
      <c r="AX64" s="1363"/>
      <c r="AY64" s="2627"/>
      <c r="AZ64" s="1363"/>
      <c r="BA64" s="2627"/>
      <c r="BB64" s="1363"/>
      <c r="BC64" s="2627"/>
      <c r="BD64" s="1363"/>
      <c r="BE64" s="2627"/>
      <c r="BF64" s="1363"/>
      <c r="BG64" s="2627"/>
      <c r="BH64" s="1363"/>
      <c r="BI64" s="1262"/>
      <c r="BJ64" s="2655"/>
    </row>
    <row r="65" spans="1:62" ht="6" customHeight="1">
      <c r="A65" s="2658"/>
      <c r="B65" s="1244"/>
      <c r="C65" s="1061"/>
      <c r="D65" s="1257"/>
      <c r="E65" s="2628"/>
      <c r="F65" s="2629"/>
      <c r="G65" s="2628"/>
      <c r="H65" s="2629"/>
      <c r="I65" s="2628"/>
      <c r="J65" s="2629"/>
      <c r="K65" s="2628"/>
      <c r="L65" s="2629"/>
      <c r="M65" s="2628"/>
      <c r="N65" s="2629"/>
      <c r="O65" s="2628"/>
      <c r="P65" s="2629"/>
      <c r="Q65" s="2628"/>
      <c r="R65" s="2629"/>
      <c r="S65" s="2628"/>
      <c r="T65" s="2629"/>
      <c r="U65" s="2628"/>
      <c r="V65" s="2629"/>
      <c r="W65" s="2628"/>
      <c r="X65" s="2629"/>
      <c r="Y65" s="2628"/>
      <c r="Z65" s="2629"/>
      <c r="AA65" s="2628"/>
      <c r="AB65" s="2629"/>
      <c r="AC65" s="2628"/>
      <c r="AD65" s="2629"/>
      <c r="AE65" s="2628"/>
      <c r="AF65" s="2629"/>
      <c r="AG65" s="2628"/>
      <c r="AH65" s="2629"/>
      <c r="AI65" s="2628"/>
      <c r="AJ65" s="2629"/>
      <c r="AK65" s="2628"/>
      <c r="AL65" s="2629"/>
      <c r="AM65" s="2628"/>
      <c r="AN65" s="2629"/>
      <c r="AO65" s="2628"/>
      <c r="AP65" s="2629"/>
      <c r="AQ65" s="2628"/>
      <c r="AR65" s="2629"/>
      <c r="AS65" s="2628"/>
      <c r="AT65" s="2629"/>
      <c r="AU65" s="2628"/>
      <c r="AV65" s="2629"/>
      <c r="AW65" s="2628"/>
      <c r="AX65" s="2629"/>
      <c r="AY65" s="2628"/>
      <c r="AZ65" s="2629"/>
      <c r="BA65" s="2628"/>
      <c r="BB65" s="2629"/>
      <c r="BC65" s="2628"/>
      <c r="BD65" s="2629"/>
      <c r="BE65" s="2628"/>
      <c r="BF65" s="2629"/>
      <c r="BG65" s="2628"/>
      <c r="BH65" s="2629"/>
      <c r="BI65" s="1257"/>
      <c r="BJ65" s="2655"/>
    </row>
    <row r="66" spans="1:62" ht="6" customHeight="1">
      <c r="A66" s="2658"/>
      <c r="B66" s="1057">
        <v>17</v>
      </c>
      <c r="C66" s="1106"/>
      <c r="D66" s="1256"/>
      <c r="E66" s="2625"/>
      <c r="F66" s="2626"/>
      <c r="G66" s="2625"/>
      <c r="H66" s="2626"/>
      <c r="I66" s="2625"/>
      <c r="J66" s="2626"/>
      <c r="K66" s="2625"/>
      <c r="L66" s="2626"/>
      <c r="M66" s="2625"/>
      <c r="N66" s="2626"/>
      <c r="O66" s="2625"/>
      <c r="P66" s="2626"/>
      <c r="Q66" s="2625"/>
      <c r="R66" s="2626"/>
      <c r="S66" s="2625"/>
      <c r="T66" s="2626"/>
      <c r="U66" s="2625"/>
      <c r="V66" s="2626"/>
      <c r="W66" s="2625"/>
      <c r="X66" s="2626"/>
      <c r="Y66" s="2625"/>
      <c r="Z66" s="2626"/>
      <c r="AA66" s="2625"/>
      <c r="AB66" s="2626"/>
      <c r="AC66" s="2625"/>
      <c r="AD66" s="2626"/>
      <c r="AE66" s="2625"/>
      <c r="AF66" s="2626"/>
      <c r="AG66" s="2625"/>
      <c r="AH66" s="2626"/>
      <c r="AI66" s="2625"/>
      <c r="AJ66" s="2626"/>
      <c r="AK66" s="2625"/>
      <c r="AL66" s="2626"/>
      <c r="AM66" s="2625"/>
      <c r="AN66" s="2626"/>
      <c r="AO66" s="2625"/>
      <c r="AP66" s="2626"/>
      <c r="AQ66" s="2625"/>
      <c r="AR66" s="2626"/>
      <c r="AS66" s="2625"/>
      <c r="AT66" s="2626"/>
      <c r="AU66" s="2625"/>
      <c r="AV66" s="2626"/>
      <c r="AW66" s="2625"/>
      <c r="AX66" s="2626"/>
      <c r="AY66" s="2625"/>
      <c r="AZ66" s="2626"/>
      <c r="BA66" s="2625"/>
      <c r="BB66" s="2626"/>
      <c r="BC66" s="2625"/>
      <c r="BD66" s="2626"/>
      <c r="BE66" s="2625"/>
      <c r="BF66" s="2626"/>
      <c r="BG66" s="2625"/>
      <c r="BH66" s="2626"/>
      <c r="BI66" s="1262" t="s">
        <v>107</v>
      </c>
      <c r="BJ66" s="2655">
        <f>SUM(G66:BI68)/4</f>
        <v>0</v>
      </c>
    </row>
    <row r="67" spans="1:62" ht="3" customHeight="1">
      <c r="A67" s="2658"/>
      <c r="B67" s="1244"/>
      <c r="C67" s="1106"/>
      <c r="D67" s="1262"/>
      <c r="E67" s="2627"/>
      <c r="F67" s="1363"/>
      <c r="G67" s="2627"/>
      <c r="H67" s="1363"/>
      <c r="I67" s="2627"/>
      <c r="J67" s="1363"/>
      <c r="K67" s="2627"/>
      <c r="L67" s="1363"/>
      <c r="M67" s="2627"/>
      <c r="N67" s="1363"/>
      <c r="O67" s="2627"/>
      <c r="P67" s="1363"/>
      <c r="Q67" s="2627"/>
      <c r="R67" s="1363"/>
      <c r="S67" s="2627"/>
      <c r="T67" s="1363"/>
      <c r="U67" s="2627"/>
      <c r="V67" s="1363"/>
      <c r="W67" s="2627"/>
      <c r="X67" s="1363"/>
      <c r="Y67" s="2627"/>
      <c r="Z67" s="1363"/>
      <c r="AA67" s="2627"/>
      <c r="AB67" s="1363"/>
      <c r="AC67" s="2627"/>
      <c r="AD67" s="1363"/>
      <c r="AE67" s="2627"/>
      <c r="AF67" s="1363"/>
      <c r="AG67" s="2627"/>
      <c r="AH67" s="1363"/>
      <c r="AI67" s="2627"/>
      <c r="AJ67" s="1363"/>
      <c r="AK67" s="2627"/>
      <c r="AL67" s="1363"/>
      <c r="AM67" s="2627"/>
      <c r="AN67" s="1363"/>
      <c r="AO67" s="2627"/>
      <c r="AP67" s="1363"/>
      <c r="AQ67" s="2627"/>
      <c r="AR67" s="1363"/>
      <c r="AS67" s="2627"/>
      <c r="AT67" s="1363"/>
      <c r="AU67" s="2627"/>
      <c r="AV67" s="1363"/>
      <c r="AW67" s="2627"/>
      <c r="AX67" s="1363"/>
      <c r="AY67" s="2627"/>
      <c r="AZ67" s="1363"/>
      <c r="BA67" s="2627"/>
      <c r="BB67" s="1363"/>
      <c r="BC67" s="2627"/>
      <c r="BD67" s="1363"/>
      <c r="BE67" s="2627"/>
      <c r="BF67" s="1363"/>
      <c r="BG67" s="2627"/>
      <c r="BH67" s="1363"/>
      <c r="BI67" s="1262"/>
      <c r="BJ67" s="2655"/>
    </row>
    <row r="68" spans="1:62" ht="6" customHeight="1">
      <c r="A68" s="2658"/>
      <c r="B68" s="1244"/>
      <c r="C68" s="1106"/>
      <c r="D68" s="1257"/>
      <c r="E68" s="2628"/>
      <c r="F68" s="2629"/>
      <c r="G68" s="2628"/>
      <c r="H68" s="2629"/>
      <c r="I68" s="2628"/>
      <c r="J68" s="2629"/>
      <c r="K68" s="2628"/>
      <c r="L68" s="2629"/>
      <c r="M68" s="2628"/>
      <c r="N68" s="2629"/>
      <c r="O68" s="2628"/>
      <c r="P68" s="2629"/>
      <c r="Q68" s="2628"/>
      <c r="R68" s="2629"/>
      <c r="S68" s="2628"/>
      <c r="T68" s="2629"/>
      <c r="U68" s="2628"/>
      <c r="V68" s="2629"/>
      <c r="W68" s="2628"/>
      <c r="X68" s="2629"/>
      <c r="Y68" s="2628"/>
      <c r="Z68" s="2629"/>
      <c r="AA68" s="2628"/>
      <c r="AB68" s="2629"/>
      <c r="AC68" s="2628"/>
      <c r="AD68" s="2629"/>
      <c r="AE68" s="2628"/>
      <c r="AF68" s="2629"/>
      <c r="AG68" s="2628"/>
      <c r="AH68" s="2629"/>
      <c r="AI68" s="2628"/>
      <c r="AJ68" s="2629"/>
      <c r="AK68" s="2628"/>
      <c r="AL68" s="2629"/>
      <c r="AM68" s="2628"/>
      <c r="AN68" s="2629"/>
      <c r="AO68" s="2628"/>
      <c r="AP68" s="2629"/>
      <c r="AQ68" s="2628"/>
      <c r="AR68" s="2629"/>
      <c r="AS68" s="2628"/>
      <c r="AT68" s="2629"/>
      <c r="AU68" s="2628"/>
      <c r="AV68" s="2629"/>
      <c r="AW68" s="2628"/>
      <c r="AX68" s="2629"/>
      <c r="AY68" s="2628"/>
      <c r="AZ68" s="2629"/>
      <c r="BA68" s="2628"/>
      <c r="BB68" s="2629"/>
      <c r="BC68" s="2628"/>
      <c r="BD68" s="2629"/>
      <c r="BE68" s="2628"/>
      <c r="BF68" s="2629"/>
      <c r="BG68" s="2628"/>
      <c r="BH68" s="2629"/>
      <c r="BI68" s="1262"/>
      <c r="BJ68" s="2655"/>
    </row>
    <row r="69" spans="1:62" ht="6" customHeight="1">
      <c r="A69" s="2658"/>
      <c r="B69" s="1057">
        <v>18</v>
      </c>
      <c r="C69" s="1058"/>
      <c r="D69" s="1256"/>
      <c r="E69" s="2625"/>
      <c r="F69" s="2626"/>
      <c r="G69" s="2625"/>
      <c r="H69" s="2626"/>
      <c r="I69" s="2625"/>
      <c r="J69" s="2626"/>
      <c r="K69" s="2625"/>
      <c r="L69" s="2626"/>
      <c r="M69" s="2625"/>
      <c r="N69" s="2626"/>
      <c r="O69" s="2625"/>
      <c r="P69" s="2626"/>
      <c r="Q69" s="2625"/>
      <c r="R69" s="2626"/>
      <c r="S69" s="2625"/>
      <c r="T69" s="2626"/>
      <c r="U69" s="2625"/>
      <c r="V69" s="2626"/>
      <c r="W69" s="2625"/>
      <c r="X69" s="2626"/>
      <c r="Y69" s="2625"/>
      <c r="Z69" s="2626"/>
      <c r="AA69" s="2625"/>
      <c r="AB69" s="2626"/>
      <c r="AC69" s="2625"/>
      <c r="AD69" s="2626"/>
      <c r="AE69" s="2625"/>
      <c r="AF69" s="2626"/>
      <c r="AG69" s="2625"/>
      <c r="AH69" s="2626"/>
      <c r="AI69" s="2625"/>
      <c r="AJ69" s="2626"/>
      <c r="AK69" s="2625"/>
      <c r="AL69" s="2626"/>
      <c r="AM69" s="2625"/>
      <c r="AN69" s="2626"/>
      <c r="AO69" s="2625"/>
      <c r="AP69" s="2626"/>
      <c r="AQ69" s="2625"/>
      <c r="AR69" s="2626"/>
      <c r="AS69" s="2625"/>
      <c r="AT69" s="2626"/>
      <c r="AU69" s="2625"/>
      <c r="AV69" s="2626"/>
      <c r="AW69" s="2625"/>
      <c r="AX69" s="2626"/>
      <c r="AY69" s="2625"/>
      <c r="AZ69" s="2626"/>
      <c r="BA69" s="2625"/>
      <c r="BB69" s="2626"/>
      <c r="BC69" s="2625"/>
      <c r="BD69" s="2626"/>
      <c r="BE69" s="2625"/>
      <c r="BF69" s="2626"/>
      <c r="BG69" s="2625"/>
      <c r="BH69" s="2626"/>
      <c r="BI69" s="1256" t="s">
        <v>107</v>
      </c>
    </row>
    <row r="70" spans="1:62" ht="3" customHeight="1">
      <c r="A70" s="2658"/>
      <c r="B70" s="1244"/>
      <c r="C70" s="1106"/>
      <c r="D70" s="1262"/>
      <c r="E70" s="2627"/>
      <c r="F70" s="1363"/>
      <c r="G70" s="2627"/>
      <c r="H70" s="1363"/>
      <c r="I70" s="2627"/>
      <c r="J70" s="1363"/>
      <c r="K70" s="2627"/>
      <c r="L70" s="1363"/>
      <c r="M70" s="2627"/>
      <c r="N70" s="1363"/>
      <c r="O70" s="2627"/>
      <c r="P70" s="1363"/>
      <c r="Q70" s="2627"/>
      <c r="R70" s="1363"/>
      <c r="S70" s="2627"/>
      <c r="T70" s="1363"/>
      <c r="U70" s="2627"/>
      <c r="V70" s="1363"/>
      <c r="W70" s="2627"/>
      <c r="X70" s="1363"/>
      <c r="Y70" s="2627"/>
      <c r="Z70" s="1363"/>
      <c r="AA70" s="2627"/>
      <c r="AB70" s="1363"/>
      <c r="AC70" s="2627"/>
      <c r="AD70" s="1363"/>
      <c r="AE70" s="2627"/>
      <c r="AF70" s="1363"/>
      <c r="AG70" s="2627"/>
      <c r="AH70" s="1363"/>
      <c r="AI70" s="2627"/>
      <c r="AJ70" s="1363"/>
      <c r="AK70" s="2627"/>
      <c r="AL70" s="1363"/>
      <c r="AM70" s="2627"/>
      <c r="AN70" s="1363"/>
      <c r="AO70" s="2627"/>
      <c r="AP70" s="1363"/>
      <c r="AQ70" s="2627"/>
      <c r="AR70" s="1363"/>
      <c r="AS70" s="2627"/>
      <c r="AT70" s="1363"/>
      <c r="AU70" s="2627"/>
      <c r="AV70" s="1363"/>
      <c r="AW70" s="2627"/>
      <c r="AX70" s="1363"/>
      <c r="AY70" s="2627"/>
      <c r="AZ70" s="1363"/>
      <c r="BA70" s="2627"/>
      <c r="BB70" s="1363"/>
      <c r="BC70" s="2627"/>
      <c r="BD70" s="1363"/>
      <c r="BE70" s="2627"/>
      <c r="BF70" s="1363"/>
      <c r="BG70" s="2627"/>
      <c r="BH70" s="1363"/>
      <c r="BI70" s="1262"/>
    </row>
    <row r="71" spans="1:62" ht="6" customHeight="1">
      <c r="A71" s="2658"/>
      <c r="B71" s="1060"/>
      <c r="C71" s="1061"/>
      <c r="D71" s="1257"/>
      <c r="E71" s="2628"/>
      <c r="F71" s="2629"/>
      <c r="G71" s="2628"/>
      <c r="H71" s="2629"/>
      <c r="I71" s="2628"/>
      <c r="J71" s="2629"/>
      <c r="K71" s="2628"/>
      <c r="L71" s="2629"/>
      <c r="M71" s="2628"/>
      <c r="N71" s="2629"/>
      <c r="O71" s="2628"/>
      <c r="P71" s="2629"/>
      <c r="Q71" s="2628"/>
      <c r="R71" s="2629"/>
      <c r="S71" s="2628"/>
      <c r="T71" s="2629"/>
      <c r="U71" s="2628"/>
      <c r="V71" s="2629"/>
      <c r="W71" s="2628"/>
      <c r="X71" s="2629"/>
      <c r="Y71" s="2628"/>
      <c r="Z71" s="2629"/>
      <c r="AA71" s="2628"/>
      <c r="AB71" s="2629"/>
      <c r="AC71" s="2628"/>
      <c r="AD71" s="2629"/>
      <c r="AE71" s="2628"/>
      <c r="AF71" s="2629"/>
      <c r="AG71" s="2628"/>
      <c r="AH71" s="2629"/>
      <c r="AI71" s="2628"/>
      <c r="AJ71" s="2629"/>
      <c r="AK71" s="2628"/>
      <c r="AL71" s="2629"/>
      <c r="AM71" s="2628"/>
      <c r="AN71" s="2629"/>
      <c r="AO71" s="2628"/>
      <c r="AP71" s="2629"/>
      <c r="AQ71" s="2628"/>
      <c r="AR71" s="2629"/>
      <c r="AS71" s="2628"/>
      <c r="AT71" s="2629"/>
      <c r="AU71" s="2628"/>
      <c r="AV71" s="2629"/>
      <c r="AW71" s="2628"/>
      <c r="AX71" s="2629"/>
      <c r="AY71" s="2628"/>
      <c r="AZ71" s="2629"/>
      <c r="BA71" s="2628"/>
      <c r="BB71" s="2629"/>
      <c r="BC71" s="2628"/>
      <c r="BD71" s="2629"/>
      <c r="BE71" s="2628"/>
      <c r="BF71" s="2629"/>
      <c r="BG71" s="2628"/>
      <c r="BH71" s="2629"/>
      <c r="BI71" s="1257"/>
    </row>
    <row r="72" spans="1:62" ht="6" customHeight="1">
      <c r="A72" s="2658"/>
      <c r="B72" s="1244">
        <v>19</v>
      </c>
      <c r="C72" s="1106"/>
      <c r="D72" s="1256"/>
      <c r="E72" s="2625"/>
      <c r="F72" s="2626"/>
      <c r="G72" s="2625"/>
      <c r="H72" s="2626"/>
      <c r="I72" s="2625"/>
      <c r="J72" s="2626"/>
      <c r="K72" s="2625"/>
      <c r="L72" s="2626"/>
      <c r="M72" s="2625"/>
      <c r="N72" s="2626"/>
      <c r="O72" s="2625"/>
      <c r="P72" s="2626"/>
      <c r="Q72" s="2625"/>
      <c r="R72" s="2626"/>
      <c r="S72" s="2625"/>
      <c r="T72" s="2626"/>
      <c r="U72" s="2625"/>
      <c r="V72" s="2626"/>
      <c r="W72" s="2625"/>
      <c r="X72" s="2626"/>
      <c r="Y72" s="2625"/>
      <c r="Z72" s="2626"/>
      <c r="AA72" s="2625"/>
      <c r="AB72" s="2626"/>
      <c r="AC72" s="2625"/>
      <c r="AD72" s="2626"/>
      <c r="AE72" s="2625"/>
      <c r="AF72" s="2626"/>
      <c r="AG72" s="2625"/>
      <c r="AH72" s="2626"/>
      <c r="AI72" s="2625"/>
      <c r="AJ72" s="2626"/>
      <c r="AK72" s="2625"/>
      <c r="AL72" s="2626"/>
      <c r="AM72" s="2625"/>
      <c r="AN72" s="2626"/>
      <c r="AO72" s="2625"/>
      <c r="AP72" s="2626"/>
      <c r="AQ72" s="2625"/>
      <c r="AR72" s="2626"/>
      <c r="AS72" s="2625"/>
      <c r="AT72" s="2626"/>
      <c r="AU72" s="2625"/>
      <c r="AV72" s="2626"/>
      <c r="AW72" s="2625"/>
      <c r="AX72" s="2626"/>
      <c r="AY72" s="2625"/>
      <c r="AZ72" s="2626"/>
      <c r="BA72" s="2625"/>
      <c r="BB72" s="2626"/>
      <c r="BC72" s="2625"/>
      <c r="BD72" s="2626"/>
      <c r="BE72" s="2625"/>
      <c r="BF72" s="2626"/>
      <c r="BG72" s="2625"/>
      <c r="BH72" s="2626"/>
      <c r="BI72" s="1262" t="s">
        <v>107</v>
      </c>
    </row>
    <row r="73" spans="1:62" ht="3" customHeight="1">
      <c r="A73" s="2658"/>
      <c r="B73" s="1244"/>
      <c r="C73" s="1106"/>
      <c r="D73" s="1262"/>
      <c r="E73" s="2627"/>
      <c r="F73" s="1363"/>
      <c r="G73" s="2627"/>
      <c r="H73" s="1363"/>
      <c r="I73" s="2627"/>
      <c r="J73" s="1363"/>
      <c r="K73" s="2627"/>
      <c r="L73" s="1363"/>
      <c r="M73" s="2627"/>
      <c r="N73" s="1363"/>
      <c r="O73" s="2627"/>
      <c r="P73" s="1363"/>
      <c r="Q73" s="2627"/>
      <c r="R73" s="1363"/>
      <c r="S73" s="2627"/>
      <c r="T73" s="1363"/>
      <c r="U73" s="2627"/>
      <c r="V73" s="1363"/>
      <c r="W73" s="2627"/>
      <c r="X73" s="1363"/>
      <c r="Y73" s="2627"/>
      <c r="Z73" s="1363"/>
      <c r="AA73" s="2627"/>
      <c r="AB73" s="1363"/>
      <c r="AC73" s="2627"/>
      <c r="AD73" s="1363"/>
      <c r="AE73" s="2627"/>
      <c r="AF73" s="1363"/>
      <c r="AG73" s="2627"/>
      <c r="AH73" s="1363"/>
      <c r="AI73" s="2627"/>
      <c r="AJ73" s="1363"/>
      <c r="AK73" s="2627"/>
      <c r="AL73" s="1363"/>
      <c r="AM73" s="2627"/>
      <c r="AN73" s="1363"/>
      <c r="AO73" s="2627"/>
      <c r="AP73" s="1363"/>
      <c r="AQ73" s="2627"/>
      <c r="AR73" s="1363"/>
      <c r="AS73" s="2627"/>
      <c r="AT73" s="1363"/>
      <c r="AU73" s="2627"/>
      <c r="AV73" s="1363"/>
      <c r="AW73" s="2627"/>
      <c r="AX73" s="1363"/>
      <c r="AY73" s="2627"/>
      <c r="AZ73" s="1363"/>
      <c r="BA73" s="2627"/>
      <c r="BB73" s="1363"/>
      <c r="BC73" s="2627"/>
      <c r="BD73" s="1363"/>
      <c r="BE73" s="2627"/>
      <c r="BF73" s="1363"/>
      <c r="BG73" s="2627"/>
      <c r="BH73" s="1363"/>
      <c r="BI73" s="1262"/>
    </row>
    <row r="74" spans="1:62" ht="6" customHeight="1">
      <c r="A74" s="2658"/>
      <c r="B74" s="1060"/>
      <c r="C74" s="1061"/>
      <c r="D74" s="1257"/>
      <c r="E74" s="2628"/>
      <c r="F74" s="2629"/>
      <c r="G74" s="2628"/>
      <c r="H74" s="2629"/>
      <c r="I74" s="2628"/>
      <c r="J74" s="2629"/>
      <c r="K74" s="2628"/>
      <c r="L74" s="2629"/>
      <c r="M74" s="2628"/>
      <c r="N74" s="2629"/>
      <c r="O74" s="2628"/>
      <c r="P74" s="2629"/>
      <c r="Q74" s="2628"/>
      <c r="R74" s="2629"/>
      <c r="S74" s="2628"/>
      <c r="T74" s="2629"/>
      <c r="U74" s="2628"/>
      <c r="V74" s="2629"/>
      <c r="W74" s="2628"/>
      <c r="X74" s="2629"/>
      <c r="Y74" s="2628"/>
      <c r="Z74" s="2629"/>
      <c r="AA74" s="2628"/>
      <c r="AB74" s="2629"/>
      <c r="AC74" s="2628"/>
      <c r="AD74" s="2629"/>
      <c r="AE74" s="2628"/>
      <c r="AF74" s="2629"/>
      <c r="AG74" s="2628"/>
      <c r="AH74" s="2629"/>
      <c r="AI74" s="2628"/>
      <c r="AJ74" s="2629"/>
      <c r="AK74" s="2628"/>
      <c r="AL74" s="2629"/>
      <c r="AM74" s="2628"/>
      <c r="AN74" s="2629"/>
      <c r="AO74" s="2628"/>
      <c r="AP74" s="2629"/>
      <c r="AQ74" s="2628"/>
      <c r="AR74" s="2629"/>
      <c r="AS74" s="2628"/>
      <c r="AT74" s="2629"/>
      <c r="AU74" s="2628"/>
      <c r="AV74" s="2629"/>
      <c r="AW74" s="2628"/>
      <c r="AX74" s="2629"/>
      <c r="AY74" s="2628"/>
      <c r="AZ74" s="2629"/>
      <c r="BA74" s="2628"/>
      <c r="BB74" s="2629"/>
      <c r="BC74" s="2628"/>
      <c r="BD74" s="2629"/>
      <c r="BE74" s="2628"/>
      <c r="BF74" s="2629"/>
      <c r="BG74" s="2628"/>
      <c r="BH74" s="2629"/>
      <c r="BI74" s="1262"/>
    </row>
    <row r="75" spans="1:62" ht="15.9" customHeight="1">
      <c r="A75" s="2659"/>
      <c r="B75" s="973" t="s">
        <v>10</v>
      </c>
      <c r="C75" s="981"/>
      <c r="D75" s="974"/>
      <c r="E75" s="2631">
        <f>SUM(E12:E74)</f>
        <v>0</v>
      </c>
      <c r="F75" s="2632"/>
      <c r="G75" s="2631">
        <f t="shared" ref="G75" si="27">SUM(G12:G74)</f>
        <v>0</v>
      </c>
      <c r="H75" s="2632"/>
      <c r="I75" s="2631">
        <f t="shared" ref="I75" si="28">SUM(I12:I74)</f>
        <v>0</v>
      </c>
      <c r="J75" s="2632"/>
      <c r="K75" s="2631">
        <f t="shared" ref="K75" si="29">SUM(K12:K74)</f>
        <v>0</v>
      </c>
      <c r="L75" s="2632"/>
      <c r="M75" s="2631">
        <f t="shared" ref="M75" si="30">SUM(M12:M74)</f>
        <v>0</v>
      </c>
      <c r="N75" s="2632"/>
      <c r="O75" s="2631">
        <f t="shared" ref="O75" si="31">SUM(O12:O74)</f>
        <v>0</v>
      </c>
      <c r="P75" s="2632"/>
      <c r="Q75" s="2631">
        <f t="shared" ref="Q75" si="32">SUM(Q12:Q74)</f>
        <v>0</v>
      </c>
      <c r="R75" s="2632"/>
      <c r="S75" s="2631">
        <f t="shared" ref="S75" si="33">SUM(S12:S74)</f>
        <v>0</v>
      </c>
      <c r="T75" s="2632"/>
      <c r="U75" s="2631">
        <f t="shared" ref="U75" si="34">SUM(U12:U74)</f>
        <v>0</v>
      </c>
      <c r="V75" s="2632"/>
      <c r="W75" s="2631">
        <f t="shared" ref="W75" si="35">SUM(W12:W74)</f>
        <v>0</v>
      </c>
      <c r="X75" s="2632"/>
      <c r="Y75" s="2631">
        <f t="shared" ref="Y75" si="36">SUM(Y12:Y74)</f>
        <v>0</v>
      </c>
      <c r="Z75" s="2632"/>
      <c r="AA75" s="2631">
        <f t="shared" ref="AA75" si="37">SUM(AA12:AA74)</f>
        <v>0</v>
      </c>
      <c r="AB75" s="2632"/>
      <c r="AC75" s="2631">
        <f t="shared" ref="AC75" si="38">SUM(AC12:AC74)</f>
        <v>0</v>
      </c>
      <c r="AD75" s="2632"/>
      <c r="AE75" s="2631">
        <f t="shared" ref="AE75" si="39">SUM(AE12:AE74)</f>
        <v>0</v>
      </c>
      <c r="AF75" s="2632"/>
      <c r="AG75" s="2631">
        <f t="shared" ref="AG75" si="40">SUM(AG12:AG74)</f>
        <v>0</v>
      </c>
      <c r="AH75" s="2632"/>
      <c r="AI75" s="2631">
        <f t="shared" ref="AI75" si="41">SUM(AI12:AI74)</f>
        <v>0</v>
      </c>
      <c r="AJ75" s="2632"/>
      <c r="AK75" s="2631">
        <f t="shared" ref="AK75" si="42">SUM(AK12:AK74)</f>
        <v>0</v>
      </c>
      <c r="AL75" s="2632"/>
      <c r="AM75" s="2631">
        <f t="shared" ref="AM75" si="43">SUM(AM12:AM74)</f>
        <v>0</v>
      </c>
      <c r="AN75" s="2632"/>
      <c r="AO75" s="2631">
        <f t="shared" ref="AO75" si="44">SUM(AO12:AO74)</f>
        <v>0</v>
      </c>
      <c r="AP75" s="2632"/>
      <c r="AQ75" s="2631">
        <f t="shared" ref="AQ75" si="45">SUM(AQ12:AQ74)</f>
        <v>0</v>
      </c>
      <c r="AR75" s="2632"/>
      <c r="AS75" s="2631">
        <f t="shared" ref="AS75" si="46">SUM(AS12:AS74)</f>
        <v>0</v>
      </c>
      <c r="AT75" s="2632"/>
      <c r="AU75" s="2631">
        <f t="shared" ref="AU75" si="47">SUM(AU12:AU74)</f>
        <v>0</v>
      </c>
      <c r="AV75" s="2632"/>
      <c r="AW75" s="2631">
        <f t="shared" ref="AW75" si="48">SUM(AW12:AW74)</f>
        <v>0</v>
      </c>
      <c r="AX75" s="2632"/>
      <c r="AY75" s="2631">
        <f t="shared" ref="AY75" si="49">SUM(AY12:AY74)</f>
        <v>0</v>
      </c>
      <c r="AZ75" s="2632"/>
      <c r="BA75" s="2631">
        <f t="shared" ref="BA75" si="50">SUM(BA12:BA74)</f>
        <v>0</v>
      </c>
      <c r="BB75" s="2632"/>
      <c r="BC75" s="2631">
        <f t="shared" ref="BC75" si="51">SUM(BC12:BC74)</f>
        <v>0</v>
      </c>
      <c r="BD75" s="2632"/>
      <c r="BE75" s="2631">
        <f t="shared" ref="BE75" si="52">SUM(BE12:BE74)</f>
        <v>0</v>
      </c>
      <c r="BF75" s="2632"/>
      <c r="BG75" s="2631">
        <f t="shared" ref="BG75" si="53">SUM(BG12:BG74)</f>
        <v>0</v>
      </c>
      <c r="BH75" s="2632"/>
      <c r="BI75" s="558"/>
    </row>
    <row r="76" spans="1:62" ht="15.9" customHeight="1">
      <c r="A76" s="973" t="s">
        <v>1662</v>
      </c>
      <c r="B76" s="981"/>
      <c r="C76" s="981"/>
      <c r="D76" s="974"/>
      <c r="E76" s="2631" t="str">
        <f>IF(E11=0,"",IF(E75&gt;=E11,"適","否"))</f>
        <v/>
      </c>
      <c r="F76" s="2632"/>
      <c r="G76" s="2631" t="str">
        <f t="shared" ref="G76" si="54">IF(G11=0,"",IF(G75&gt;=G11,"適","否"))</f>
        <v/>
      </c>
      <c r="H76" s="2632"/>
      <c r="I76" s="2631" t="str">
        <f t="shared" ref="I76" si="55">IF(I11=0,"",IF(I75&gt;=I11,"適","否"))</f>
        <v/>
      </c>
      <c r="J76" s="2632"/>
      <c r="K76" s="2631" t="str">
        <f t="shared" ref="K76" si="56">IF(K11=0,"",IF(K75&gt;=K11,"適","否"))</f>
        <v/>
      </c>
      <c r="L76" s="2632"/>
      <c r="M76" s="2631" t="str">
        <f t="shared" ref="M76" si="57">IF(M11=0,"",IF(M75&gt;=M11,"適","否"))</f>
        <v/>
      </c>
      <c r="N76" s="2632"/>
      <c r="O76" s="2631" t="str">
        <f t="shared" ref="O76" si="58">IF(O11=0,"",IF(O75&gt;=O11,"適","否"))</f>
        <v/>
      </c>
      <c r="P76" s="2632"/>
      <c r="Q76" s="2631" t="str">
        <f t="shared" ref="Q76" si="59">IF(Q11=0,"",IF(Q75&gt;=Q11,"適","否"))</f>
        <v/>
      </c>
      <c r="R76" s="2632"/>
      <c r="S76" s="2631" t="str">
        <f t="shared" ref="S76" si="60">IF(S11=0,"",IF(S75&gt;=S11,"適","否"))</f>
        <v/>
      </c>
      <c r="T76" s="2632"/>
      <c r="U76" s="2631" t="str">
        <f t="shared" ref="U76" si="61">IF(U11=0,"",IF(U75&gt;=U11,"適","否"))</f>
        <v/>
      </c>
      <c r="V76" s="2632"/>
      <c r="W76" s="2631" t="str">
        <f t="shared" ref="W76" si="62">IF(W11=0,"",IF(W75&gt;=W11,"適","否"))</f>
        <v/>
      </c>
      <c r="X76" s="2632"/>
      <c r="Y76" s="2631" t="str">
        <f t="shared" ref="Y76" si="63">IF(Y11=0,"",IF(Y75&gt;=Y11,"適","否"))</f>
        <v/>
      </c>
      <c r="Z76" s="2632"/>
      <c r="AA76" s="2631" t="str">
        <f t="shared" ref="AA76" si="64">IF(AA11=0,"",IF(AA75&gt;=AA11,"適","否"))</f>
        <v/>
      </c>
      <c r="AB76" s="2632"/>
      <c r="AC76" s="2631" t="str">
        <f t="shared" ref="AC76" si="65">IF(AC11=0,"",IF(AC75&gt;=AC11,"適","否"))</f>
        <v/>
      </c>
      <c r="AD76" s="2632"/>
      <c r="AE76" s="2631" t="str">
        <f t="shared" ref="AE76" si="66">IF(AE11=0,"",IF(AE75&gt;=AE11,"適","否"))</f>
        <v/>
      </c>
      <c r="AF76" s="2632"/>
      <c r="AG76" s="2631" t="str">
        <f t="shared" ref="AG76" si="67">IF(AG11=0,"",IF(AG75&gt;=AG11,"適","否"))</f>
        <v/>
      </c>
      <c r="AH76" s="2632"/>
      <c r="AI76" s="2631" t="str">
        <f t="shared" ref="AI76" si="68">IF(AI11=0,"",IF(AI75&gt;=AI11,"適","否"))</f>
        <v/>
      </c>
      <c r="AJ76" s="2632"/>
      <c r="AK76" s="2631" t="str">
        <f t="shared" ref="AK76" si="69">IF(AK11=0,"",IF(AK75&gt;=AK11,"適","否"))</f>
        <v/>
      </c>
      <c r="AL76" s="2632"/>
      <c r="AM76" s="2631" t="str">
        <f t="shared" ref="AM76" si="70">IF(AM11=0,"",IF(AM75&gt;=AM11,"適","否"))</f>
        <v/>
      </c>
      <c r="AN76" s="2632"/>
      <c r="AO76" s="2631" t="str">
        <f t="shared" ref="AO76" si="71">IF(AO11=0,"",IF(AO75&gt;=AO11,"適","否"))</f>
        <v/>
      </c>
      <c r="AP76" s="2632"/>
      <c r="AQ76" s="2631" t="str">
        <f t="shared" ref="AQ76" si="72">IF(AQ11=0,"",IF(AQ75&gt;=AQ11,"適","否"))</f>
        <v/>
      </c>
      <c r="AR76" s="2632"/>
      <c r="AS76" s="2631" t="str">
        <f t="shared" ref="AS76" si="73">IF(AS11=0,"",IF(AS75&gt;=AS11,"適","否"))</f>
        <v/>
      </c>
      <c r="AT76" s="2632"/>
      <c r="AU76" s="2631" t="str">
        <f t="shared" ref="AU76" si="74">IF(AU11=0,"",IF(AU75&gt;=AU11,"適","否"))</f>
        <v/>
      </c>
      <c r="AV76" s="2632"/>
      <c r="AW76" s="2631" t="str">
        <f t="shared" ref="AW76" si="75">IF(AW11=0,"",IF(AW75&gt;=AW11,"適","否"))</f>
        <v/>
      </c>
      <c r="AX76" s="2632"/>
      <c r="AY76" s="2631" t="str">
        <f t="shared" ref="AY76" si="76">IF(AY11=0,"",IF(AY75&gt;=AY11,"適","否"))</f>
        <v/>
      </c>
      <c r="AZ76" s="2632"/>
      <c r="BA76" s="2631" t="str">
        <f t="shared" ref="BA76" si="77">IF(BA11=0,"",IF(BA75&gt;=BA11,"適","否"))</f>
        <v/>
      </c>
      <c r="BB76" s="2632"/>
      <c r="BC76" s="2631" t="str">
        <f t="shared" ref="BC76" si="78">IF(BC11=0,"",IF(BC75&gt;=BC11,"適","否"))</f>
        <v/>
      </c>
      <c r="BD76" s="2632"/>
      <c r="BE76" s="2631" t="str">
        <f t="shared" ref="BE76" si="79">IF(BE11=0,"",IF(BE75&gt;=BE11,"適","否"))</f>
        <v/>
      </c>
      <c r="BF76" s="2632"/>
      <c r="BG76" s="2631" t="str">
        <f t="shared" ref="BG76" si="80">IF(BG11=0,"",IF(BG75&gt;=BG11,"適","否"))</f>
        <v/>
      </c>
      <c r="BH76" s="2632"/>
      <c r="BI76" s="558"/>
    </row>
    <row r="77" spans="1:62" s="34" customFormat="1" ht="12.75" customHeight="1">
      <c r="A77" s="60" t="s">
        <v>1641</v>
      </c>
      <c r="B77" s="34" t="s">
        <v>2163</v>
      </c>
    </row>
    <row r="78" spans="1:62" s="34" customFormat="1" ht="12.75" customHeight="1">
      <c r="A78" s="34">
        <v>2</v>
      </c>
      <c r="B78" s="34" t="s">
        <v>2309</v>
      </c>
    </row>
    <row r="79" spans="1:62" s="34" customFormat="1" ht="12.75" customHeight="1">
      <c r="A79" s="34">
        <v>3</v>
      </c>
      <c r="B79" s="34" t="s">
        <v>1663</v>
      </c>
    </row>
    <row r="80" spans="1:62" s="34" customFormat="1" ht="12.75" customHeight="1">
      <c r="A80" s="34">
        <v>4</v>
      </c>
      <c r="B80" s="34" t="s">
        <v>1664</v>
      </c>
    </row>
    <row r="81" spans="1:61" s="34" customFormat="1" ht="15" customHeight="1">
      <c r="A81" s="34">
        <v>5</v>
      </c>
      <c r="B81" s="34" t="s">
        <v>1665</v>
      </c>
    </row>
    <row r="82" spans="1:61" s="34" customFormat="1" ht="12.75" customHeight="1">
      <c r="A82" s="2630"/>
      <c r="B82" s="2630"/>
      <c r="C82" s="2630"/>
      <c r="D82" s="2630"/>
      <c r="E82" s="2630"/>
      <c r="F82" s="2630"/>
      <c r="G82" s="2630"/>
      <c r="H82" s="2630"/>
      <c r="I82" s="2630"/>
      <c r="J82" s="2630"/>
      <c r="K82" s="2630"/>
      <c r="L82" s="2630"/>
      <c r="M82" s="2630"/>
      <c r="N82" s="2630"/>
      <c r="O82" s="2630"/>
      <c r="P82" s="2630"/>
      <c r="Q82" s="2630"/>
      <c r="R82" s="2630"/>
      <c r="S82" s="2630"/>
      <c r="T82" s="2630"/>
      <c r="U82" s="2630"/>
      <c r="V82" s="2630"/>
      <c r="W82" s="2630"/>
      <c r="X82" s="2630"/>
      <c r="Y82" s="2630"/>
      <c r="Z82" s="2630"/>
      <c r="AA82" s="2630"/>
      <c r="AB82" s="2630"/>
      <c r="AC82" s="2630"/>
      <c r="AD82" s="2630"/>
      <c r="AE82" s="2630"/>
      <c r="AF82" s="2630"/>
      <c r="AG82" s="2630"/>
      <c r="AH82" s="2630"/>
      <c r="AI82" s="2630"/>
      <c r="AJ82" s="2630"/>
      <c r="AK82" s="2630"/>
      <c r="AL82" s="2630"/>
      <c r="AM82" s="2630"/>
      <c r="AN82" s="2630"/>
      <c r="AO82" s="2630"/>
      <c r="AP82" s="2630"/>
      <c r="AQ82" s="2630"/>
      <c r="AR82" s="2630"/>
      <c r="AS82" s="2630"/>
      <c r="AT82" s="2630"/>
      <c r="AU82" s="2630"/>
      <c r="AV82" s="2630"/>
      <c r="AW82" s="2630"/>
      <c r="AX82" s="2630"/>
      <c r="AY82" s="2630"/>
      <c r="AZ82" s="2630"/>
      <c r="BA82" s="2630"/>
      <c r="BB82" s="2630"/>
      <c r="BC82" s="2630"/>
      <c r="BD82" s="2630"/>
      <c r="BE82" s="2630"/>
      <c r="BF82" s="2630"/>
      <c r="BG82" s="2630"/>
      <c r="BH82" s="2630"/>
      <c r="BI82" s="2630"/>
    </row>
    <row r="83" spans="1:61" ht="13.5" customHeight="1">
      <c r="A83" s="2" t="s">
        <v>1666</v>
      </c>
    </row>
    <row r="84" spans="1:61" ht="13.5" customHeight="1">
      <c r="B84" s="2" t="s">
        <v>1645</v>
      </c>
      <c r="BA84" s="3" t="s">
        <v>1646</v>
      </c>
    </row>
    <row r="85" spans="1:61" ht="15.9" customHeight="1">
      <c r="A85" s="973" t="s">
        <v>1647</v>
      </c>
      <c r="B85" s="981"/>
      <c r="C85" s="981"/>
      <c r="D85" s="974"/>
      <c r="E85" s="2652">
        <v>0.29166666666666669</v>
      </c>
      <c r="F85" s="2652"/>
      <c r="G85" s="2652"/>
      <c r="H85" s="2652"/>
      <c r="I85" s="2652">
        <v>0.33333333333333298</v>
      </c>
      <c r="J85" s="2652"/>
      <c r="K85" s="2652"/>
      <c r="L85" s="2652"/>
      <c r="M85" s="2652">
        <v>0.375</v>
      </c>
      <c r="N85" s="2652"/>
      <c r="O85" s="2652"/>
      <c r="P85" s="2652"/>
      <c r="Q85" s="2652">
        <v>0.41666666666666702</v>
      </c>
      <c r="R85" s="2652"/>
      <c r="S85" s="2652"/>
      <c r="T85" s="2652"/>
      <c r="U85" s="2652">
        <v>0.45833333333333298</v>
      </c>
      <c r="V85" s="2652"/>
      <c r="W85" s="2652"/>
      <c r="X85" s="2652"/>
      <c r="Y85" s="2652">
        <v>0.5</v>
      </c>
      <c r="Z85" s="2652"/>
      <c r="AA85" s="2652"/>
      <c r="AB85" s="2652"/>
      <c r="AC85" s="2652">
        <v>0.54166666666666696</v>
      </c>
      <c r="AD85" s="2652"/>
      <c r="AE85" s="2652"/>
      <c r="AF85" s="2652"/>
      <c r="AG85" s="2652">
        <v>0.58333333333333304</v>
      </c>
      <c r="AH85" s="2652"/>
      <c r="AI85" s="2652"/>
      <c r="AJ85" s="2652"/>
      <c r="AK85" s="2652">
        <v>0.625</v>
      </c>
      <c r="AL85" s="2652"/>
      <c r="AM85" s="2652"/>
      <c r="AN85" s="2652"/>
      <c r="AO85" s="2652">
        <v>0.66666666666666696</v>
      </c>
      <c r="AP85" s="2652"/>
      <c r="AQ85" s="2652"/>
      <c r="AR85" s="2652"/>
      <c r="AS85" s="2652">
        <v>0.70833333333333304</v>
      </c>
      <c r="AT85" s="2652"/>
      <c r="AU85" s="2652"/>
      <c r="AV85" s="2652"/>
      <c r="AW85" s="2652">
        <v>0.75</v>
      </c>
      <c r="AX85" s="2652"/>
      <c r="AY85" s="2652"/>
      <c r="AZ85" s="2652"/>
      <c r="BA85" s="2652">
        <v>0.79166666666666696</v>
      </c>
      <c r="BB85" s="2652"/>
      <c r="BC85" s="2652"/>
      <c r="BD85" s="2652"/>
      <c r="BE85" s="2652">
        <v>0.83333333333333337</v>
      </c>
      <c r="BF85" s="2652"/>
      <c r="BG85" s="2652"/>
      <c r="BH85" s="2652"/>
      <c r="BI85" s="1111" t="s">
        <v>1648</v>
      </c>
    </row>
    <row r="86" spans="1:61" ht="15.9" customHeight="1">
      <c r="A86" s="2574" t="s">
        <v>1649</v>
      </c>
      <c r="B86" s="2653" t="s">
        <v>1650</v>
      </c>
      <c r="C86" s="6" t="s">
        <v>1651</v>
      </c>
      <c r="D86" s="8"/>
      <c r="E86" s="1057"/>
      <c r="F86" s="1058"/>
      <c r="G86" s="1057"/>
      <c r="H86" s="1059"/>
      <c r="I86" s="1057"/>
      <c r="J86" s="1059"/>
      <c r="K86" s="1058"/>
      <c r="L86" s="1059"/>
      <c r="M86" s="1057"/>
      <c r="N86" s="1058"/>
      <c r="O86" s="1057"/>
      <c r="P86" s="1059"/>
      <c r="Q86" s="1057"/>
      <c r="R86" s="1059"/>
      <c r="S86" s="1058"/>
      <c r="T86" s="1059"/>
      <c r="U86" s="1057"/>
      <c r="V86" s="1058"/>
      <c r="W86" s="1057"/>
      <c r="X86" s="1059"/>
      <c r="Y86" s="1057"/>
      <c r="Z86" s="1059"/>
      <c r="AA86" s="1058"/>
      <c r="AB86" s="1059"/>
      <c r="AC86" s="1057"/>
      <c r="AD86" s="1058"/>
      <c r="AE86" s="1057"/>
      <c r="AF86" s="1059"/>
      <c r="AG86" s="1057"/>
      <c r="AH86" s="1059"/>
      <c r="AI86" s="1058"/>
      <c r="AJ86" s="1059"/>
      <c r="AK86" s="1057"/>
      <c r="AL86" s="1058"/>
      <c r="AM86" s="1057"/>
      <c r="AN86" s="1059"/>
      <c r="AO86" s="1057"/>
      <c r="AP86" s="1059"/>
      <c r="AQ86" s="1058"/>
      <c r="AR86" s="1059"/>
      <c r="AS86" s="1057"/>
      <c r="AT86" s="1058"/>
      <c r="AU86" s="1057"/>
      <c r="AV86" s="1059"/>
      <c r="AW86" s="1057"/>
      <c r="AX86" s="1059"/>
      <c r="AY86" s="1058"/>
      <c r="AZ86" s="1059"/>
      <c r="BA86" s="1057"/>
      <c r="BB86" s="1058"/>
      <c r="BC86" s="1057"/>
      <c r="BD86" s="1059"/>
      <c r="BE86" s="1057"/>
      <c r="BF86" s="1059"/>
      <c r="BG86" s="1058"/>
      <c r="BH86" s="1059"/>
      <c r="BI86" s="1262"/>
    </row>
    <row r="87" spans="1:61" ht="15.9" customHeight="1">
      <c r="A87" s="2574"/>
      <c r="B87" s="1453"/>
      <c r="C87" s="52" t="s">
        <v>1652</v>
      </c>
      <c r="D87" s="85"/>
      <c r="E87" s="973"/>
      <c r="F87" s="981"/>
      <c r="G87" s="973"/>
      <c r="H87" s="974"/>
      <c r="I87" s="973"/>
      <c r="J87" s="974"/>
      <c r="K87" s="981"/>
      <c r="L87" s="974"/>
      <c r="M87" s="973"/>
      <c r="N87" s="981"/>
      <c r="O87" s="973"/>
      <c r="P87" s="974"/>
      <c r="Q87" s="973"/>
      <c r="R87" s="974"/>
      <c r="S87" s="981"/>
      <c r="T87" s="974"/>
      <c r="U87" s="973"/>
      <c r="V87" s="981"/>
      <c r="W87" s="973"/>
      <c r="X87" s="974"/>
      <c r="Y87" s="973"/>
      <c r="Z87" s="974"/>
      <c r="AA87" s="981"/>
      <c r="AB87" s="974"/>
      <c r="AC87" s="973"/>
      <c r="AD87" s="981"/>
      <c r="AE87" s="973"/>
      <c r="AF87" s="974"/>
      <c r="AG87" s="973"/>
      <c r="AH87" s="974"/>
      <c r="AI87" s="981"/>
      <c r="AJ87" s="974"/>
      <c r="AK87" s="973"/>
      <c r="AL87" s="981"/>
      <c r="AM87" s="973"/>
      <c r="AN87" s="974"/>
      <c r="AO87" s="973"/>
      <c r="AP87" s="974"/>
      <c r="AQ87" s="981"/>
      <c r="AR87" s="974"/>
      <c r="AS87" s="973"/>
      <c r="AT87" s="981"/>
      <c r="AU87" s="973"/>
      <c r="AV87" s="974"/>
      <c r="AW87" s="973"/>
      <c r="AX87" s="974"/>
      <c r="AY87" s="981"/>
      <c r="AZ87" s="974"/>
      <c r="BA87" s="973"/>
      <c r="BB87" s="981"/>
      <c r="BC87" s="973"/>
      <c r="BD87" s="974"/>
      <c r="BE87" s="973"/>
      <c r="BF87" s="974"/>
      <c r="BG87" s="981"/>
      <c r="BH87" s="974"/>
      <c r="BI87" s="1262"/>
    </row>
    <row r="88" spans="1:61" ht="15.9" customHeight="1">
      <c r="A88" s="2574"/>
      <c r="B88" s="1453"/>
      <c r="C88" s="52" t="s">
        <v>1653</v>
      </c>
      <c r="D88" s="85"/>
      <c r="E88" s="973"/>
      <c r="F88" s="981"/>
      <c r="G88" s="973"/>
      <c r="H88" s="974"/>
      <c r="I88" s="973"/>
      <c r="J88" s="974"/>
      <c r="K88" s="981"/>
      <c r="L88" s="974"/>
      <c r="M88" s="973"/>
      <c r="N88" s="981"/>
      <c r="O88" s="973"/>
      <c r="P88" s="974"/>
      <c r="Q88" s="973"/>
      <c r="R88" s="974"/>
      <c r="S88" s="981"/>
      <c r="T88" s="974"/>
      <c r="U88" s="973"/>
      <c r="V88" s="981"/>
      <c r="W88" s="973"/>
      <c r="X88" s="974"/>
      <c r="Y88" s="973"/>
      <c r="Z88" s="974"/>
      <c r="AA88" s="981"/>
      <c r="AB88" s="974"/>
      <c r="AC88" s="973"/>
      <c r="AD88" s="981"/>
      <c r="AE88" s="973"/>
      <c r="AF88" s="974"/>
      <c r="AG88" s="973"/>
      <c r="AH88" s="974"/>
      <c r="AI88" s="981"/>
      <c r="AJ88" s="974"/>
      <c r="AK88" s="973"/>
      <c r="AL88" s="981"/>
      <c r="AM88" s="973"/>
      <c r="AN88" s="974"/>
      <c r="AO88" s="973"/>
      <c r="AP88" s="974"/>
      <c r="AQ88" s="981"/>
      <c r="AR88" s="974"/>
      <c r="AS88" s="973"/>
      <c r="AT88" s="981"/>
      <c r="AU88" s="973"/>
      <c r="AV88" s="974"/>
      <c r="AW88" s="973"/>
      <c r="AX88" s="974"/>
      <c r="AY88" s="981"/>
      <c r="AZ88" s="974"/>
      <c r="BA88" s="973"/>
      <c r="BB88" s="981"/>
      <c r="BC88" s="973"/>
      <c r="BD88" s="974"/>
      <c r="BE88" s="973"/>
      <c r="BF88" s="974"/>
      <c r="BG88" s="981"/>
      <c r="BH88" s="974"/>
      <c r="BI88" s="1262"/>
    </row>
    <row r="89" spans="1:61" ht="15.9" customHeight="1">
      <c r="A89" s="2574"/>
      <c r="B89" s="1453"/>
      <c r="C89" s="52" t="s">
        <v>1654</v>
      </c>
      <c r="D89" s="85"/>
      <c r="E89" s="973"/>
      <c r="F89" s="981"/>
      <c r="G89" s="973"/>
      <c r="H89" s="974"/>
      <c r="I89" s="973"/>
      <c r="J89" s="974"/>
      <c r="K89" s="981"/>
      <c r="L89" s="974"/>
      <c r="M89" s="973"/>
      <c r="N89" s="981"/>
      <c r="O89" s="973"/>
      <c r="P89" s="974"/>
      <c r="Q89" s="973"/>
      <c r="R89" s="974"/>
      <c r="S89" s="981"/>
      <c r="T89" s="974"/>
      <c r="U89" s="973"/>
      <c r="V89" s="981"/>
      <c r="W89" s="973"/>
      <c r="X89" s="974"/>
      <c r="Y89" s="973"/>
      <c r="Z89" s="974"/>
      <c r="AA89" s="981"/>
      <c r="AB89" s="974"/>
      <c r="AC89" s="973"/>
      <c r="AD89" s="981"/>
      <c r="AE89" s="973"/>
      <c r="AF89" s="974"/>
      <c r="AG89" s="973"/>
      <c r="AH89" s="974"/>
      <c r="AI89" s="981"/>
      <c r="AJ89" s="974"/>
      <c r="AK89" s="973"/>
      <c r="AL89" s="981"/>
      <c r="AM89" s="973"/>
      <c r="AN89" s="974"/>
      <c r="AO89" s="973"/>
      <c r="AP89" s="974"/>
      <c r="AQ89" s="981"/>
      <c r="AR89" s="974"/>
      <c r="AS89" s="973"/>
      <c r="AT89" s="981"/>
      <c r="AU89" s="973"/>
      <c r="AV89" s="974"/>
      <c r="AW89" s="973"/>
      <c r="AX89" s="974"/>
      <c r="AY89" s="981"/>
      <c r="AZ89" s="974"/>
      <c r="BA89" s="973"/>
      <c r="BB89" s="981"/>
      <c r="BC89" s="973"/>
      <c r="BD89" s="974"/>
      <c r="BE89" s="973"/>
      <c r="BF89" s="974"/>
      <c r="BG89" s="981"/>
      <c r="BH89" s="974"/>
      <c r="BI89" s="1262"/>
    </row>
    <row r="90" spans="1:61" ht="15.9" customHeight="1">
      <c r="A90" s="2574"/>
      <c r="B90" s="1453"/>
      <c r="C90" s="52" t="s">
        <v>1655</v>
      </c>
      <c r="D90" s="85"/>
      <c r="E90" s="973"/>
      <c r="F90" s="981"/>
      <c r="G90" s="973"/>
      <c r="H90" s="974"/>
      <c r="I90" s="973"/>
      <c r="J90" s="974"/>
      <c r="K90" s="981"/>
      <c r="L90" s="974"/>
      <c r="M90" s="973"/>
      <c r="N90" s="981"/>
      <c r="O90" s="973"/>
      <c r="P90" s="974"/>
      <c r="Q90" s="973"/>
      <c r="R90" s="974"/>
      <c r="S90" s="981"/>
      <c r="T90" s="974"/>
      <c r="U90" s="973"/>
      <c r="V90" s="981"/>
      <c r="W90" s="973"/>
      <c r="X90" s="974"/>
      <c r="Y90" s="973"/>
      <c r="Z90" s="974"/>
      <c r="AA90" s="981"/>
      <c r="AB90" s="974"/>
      <c r="AC90" s="973"/>
      <c r="AD90" s="981"/>
      <c r="AE90" s="973"/>
      <c r="AF90" s="974"/>
      <c r="AG90" s="973"/>
      <c r="AH90" s="974"/>
      <c r="AI90" s="981"/>
      <c r="AJ90" s="974"/>
      <c r="AK90" s="973"/>
      <c r="AL90" s="981"/>
      <c r="AM90" s="973"/>
      <c r="AN90" s="974"/>
      <c r="AO90" s="973"/>
      <c r="AP90" s="974"/>
      <c r="AQ90" s="981"/>
      <c r="AR90" s="974"/>
      <c r="AS90" s="973"/>
      <c r="AT90" s="981"/>
      <c r="AU90" s="973"/>
      <c r="AV90" s="974"/>
      <c r="AW90" s="973"/>
      <c r="AX90" s="974"/>
      <c r="AY90" s="981"/>
      <c r="AZ90" s="974"/>
      <c r="BA90" s="973"/>
      <c r="BB90" s="981"/>
      <c r="BC90" s="973"/>
      <c r="BD90" s="974"/>
      <c r="BE90" s="973"/>
      <c r="BF90" s="974"/>
      <c r="BG90" s="981"/>
      <c r="BH90" s="974"/>
      <c r="BI90" s="1262"/>
    </row>
    <row r="91" spans="1:61" ht="15.9" customHeight="1">
      <c r="A91" s="2574"/>
      <c r="B91" s="2654"/>
      <c r="C91" s="543" t="s">
        <v>1656</v>
      </c>
      <c r="D91" s="544"/>
      <c r="E91" s="1060"/>
      <c r="F91" s="1061"/>
      <c r="G91" s="1060"/>
      <c r="H91" s="1062"/>
      <c r="I91" s="1060"/>
      <c r="J91" s="1062"/>
      <c r="K91" s="1061"/>
      <c r="L91" s="1062"/>
      <c r="M91" s="1060"/>
      <c r="N91" s="1061"/>
      <c r="O91" s="1060"/>
      <c r="P91" s="1062"/>
      <c r="Q91" s="1060"/>
      <c r="R91" s="1062"/>
      <c r="S91" s="1061"/>
      <c r="T91" s="1062"/>
      <c r="U91" s="1060"/>
      <c r="V91" s="1061"/>
      <c r="W91" s="1060"/>
      <c r="X91" s="1062"/>
      <c r="Y91" s="1060"/>
      <c r="Z91" s="1062"/>
      <c r="AA91" s="1061"/>
      <c r="AB91" s="1062"/>
      <c r="AC91" s="1060"/>
      <c r="AD91" s="1061"/>
      <c r="AE91" s="1060"/>
      <c r="AF91" s="1062"/>
      <c r="AG91" s="1060"/>
      <c r="AH91" s="1062"/>
      <c r="AI91" s="1061"/>
      <c r="AJ91" s="1062"/>
      <c r="AK91" s="1060"/>
      <c r="AL91" s="1061"/>
      <c r="AM91" s="1060"/>
      <c r="AN91" s="1062"/>
      <c r="AO91" s="1060"/>
      <c r="AP91" s="1062"/>
      <c r="AQ91" s="1061"/>
      <c r="AR91" s="1062"/>
      <c r="AS91" s="1060"/>
      <c r="AT91" s="1061"/>
      <c r="AU91" s="1060"/>
      <c r="AV91" s="1062"/>
      <c r="AW91" s="1060"/>
      <c r="AX91" s="1062"/>
      <c r="AY91" s="1061"/>
      <c r="AZ91" s="1062"/>
      <c r="BA91" s="1060"/>
      <c r="BB91" s="1061"/>
      <c r="BC91" s="1060"/>
      <c r="BD91" s="1062"/>
      <c r="BE91" s="1060"/>
      <c r="BF91" s="1062"/>
      <c r="BG91" s="1061"/>
      <c r="BH91" s="1062"/>
      <c r="BI91" s="1262"/>
    </row>
    <row r="92" spans="1:61" ht="15.9" customHeight="1">
      <c r="A92" s="2574"/>
      <c r="B92" s="973" t="s">
        <v>34</v>
      </c>
      <c r="C92" s="981"/>
      <c r="D92" s="974"/>
      <c r="E92" s="2643">
        <f>SUM(E86:E91)</f>
        <v>0</v>
      </c>
      <c r="F92" s="2644"/>
      <c r="G92" s="2643">
        <f>SUM(G86:G91)</f>
        <v>0</v>
      </c>
      <c r="H92" s="2651"/>
      <c r="I92" s="2643">
        <f>SUM(I86:I91)</f>
        <v>0</v>
      </c>
      <c r="J92" s="2651"/>
      <c r="K92" s="2644">
        <f>SUM(K86:K91)</f>
        <v>0</v>
      </c>
      <c r="L92" s="2651"/>
      <c r="M92" s="2643">
        <f>SUM(M86:M91)</f>
        <v>0</v>
      </c>
      <c r="N92" s="2644"/>
      <c r="O92" s="2643">
        <f>SUM(O86:O91)</f>
        <v>0</v>
      </c>
      <c r="P92" s="2651"/>
      <c r="Q92" s="2643">
        <f>SUM(Q86:Q91)</f>
        <v>0</v>
      </c>
      <c r="R92" s="2651"/>
      <c r="S92" s="2644">
        <f>SUM(S86:S91)</f>
        <v>0</v>
      </c>
      <c r="T92" s="2651"/>
      <c r="U92" s="2643">
        <f>SUM(U86:U91)</f>
        <v>0</v>
      </c>
      <c r="V92" s="2644"/>
      <c r="W92" s="2643">
        <f>SUM(W86:W91)</f>
        <v>0</v>
      </c>
      <c r="X92" s="2651"/>
      <c r="Y92" s="2643">
        <f>SUM(Y86:Y91)</f>
        <v>0</v>
      </c>
      <c r="Z92" s="2651"/>
      <c r="AA92" s="2644">
        <f>SUM(AA86:AA91)</f>
        <v>0</v>
      </c>
      <c r="AB92" s="2651"/>
      <c r="AC92" s="2643">
        <f>SUM(AC86:AC91)</f>
        <v>0</v>
      </c>
      <c r="AD92" s="2644"/>
      <c r="AE92" s="2643">
        <f>SUM(AE86:AE91)</f>
        <v>0</v>
      </c>
      <c r="AF92" s="2651"/>
      <c r="AG92" s="2643">
        <f>SUM(AG86:AG91)</f>
        <v>0</v>
      </c>
      <c r="AH92" s="2651"/>
      <c r="AI92" s="2644">
        <f>SUM(AI86:AI91)</f>
        <v>0</v>
      </c>
      <c r="AJ92" s="2651"/>
      <c r="AK92" s="2643">
        <f>SUM(AK86:AK91)</f>
        <v>0</v>
      </c>
      <c r="AL92" s="2644"/>
      <c r="AM92" s="2643">
        <f>SUM(AM86:AM91)</f>
        <v>0</v>
      </c>
      <c r="AN92" s="2651"/>
      <c r="AO92" s="2643">
        <f>SUM(AO86:AO91)</f>
        <v>0</v>
      </c>
      <c r="AP92" s="2651"/>
      <c r="AQ92" s="2644">
        <f>SUM(AQ86:AQ91)</f>
        <v>0</v>
      </c>
      <c r="AR92" s="2651"/>
      <c r="AS92" s="2643">
        <f>SUM(AS86:AS91)</f>
        <v>0</v>
      </c>
      <c r="AT92" s="2644"/>
      <c r="AU92" s="2643">
        <f>SUM(AU86:AU91)</f>
        <v>0</v>
      </c>
      <c r="AV92" s="2651"/>
      <c r="AW92" s="2643">
        <f>SUM(AW86:AW91)</f>
        <v>0</v>
      </c>
      <c r="AX92" s="2651"/>
      <c r="AY92" s="2644">
        <f>SUM(AY86:AY91)</f>
        <v>0</v>
      </c>
      <c r="AZ92" s="2651"/>
      <c r="BA92" s="2643">
        <f>SUM(BA86:BA91)</f>
        <v>0</v>
      </c>
      <c r="BB92" s="2644"/>
      <c r="BC92" s="2643">
        <f>SUM(BC86:BC91)</f>
        <v>0</v>
      </c>
      <c r="BD92" s="2651"/>
      <c r="BE92" s="2643">
        <f>SUM(BE86:BE91)</f>
        <v>0</v>
      </c>
      <c r="BF92" s="2651"/>
      <c r="BG92" s="2644">
        <f>SUM(BG86:BG91)</f>
        <v>0</v>
      </c>
      <c r="BH92" s="2651"/>
      <c r="BI92" s="1262"/>
    </row>
    <row r="93" spans="1:61" ht="15.9" customHeight="1">
      <c r="A93" s="973" t="s">
        <v>1657</v>
      </c>
      <c r="B93" s="981"/>
      <c r="C93" s="981"/>
      <c r="D93" s="974"/>
      <c r="E93" s="2643">
        <f>IF(AND(E92&gt;0,ROUND((TRUNC(E86/3,1)+TRUNC((E87+E88)/6,1)+TRUNC(E89/15,1)+TRUNC((E90+E91)/25,1)),0)&lt;2),2,ROUND((TRUNC(E86/3,1)+TRUNC((E87+E88)/6,1)+TRUNC(E89/15,1)+TRUNC((E90+E91)/25,1)),0))</f>
        <v>0</v>
      </c>
      <c r="F93" s="2644"/>
      <c r="G93" s="2643">
        <f t="shared" ref="G93" si="81">IF(AND(G92&gt;0,ROUND((TRUNC(G86/3,1)+TRUNC((G87+G88)/6,1)+TRUNC(G89/15,1)+TRUNC((G90+G91)/25,1)),0)&lt;2),2,ROUND((TRUNC(G86/3,1)+TRUNC((G87+G88)/6,1)+TRUNC(G89/15,1)+TRUNC((G90+G91)/25,1)),0))</f>
        <v>0</v>
      </c>
      <c r="H93" s="2644"/>
      <c r="I93" s="2643">
        <f t="shared" ref="I93" si="82">IF(AND(I92&gt;0,ROUND((TRUNC(I86/3,1)+TRUNC((I87+I88)/6,1)+TRUNC(I89/15,1)+TRUNC((I90+I91)/25,1)),0)&lt;2),2,ROUND((TRUNC(I86/3,1)+TRUNC((I87+I88)/6,1)+TRUNC(I89/15,1)+TRUNC((I90+I91)/25,1)),0))</f>
        <v>0</v>
      </c>
      <c r="J93" s="2644"/>
      <c r="K93" s="2643">
        <f t="shared" ref="K93" si="83">IF(AND(K92&gt;0,ROUND((TRUNC(K86/3,1)+TRUNC((K87+K88)/6,1)+TRUNC(K89/15,1)+TRUNC((K90+K91)/25,1)),0)&lt;2),2,ROUND((TRUNC(K86/3,1)+TRUNC((K87+K88)/6,1)+TRUNC(K89/15,1)+TRUNC((K90+K91)/25,1)),0))</f>
        <v>0</v>
      </c>
      <c r="L93" s="2644"/>
      <c r="M93" s="2643">
        <f t="shared" ref="M93" si="84">IF(AND(M92&gt;0,ROUND((TRUNC(M86/3,1)+TRUNC((M87+M88)/6,1)+TRUNC(M89/15,1)+TRUNC((M90+M91)/25,1)),0)&lt;2),2,ROUND((TRUNC(M86/3,1)+TRUNC((M87+M88)/6,1)+TRUNC(M89/15,1)+TRUNC((M90+M91)/25,1)),0))</f>
        <v>0</v>
      </c>
      <c r="N93" s="2644"/>
      <c r="O93" s="2643">
        <f t="shared" ref="O93" si="85">IF(AND(O92&gt;0,ROUND((TRUNC(O86/3,1)+TRUNC((O87+O88)/6,1)+TRUNC(O89/15,1)+TRUNC((O90+O91)/25,1)),0)&lt;2),2,ROUND((TRUNC(O86/3,1)+TRUNC((O87+O88)/6,1)+TRUNC(O89/15,1)+TRUNC((O90+O91)/25,1)),0))</f>
        <v>0</v>
      </c>
      <c r="P93" s="2644"/>
      <c r="Q93" s="2643">
        <f t="shared" ref="Q93" si="86">IF(AND(Q92&gt;0,ROUND((TRUNC(Q86/3,1)+TRUNC((Q87+Q88)/6,1)+TRUNC(Q89/15,1)+TRUNC((Q90+Q91)/25,1)),0)&lt;2),2,ROUND((TRUNC(Q86/3,1)+TRUNC((Q87+Q88)/6,1)+TRUNC(Q89/15,1)+TRUNC((Q90+Q91)/25,1)),0))</f>
        <v>0</v>
      </c>
      <c r="R93" s="2644"/>
      <c r="S93" s="2643">
        <f t="shared" ref="S93" si="87">IF(AND(S92&gt;0,ROUND((TRUNC(S86/3,1)+TRUNC((S87+S88)/6,1)+TRUNC(S89/15,1)+TRUNC((S90+S91)/25,1)),0)&lt;2),2,ROUND((TRUNC(S86/3,1)+TRUNC((S87+S88)/6,1)+TRUNC(S89/15,1)+TRUNC((S90+S91)/25,1)),0))</f>
        <v>0</v>
      </c>
      <c r="T93" s="2644"/>
      <c r="U93" s="2643">
        <f t="shared" ref="U93" si="88">IF(AND(U92&gt;0,ROUND((TRUNC(U86/3,1)+TRUNC((U87+U88)/6,1)+TRUNC(U89/15,1)+TRUNC((U90+U91)/25,1)),0)&lt;2),2,ROUND((TRUNC(U86/3,1)+TRUNC((U87+U88)/6,1)+TRUNC(U89/15,1)+TRUNC((U90+U91)/25,1)),0))</f>
        <v>0</v>
      </c>
      <c r="V93" s="2644"/>
      <c r="W93" s="2643">
        <f t="shared" ref="W93" si="89">IF(AND(W92&gt;0,ROUND((TRUNC(W86/3,1)+TRUNC((W87+W88)/6,1)+TRUNC(W89/15,1)+TRUNC((W90+W91)/25,1)),0)&lt;2),2,ROUND((TRUNC(W86/3,1)+TRUNC((W87+W88)/6,1)+TRUNC(W89/15,1)+TRUNC((W90+W91)/25,1)),0))</f>
        <v>0</v>
      </c>
      <c r="X93" s="2644"/>
      <c r="Y93" s="2643">
        <f t="shared" ref="Y93" si="90">IF(AND(Y92&gt;0,ROUND((TRUNC(Y86/3,1)+TRUNC((Y87+Y88)/6,1)+TRUNC(Y89/15,1)+TRUNC((Y90+Y91)/25,1)),0)&lt;2),2,ROUND((TRUNC(Y86/3,1)+TRUNC((Y87+Y88)/6,1)+TRUNC(Y89/15,1)+TRUNC((Y90+Y91)/25,1)),0))</f>
        <v>0</v>
      </c>
      <c r="Z93" s="2644"/>
      <c r="AA93" s="2643">
        <f t="shared" ref="AA93" si="91">IF(AND(AA92&gt;0,ROUND((TRUNC(AA86/3,1)+TRUNC((AA87+AA88)/6,1)+TRUNC(AA89/15,1)+TRUNC((AA90+AA91)/25,1)),0)&lt;2),2,ROUND((TRUNC(AA86/3,1)+TRUNC((AA87+AA88)/6,1)+TRUNC(AA89/15,1)+TRUNC((AA90+AA91)/25,1)),0))</f>
        <v>0</v>
      </c>
      <c r="AB93" s="2644"/>
      <c r="AC93" s="2643">
        <f t="shared" ref="AC93" si="92">IF(AND(AC92&gt;0,ROUND((TRUNC(AC86/3,1)+TRUNC((AC87+AC88)/6,1)+TRUNC(AC89/15,1)+TRUNC((AC90+AC91)/25,1)),0)&lt;2),2,ROUND((TRUNC(AC86/3,1)+TRUNC((AC87+AC88)/6,1)+TRUNC(AC89/15,1)+TRUNC((AC90+AC91)/25,1)),0))</f>
        <v>0</v>
      </c>
      <c r="AD93" s="2644"/>
      <c r="AE93" s="2643">
        <f t="shared" ref="AE93" si="93">IF(AND(AE92&gt;0,ROUND((TRUNC(AE86/3,1)+TRUNC((AE87+AE88)/6,1)+TRUNC(AE89/15,1)+TRUNC((AE90+AE91)/25,1)),0)&lt;2),2,ROUND((TRUNC(AE86/3,1)+TRUNC((AE87+AE88)/6,1)+TRUNC(AE89/15,1)+TRUNC((AE90+AE91)/25,1)),0))</f>
        <v>0</v>
      </c>
      <c r="AF93" s="2644"/>
      <c r="AG93" s="2643">
        <f t="shared" ref="AG93" si="94">IF(AND(AG92&gt;0,ROUND((TRUNC(AG86/3,1)+TRUNC((AG87+AG88)/6,1)+TRUNC(AG89/15,1)+TRUNC((AG90+AG91)/25,1)),0)&lt;2),2,ROUND((TRUNC(AG86/3,1)+TRUNC((AG87+AG88)/6,1)+TRUNC(AG89/15,1)+TRUNC((AG90+AG91)/25,1)),0))</f>
        <v>0</v>
      </c>
      <c r="AH93" s="2644"/>
      <c r="AI93" s="2643">
        <f t="shared" ref="AI93" si="95">IF(AND(AI92&gt;0,ROUND((TRUNC(AI86/3,1)+TRUNC((AI87+AI88)/6,1)+TRUNC(AI89/15,1)+TRUNC((AI90+AI91)/25,1)),0)&lt;2),2,ROUND((TRUNC(AI86/3,1)+TRUNC((AI87+AI88)/6,1)+TRUNC(AI89/15,1)+TRUNC((AI90+AI91)/25,1)),0))</f>
        <v>0</v>
      </c>
      <c r="AJ93" s="2644"/>
      <c r="AK93" s="2643">
        <f t="shared" ref="AK93" si="96">IF(AND(AK92&gt;0,ROUND((TRUNC(AK86/3,1)+TRUNC((AK87+AK88)/6,1)+TRUNC(AK89/15,1)+TRUNC((AK90+AK91)/25,1)),0)&lt;2),2,ROUND((TRUNC(AK86/3,1)+TRUNC((AK87+AK88)/6,1)+TRUNC(AK89/15,1)+TRUNC((AK90+AK91)/25,1)),0))</f>
        <v>0</v>
      </c>
      <c r="AL93" s="2644"/>
      <c r="AM93" s="2643">
        <f t="shared" ref="AM93" si="97">IF(AND(AM92&gt;0,ROUND((TRUNC(AM86/3,1)+TRUNC((AM87+AM88)/6,1)+TRUNC(AM89/15,1)+TRUNC((AM90+AM91)/25,1)),0)&lt;2),2,ROUND((TRUNC(AM86/3,1)+TRUNC((AM87+AM88)/6,1)+TRUNC(AM89/15,1)+TRUNC((AM90+AM91)/25,1)),0))</f>
        <v>0</v>
      </c>
      <c r="AN93" s="2644"/>
      <c r="AO93" s="2643">
        <f t="shared" ref="AO93" si="98">IF(AND(AO92&gt;0,ROUND((TRUNC(AO86/3,1)+TRUNC((AO87+AO88)/6,1)+TRUNC(AO89/15,1)+TRUNC((AO90+AO91)/25,1)),0)&lt;2),2,ROUND((TRUNC(AO86/3,1)+TRUNC((AO87+AO88)/6,1)+TRUNC(AO89/15,1)+TRUNC((AO90+AO91)/25,1)),0))</f>
        <v>0</v>
      </c>
      <c r="AP93" s="2644"/>
      <c r="AQ93" s="2643">
        <f t="shared" ref="AQ93" si="99">IF(AND(AQ92&gt;0,ROUND((TRUNC(AQ86/3,1)+TRUNC((AQ87+AQ88)/6,1)+TRUNC(AQ89/15,1)+TRUNC((AQ90+AQ91)/25,1)),0)&lt;2),2,ROUND((TRUNC(AQ86/3,1)+TRUNC((AQ87+AQ88)/6,1)+TRUNC(AQ89/15,1)+TRUNC((AQ90+AQ91)/25,1)),0))</f>
        <v>0</v>
      </c>
      <c r="AR93" s="2644"/>
      <c r="AS93" s="2643">
        <f t="shared" ref="AS93" si="100">IF(AND(AS92&gt;0,ROUND((TRUNC(AS86/3,1)+TRUNC((AS87+AS88)/6,1)+TRUNC(AS89/15,1)+TRUNC((AS90+AS91)/25,1)),0)&lt;2),2,ROUND((TRUNC(AS86/3,1)+TRUNC((AS87+AS88)/6,1)+TRUNC(AS89/15,1)+TRUNC((AS90+AS91)/25,1)),0))</f>
        <v>0</v>
      </c>
      <c r="AT93" s="2644"/>
      <c r="AU93" s="2643">
        <f t="shared" ref="AU93" si="101">IF(AND(AU92&gt;0,ROUND((TRUNC(AU86/3,1)+TRUNC((AU87+AU88)/6,1)+TRUNC(AU89/15,1)+TRUNC((AU90+AU91)/25,1)),0)&lt;2),2,ROUND((TRUNC(AU86/3,1)+TRUNC((AU87+AU88)/6,1)+TRUNC(AU89/15,1)+TRUNC((AU90+AU91)/25,1)),0))</f>
        <v>0</v>
      </c>
      <c r="AV93" s="2644"/>
      <c r="AW93" s="2643">
        <f t="shared" ref="AW93" si="102">IF(AND(AW92&gt;0,ROUND((TRUNC(AW86/3,1)+TRUNC((AW87+AW88)/6,1)+TRUNC(AW89/15,1)+TRUNC((AW90+AW91)/25,1)),0)&lt;2),2,ROUND((TRUNC(AW86/3,1)+TRUNC((AW87+AW88)/6,1)+TRUNC(AW89/15,1)+TRUNC((AW90+AW91)/25,1)),0))</f>
        <v>0</v>
      </c>
      <c r="AX93" s="2644"/>
      <c r="AY93" s="2643">
        <f t="shared" ref="AY93" si="103">IF(AND(AY92&gt;0,ROUND((TRUNC(AY86/3,1)+TRUNC((AY87+AY88)/6,1)+TRUNC(AY89/15,1)+TRUNC((AY90+AY91)/25,1)),0)&lt;2),2,ROUND((TRUNC(AY86/3,1)+TRUNC((AY87+AY88)/6,1)+TRUNC(AY89/15,1)+TRUNC((AY90+AY91)/25,1)),0))</f>
        <v>0</v>
      </c>
      <c r="AZ93" s="2644"/>
      <c r="BA93" s="2643">
        <f t="shared" ref="BA93" si="104">IF(AND(BA92&gt;0,ROUND((TRUNC(BA86/3,1)+TRUNC((BA87+BA88)/6,1)+TRUNC(BA89/15,1)+TRUNC((BA90+BA91)/25,1)),0)&lt;2),2,ROUND((TRUNC(BA86/3,1)+TRUNC((BA87+BA88)/6,1)+TRUNC(BA89/15,1)+TRUNC((BA90+BA91)/25,1)),0))</f>
        <v>0</v>
      </c>
      <c r="BB93" s="2644"/>
      <c r="BC93" s="2643">
        <f t="shared" ref="BC93" si="105">IF(AND(BC92&gt;0,ROUND((TRUNC(BC86/3,1)+TRUNC((BC87+BC88)/6,1)+TRUNC(BC89/15,1)+TRUNC((BC90+BC91)/25,1)),0)&lt;2),2,ROUND((TRUNC(BC86/3,1)+TRUNC((BC87+BC88)/6,1)+TRUNC(BC89/15,1)+TRUNC((BC90+BC91)/25,1)),0))</f>
        <v>0</v>
      </c>
      <c r="BD93" s="2644"/>
      <c r="BE93" s="2643">
        <f t="shared" ref="BE93" si="106">IF(AND(BE92&gt;0,ROUND((TRUNC(BE86/3,1)+TRUNC((BE87+BE88)/6,1)+TRUNC(BE89/15,1)+TRUNC((BE90+BE91)/25,1)),0)&lt;2),2,ROUND((TRUNC(BE86/3,1)+TRUNC((BE87+BE88)/6,1)+TRUNC(BE89/15,1)+TRUNC((BE90+BE91)/25,1)),0))</f>
        <v>0</v>
      </c>
      <c r="BF93" s="2644"/>
      <c r="BG93" s="2643">
        <f t="shared" ref="BG93" si="107">IF(AND(BG92&gt;0,ROUND((TRUNC(BG86/3,1)+TRUNC((BG87+BG88)/6,1)+TRUNC(BG89/15,1)+TRUNC((BG90+BG91)/25,1)),0)&lt;2),2,ROUND((TRUNC(BG86/3,1)+TRUNC((BG87+BG88)/6,1)+TRUNC(BG89/15,1)+TRUNC((BG90+BG91)/25,1)),0))</f>
        <v>0</v>
      </c>
      <c r="BH93" s="2644"/>
      <c r="BI93" s="1257"/>
    </row>
    <row r="94" spans="1:61" ht="6" customHeight="1">
      <c r="A94" s="1346" t="s">
        <v>1667</v>
      </c>
      <c r="B94" s="2647" t="s">
        <v>1668</v>
      </c>
      <c r="C94" s="2648"/>
      <c r="D94" s="2640" t="s">
        <v>1669</v>
      </c>
      <c r="E94" s="559"/>
      <c r="F94" s="560"/>
      <c r="G94" s="559"/>
      <c r="H94" s="560"/>
      <c r="I94" s="559"/>
      <c r="J94" s="561"/>
      <c r="K94" s="560"/>
      <c r="L94" s="560"/>
      <c r="M94" s="559"/>
      <c r="N94" s="560"/>
      <c r="O94" s="559"/>
      <c r="P94" s="560"/>
      <c r="Q94" s="559"/>
      <c r="R94" s="561"/>
      <c r="S94" s="560"/>
      <c r="T94" s="560"/>
      <c r="U94" s="559"/>
      <c r="V94" s="560"/>
      <c r="W94" s="559"/>
      <c r="X94" s="560"/>
      <c r="Y94" s="559"/>
      <c r="Z94" s="561"/>
      <c r="AA94" s="560"/>
      <c r="AB94" s="560"/>
      <c r="AC94" s="559"/>
      <c r="AD94" s="560"/>
      <c r="AE94" s="559"/>
      <c r="AF94" s="560"/>
      <c r="AG94" s="559"/>
      <c r="AH94" s="561"/>
      <c r="AI94" s="560"/>
      <c r="AJ94" s="560"/>
      <c r="AK94" s="559"/>
      <c r="AL94" s="560"/>
      <c r="AM94" s="559"/>
      <c r="AN94" s="560"/>
      <c r="AO94" s="559"/>
      <c r="AP94" s="561"/>
      <c r="AQ94" s="560"/>
      <c r="AR94" s="560"/>
      <c r="AS94" s="559"/>
      <c r="AT94" s="560"/>
      <c r="AU94" s="559"/>
      <c r="AV94" s="560"/>
      <c r="AW94" s="559"/>
      <c r="AX94" s="561"/>
      <c r="AY94" s="560"/>
      <c r="AZ94" s="560"/>
      <c r="BA94" s="559"/>
      <c r="BB94" s="560"/>
      <c r="BC94" s="559"/>
      <c r="BD94" s="560"/>
      <c r="BE94" s="559"/>
      <c r="BF94" s="561"/>
      <c r="BG94" s="560"/>
      <c r="BH94" s="560"/>
      <c r="BI94" s="1451" t="s">
        <v>1670</v>
      </c>
    </row>
    <row r="95" spans="1:61" ht="3" customHeight="1">
      <c r="A95" s="2645"/>
      <c r="B95" s="2649"/>
      <c r="C95" s="2650"/>
      <c r="D95" s="2641"/>
      <c r="E95" s="562"/>
      <c r="F95" s="563"/>
      <c r="G95" s="564"/>
      <c r="H95" s="565"/>
      <c r="I95" s="564"/>
      <c r="J95" s="566"/>
      <c r="K95" s="565"/>
      <c r="L95" s="565"/>
      <c r="M95" s="564"/>
      <c r="N95" s="565"/>
      <c r="O95" s="562"/>
      <c r="P95" s="563"/>
      <c r="Q95" s="562"/>
      <c r="R95" s="567"/>
      <c r="S95" s="563"/>
      <c r="T95" s="563"/>
      <c r="U95" s="562"/>
      <c r="V95" s="563"/>
      <c r="W95" s="562"/>
      <c r="X95" s="563"/>
      <c r="Y95" s="562"/>
      <c r="Z95" s="567"/>
      <c r="AA95" s="563"/>
      <c r="AB95" s="563"/>
      <c r="AC95" s="562"/>
      <c r="AD95" s="563"/>
      <c r="AE95" s="562"/>
      <c r="AF95" s="563"/>
      <c r="AG95" s="562"/>
      <c r="AH95" s="567"/>
      <c r="AI95" s="563"/>
      <c r="AJ95" s="563"/>
      <c r="AK95" s="562"/>
      <c r="AL95" s="563"/>
      <c r="AM95" s="562"/>
      <c r="AN95" s="563"/>
      <c r="AO95" s="562"/>
      <c r="AP95" s="567"/>
      <c r="AQ95" s="563"/>
      <c r="AR95" s="563"/>
      <c r="AS95" s="562"/>
      <c r="AT95" s="563"/>
      <c r="AU95" s="562"/>
      <c r="AV95" s="563"/>
      <c r="AW95" s="562"/>
      <c r="AX95" s="567"/>
      <c r="AY95" s="563"/>
      <c r="AZ95" s="563"/>
      <c r="BA95" s="562"/>
      <c r="BB95" s="563"/>
      <c r="BC95" s="562"/>
      <c r="BD95" s="563"/>
      <c r="BE95" s="562"/>
      <c r="BF95" s="567"/>
      <c r="BG95" s="563"/>
      <c r="BH95" s="563"/>
      <c r="BI95" s="2633"/>
    </row>
    <row r="96" spans="1:61" ht="6" customHeight="1">
      <c r="A96" s="2645"/>
      <c r="B96" s="2649"/>
      <c r="C96" s="2650"/>
      <c r="D96" s="2641"/>
      <c r="E96" s="562"/>
      <c r="F96" s="563"/>
      <c r="G96" s="562"/>
      <c r="H96" s="563"/>
      <c r="I96" s="562"/>
      <c r="J96" s="567"/>
      <c r="K96" s="563"/>
      <c r="L96" s="563"/>
      <c r="M96" s="562"/>
      <c r="N96" s="563"/>
      <c r="O96" s="562"/>
      <c r="P96" s="563"/>
      <c r="Q96" s="562"/>
      <c r="R96" s="567"/>
      <c r="S96" s="563"/>
      <c r="T96" s="563"/>
      <c r="U96" s="562"/>
      <c r="V96" s="563"/>
      <c r="W96" s="562"/>
      <c r="X96" s="563"/>
      <c r="Y96" s="562"/>
      <c r="Z96" s="567"/>
      <c r="AA96" s="563"/>
      <c r="AB96" s="563"/>
      <c r="AC96" s="562"/>
      <c r="AD96" s="563"/>
      <c r="AE96" s="562"/>
      <c r="AF96" s="563"/>
      <c r="AG96" s="562"/>
      <c r="AH96" s="567"/>
      <c r="AI96" s="563"/>
      <c r="AJ96" s="563"/>
      <c r="AK96" s="562"/>
      <c r="AL96" s="563"/>
      <c r="AM96" s="562"/>
      <c r="AN96" s="563"/>
      <c r="AO96" s="562"/>
      <c r="AP96" s="567"/>
      <c r="AQ96" s="563"/>
      <c r="AR96" s="563"/>
      <c r="AS96" s="562"/>
      <c r="AT96" s="563"/>
      <c r="AU96" s="562"/>
      <c r="AV96" s="563"/>
      <c r="AW96" s="562"/>
      <c r="AX96" s="567"/>
      <c r="AY96" s="563"/>
      <c r="AZ96" s="563"/>
      <c r="BA96" s="562"/>
      <c r="BB96" s="563"/>
      <c r="BC96" s="562"/>
      <c r="BD96" s="563"/>
      <c r="BE96" s="562"/>
      <c r="BF96" s="567"/>
      <c r="BG96" s="563"/>
      <c r="BH96" s="563"/>
      <c r="BI96" s="2633"/>
    </row>
    <row r="97" spans="1:61" ht="6" customHeight="1">
      <c r="A97" s="2645"/>
      <c r="B97" s="2634" t="s">
        <v>1659</v>
      </c>
      <c r="C97" s="2635"/>
      <c r="D97" s="2640" t="s">
        <v>1660</v>
      </c>
      <c r="E97" s="545"/>
      <c r="F97" s="546"/>
      <c r="G97" s="545"/>
      <c r="H97" s="546"/>
      <c r="I97" s="545"/>
      <c r="J97" s="547"/>
      <c r="K97" s="546"/>
      <c r="L97" s="547"/>
      <c r="M97" s="546"/>
      <c r="N97" s="546"/>
      <c r="O97" s="545"/>
      <c r="P97" s="546"/>
      <c r="Q97" s="545"/>
      <c r="R97" s="547"/>
      <c r="S97" s="546"/>
      <c r="T97" s="547"/>
      <c r="U97" s="546"/>
      <c r="V97" s="546"/>
      <c r="W97" s="545"/>
      <c r="X97" s="546"/>
      <c r="Y97" s="545"/>
      <c r="Z97" s="547"/>
      <c r="AA97" s="546"/>
      <c r="AB97" s="743"/>
      <c r="AC97" s="742"/>
      <c r="AD97" s="742"/>
      <c r="AE97" s="545"/>
      <c r="AF97" s="547"/>
      <c r="AG97" s="545"/>
      <c r="AH97" s="547"/>
      <c r="AI97" s="546"/>
      <c r="AJ97" s="547"/>
      <c r="AK97" s="545"/>
      <c r="AL97" s="546"/>
      <c r="AM97" s="545"/>
      <c r="AN97" s="547"/>
      <c r="AO97" s="545"/>
      <c r="AP97" s="547"/>
      <c r="AQ97" s="546"/>
      <c r="AR97" s="547"/>
      <c r="AS97" s="545"/>
      <c r="AT97" s="546"/>
      <c r="AU97" s="545"/>
      <c r="AV97" s="547"/>
      <c r="AW97" s="545"/>
      <c r="AX97" s="547"/>
      <c r="AY97" s="546"/>
      <c r="AZ97" s="547"/>
      <c r="BA97" s="545"/>
      <c r="BB97" s="546"/>
      <c r="BC97" s="545"/>
      <c r="BD97" s="547"/>
      <c r="BE97" s="545"/>
      <c r="BF97" s="547"/>
      <c r="BG97" s="546"/>
      <c r="BH97" s="547"/>
      <c r="BI97" s="1451" t="s">
        <v>1661</v>
      </c>
    </row>
    <row r="98" spans="1:61" ht="3" customHeight="1">
      <c r="A98" s="2645"/>
      <c r="B98" s="2636"/>
      <c r="C98" s="2637"/>
      <c r="D98" s="2641"/>
      <c r="E98" s="548"/>
      <c r="F98" s="549"/>
      <c r="G98" s="548"/>
      <c r="H98" s="549"/>
      <c r="I98" s="548"/>
      <c r="J98" s="550"/>
      <c r="K98" s="551"/>
      <c r="L98" s="550"/>
      <c r="M98" s="551"/>
      <c r="N98" s="551"/>
      <c r="O98" s="552"/>
      <c r="P98" s="551"/>
      <c r="Q98" s="552"/>
      <c r="R98" s="550"/>
      <c r="S98" s="551"/>
      <c r="T98" s="550"/>
      <c r="U98" s="551"/>
      <c r="V98" s="551"/>
      <c r="W98" s="552"/>
      <c r="X98" s="551"/>
      <c r="Y98" s="552"/>
      <c r="Z98" s="550"/>
      <c r="AA98" s="551"/>
      <c r="AB98" s="553"/>
      <c r="AC98" s="20"/>
      <c r="AD98" s="20"/>
      <c r="AE98" s="552"/>
      <c r="AF98" s="550"/>
      <c r="AG98" s="552"/>
      <c r="AH98" s="550"/>
      <c r="AI98" s="551"/>
      <c r="AJ98" s="550"/>
      <c r="AK98" s="552"/>
      <c r="AL98" s="551"/>
      <c r="AM98" s="552"/>
      <c r="AN98" s="550"/>
      <c r="AO98" s="552"/>
      <c r="AP98" s="550"/>
      <c r="AQ98" s="551"/>
      <c r="AR98" s="550"/>
      <c r="AS98" s="552"/>
      <c r="AT98" s="549"/>
      <c r="AU98" s="548"/>
      <c r="AV98" s="554"/>
      <c r="AW98" s="548"/>
      <c r="AX98" s="554"/>
      <c r="AY98" s="549"/>
      <c r="AZ98" s="554"/>
      <c r="BA98" s="548"/>
      <c r="BB98" s="549"/>
      <c r="BC98" s="548"/>
      <c r="BD98" s="554"/>
      <c r="BE98" s="548"/>
      <c r="BF98" s="554"/>
      <c r="BG98" s="549"/>
      <c r="BH98" s="554"/>
      <c r="BI98" s="2633"/>
    </row>
    <row r="99" spans="1:61" ht="6" customHeight="1">
      <c r="A99" s="2645"/>
      <c r="B99" s="2638"/>
      <c r="C99" s="2639"/>
      <c r="D99" s="2642"/>
      <c r="E99" s="548"/>
      <c r="F99" s="549"/>
      <c r="G99" s="548"/>
      <c r="H99" s="549"/>
      <c r="I99" s="548"/>
      <c r="J99" s="554"/>
      <c r="K99" s="549"/>
      <c r="L99" s="554"/>
      <c r="M99" s="549"/>
      <c r="N99" s="549"/>
      <c r="O99" s="548"/>
      <c r="P99" s="549"/>
      <c r="Q99" s="548"/>
      <c r="R99" s="554"/>
      <c r="S99" s="549"/>
      <c r="T99" s="554"/>
      <c r="U99" s="549"/>
      <c r="V99" s="549"/>
      <c r="W99" s="548"/>
      <c r="X99" s="549"/>
      <c r="Y99" s="548"/>
      <c r="Z99" s="554"/>
      <c r="AA99" s="549"/>
      <c r="AB99" s="553"/>
      <c r="AC99" s="20"/>
      <c r="AD99" s="20"/>
      <c r="AE99" s="548"/>
      <c r="AF99" s="554"/>
      <c r="AG99" s="548"/>
      <c r="AH99" s="554"/>
      <c r="AI99" s="549"/>
      <c r="AJ99" s="554"/>
      <c r="AK99" s="548"/>
      <c r="AL99" s="549"/>
      <c r="AM99" s="548"/>
      <c r="AN99" s="554"/>
      <c r="AO99" s="548"/>
      <c r="AP99" s="554"/>
      <c r="AQ99" s="549"/>
      <c r="AR99" s="554"/>
      <c r="AS99" s="548"/>
      <c r="AT99" s="549"/>
      <c r="AU99" s="548"/>
      <c r="AV99" s="554"/>
      <c r="AW99" s="548"/>
      <c r="AX99" s="554"/>
      <c r="AY99" s="549"/>
      <c r="AZ99" s="554"/>
      <c r="BA99" s="548"/>
      <c r="BB99" s="549"/>
      <c r="BC99" s="548"/>
      <c r="BD99" s="554"/>
      <c r="BE99" s="548"/>
      <c r="BF99" s="554"/>
      <c r="BG99" s="549"/>
      <c r="BH99" s="554"/>
      <c r="BI99" s="1452"/>
    </row>
    <row r="100" spans="1:61" ht="6" customHeight="1">
      <c r="A100" s="2645"/>
      <c r="B100" s="1057">
        <v>1</v>
      </c>
      <c r="C100" s="1058"/>
      <c r="D100" s="1256"/>
      <c r="E100" s="2625"/>
      <c r="F100" s="2626"/>
      <c r="G100" s="2625"/>
      <c r="H100" s="2626"/>
      <c r="I100" s="2625"/>
      <c r="J100" s="2626"/>
      <c r="K100" s="2625"/>
      <c r="L100" s="2626"/>
      <c r="M100" s="2625"/>
      <c r="N100" s="2626"/>
      <c r="O100" s="2625"/>
      <c r="P100" s="2626"/>
      <c r="Q100" s="2625"/>
      <c r="R100" s="2626"/>
      <c r="S100" s="2625"/>
      <c r="T100" s="2626"/>
      <c r="U100" s="2625"/>
      <c r="V100" s="2626"/>
      <c r="W100" s="2625"/>
      <c r="X100" s="2626"/>
      <c r="Y100" s="2625"/>
      <c r="Z100" s="2626"/>
      <c r="AA100" s="2625"/>
      <c r="AB100" s="2626"/>
      <c r="AC100" s="2625"/>
      <c r="AD100" s="2626"/>
      <c r="AE100" s="2625"/>
      <c r="AF100" s="2626"/>
      <c r="AG100" s="2625"/>
      <c r="AH100" s="2626"/>
      <c r="AI100" s="2625"/>
      <c r="AJ100" s="2626"/>
      <c r="AK100" s="2625"/>
      <c r="AL100" s="2626"/>
      <c r="AM100" s="2625"/>
      <c r="AN100" s="2626"/>
      <c r="AO100" s="2625"/>
      <c r="AP100" s="2626"/>
      <c r="AQ100" s="2625"/>
      <c r="AR100" s="2626"/>
      <c r="AS100" s="2625"/>
      <c r="AT100" s="2626"/>
      <c r="AU100" s="2625"/>
      <c r="AV100" s="2626"/>
      <c r="AW100" s="2625"/>
      <c r="AX100" s="2626"/>
      <c r="AY100" s="2625"/>
      <c r="AZ100" s="2626"/>
      <c r="BA100" s="2625"/>
      <c r="BB100" s="2626"/>
      <c r="BC100" s="2625"/>
      <c r="BD100" s="2626"/>
      <c r="BE100" s="2625"/>
      <c r="BF100" s="2626"/>
      <c r="BG100" s="2625"/>
      <c r="BH100" s="2626"/>
      <c r="BI100" s="1256" t="s">
        <v>107</v>
      </c>
    </row>
    <row r="101" spans="1:61" ht="3" customHeight="1">
      <c r="A101" s="2645"/>
      <c r="B101" s="1244"/>
      <c r="C101" s="1106"/>
      <c r="D101" s="1262"/>
      <c r="E101" s="2627"/>
      <c r="F101" s="1363"/>
      <c r="G101" s="2627"/>
      <c r="H101" s="1363"/>
      <c r="I101" s="2627"/>
      <c r="J101" s="1363"/>
      <c r="K101" s="2627"/>
      <c r="L101" s="1363"/>
      <c r="M101" s="2627"/>
      <c r="N101" s="1363"/>
      <c r="O101" s="2627"/>
      <c r="P101" s="1363"/>
      <c r="Q101" s="2627"/>
      <c r="R101" s="1363"/>
      <c r="S101" s="2627"/>
      <c r="T101" s="1363"/>
      <c r="U101" s="2627"/>
      <c r="V101" s="1363"/>
      <c r="W101" s="2627"/>
      <c r="X101" s="1363"/>
      <c r="Y101" s="2627"/>
      <c r="Z101" s="1363"/>
      <c r="AA101" s="2627"/>
      <c r="AB101" s="1363"/>
      <c r="AC101" s="2627"/>
      <c r="AD101" s="1363"/>
      <c r="AE101" s="2627"/>
      <c r="AF101" s="1363"/>
      <c r="AG101" s="2627"/>
      <c r="AH101" s="1363"/>
      <c r="AI101" s="2627"/>
      <c r="AJ101" s="1363"/>
      <c r="AK101" s="2627"/>
      <c r="AL101" s="1363"/>
      <c r="AM101" s="2627"/>
      <c r="AN101" s="1363"/>
      <c r="AO101" s="2627"/>
      <c r="AP101" s="1363"/>
      <c r="AQ101" s="2627"/>
      <c r="AR101" s="1363"/>
      <c r="AS101" s="2627"/>
      <c r="AT101" s="1363"/>
      <c r="AU101" s="2627"/>
      <c r="AV101" s="1363"/>
      <c r="AW101" s="2627"/>
      <c r="AX101" s="1363"/>
      <c r="AY101" s="2627"/>
      <c r="AZ101" s="1363"/>
      <c r="BA101" s="2627"/>
      <c r="BB101" s="1363"/>
      <c r="BC101" s="2627"/>
      <c r="BD101" s="1363"/>
      <c r="BE101" s="2627"/>
      <c r="BF101" s="1363"/>
      <c r="BG101" s="2627"/>
      <c r="BH101" s="1363"/>
      <c r="BI101" s="1262"/>
    </row>
    <row r="102" spans="1:61" ht="6" customHeight="1">
      <c r="A102" s="2645"/>
      <c r="B102" s="1244"/>
      <c r="C102" s="1106"/>
      <c r="D102" s="1262"/>
      <c r="E102" s="2628"/>
      <c r="F102" s="2629"/>
      <c r="G102" s="2628"/>
      <c r="H102" s="2629"/>
      <c r="I102" s="2628"/>
      <c r="J102" s="2629"/>
      <c r="K102" s="2628"/>
      <c r="L102" s="2629"/>
      <c r="M102" s="2628"/>
      <c r="N102" s="2629"/>
      <c r="O102" s="2628"/>
      <c r="P102" s="2629"/>
      <c r="Q102" s="2628"/>
      <c r="R102" s="2629"/>
      <c r="S102" s="2628"/>
      <c r="T102" s="2629"/>
      <c r="U102" s="2628"/>
      <c r="V102" s="2629"/>
      <c r="W102" s="2628"/>
      <c r="X102" s="2629"/>
      <c r="Y102" s="2628"/>
      <c r="Z102" s="2629"/>
      <c r="AA102" s="2628"/>
      <c r="AB102" s="2629"/>
      <c r="AC102" s="2628"/>
      <c r="AD102" s="2629"/>
      <c r="AE102" s="2628"/>
      <c r="AF102" s="2629"/>
      <c r="AG102" s="2628"/>
      <c r="AH102" s="2629"/>
      <c r="AI102" s="2628"/>
      <c r="AJ102" s="2629"/>
      <c r="AK102" s="2628"/>
      <c r="AL102" s="2629"/>
      <c r="AM102" s="2628"/>
      <c r="AN102" s="2629"/>
      <c r="AO102" s="2628"/>
      <c r="AP102" s="2629"/>
      <c r="AQ102" s="2628"/>
      <c r="AR102" s="2629"/>
      <c r="AS102" s="2628"/>
      <c r="AT102" s="2629"/>
      <c r="AU102" s="2628"/>
      <c r="AV102" s="2629"/>
      <c r="AW102" s="2628"/>
      <c r="AX102" s="2629"/>
      <c r="AY102" s="2628"/>
      <c r="AZ102" s="2629"/>
      <c r="BA102" s="2628"/>
      <c r="BB102" s="2629"/>
      <c r="BC102" s="2628"/>
      <c r="BD102" s="2629"/>
      <c r="BE102" s="2628"/>
      <c r="BF102" s="2629"/>
      <c r="BG102" s="2628"/>
      <c r="BH102" s="2629"/>
      <c r="BI102" s="1262"/>
    </row>
    <row r="103" spans="1:61" ht="6" customHeight="1">
      <c r="A103" s="2645"/>
      <c r="B103" s="1057">
        <v>2</v>
      </c>
      <c r="C103" s="1058"/>
      <c r="D103" s="1256"/>
      <c r="E103" s="2625"/>
      <c r="F103" s="2626"/>
      <c r="G103" s="2625"/>
      <c r="H103" s="2626"/>
      <c r="I103" s="2625"/>
      <c r="J103" s="2626"/>
      <c r="K103" s="2625"/>
      <c r="L103" s="2626"/>
      <c r="M103" s="2625"/>
      <c r="N103" s="2626"/>
      <c r="O103" s="2625"/>
      <c r="P103" s="2626"/>
      <c r="Q103" s="2625"/>
      <c r="R103" s="2626"/>
      <c r="S103" s="2625"/>
      <c r="T103" s="2626"/>
      <c r="U103" s="2625"/>
      <c r="V103" s="2626"/>
      <c r="W103" s="2625"/>
      <c r="X103" s="2626"/>
      <c r="Y103" s="2625"/>
      <c r="Z103" s="2626"/>
      <c r="AA103" s="2625"/>
      <c r="AB103" s="2626"/>
      <c r="AC103" s="2625"/>
      <c r="AD103" s="2626"/>
      <c r="AE103" s="2625"/>
      <c r="AF103" s="2626"/>
      <c r="AG103" s="2625"/>
      <c r="AH103" s="2626"/>
      <c r="AI103" s="2625"/>
      <c r="AJ103" s="2626"/>
      <c r="AK103" s="2625"/>
      <c r="AL103" s="2626"/>
      <c r="AM103" s="2625"/>
      <c r="AN103" s="2626"/>
      <c r="AO103" s="2625"/>
      <c r="AP103" s="2626"/>
      <c r="AQ103" s="2625"/>
      <c r="AR103" s="2626"/>
      <c r="AS103" s="2625"/>
      <c r="AT103" s="2626"/>
      <c r="AU103" s="2625"/>
      <c r="AV103" s="2626"/>
      <c r="AW103" s="2625"/>
      <c r="AX103" s="2626"/>
      <c r="AY103" s="2625"/>
      <c r="AZ103" s="2626"/>
      <c r="BA103" s="2625"/>
      <c r="BB103" s="2626"/>
      <c r="BC103" s="2625"/>
      <c r="BD103" s="2626"/>
      <c r="BE103" s="2625"/>
      <c r="BF103" s="2626"/>
      <c r="BG103" s="2625"/>
      <c r="BH103" s="2626"/>
      <c r="BI103" s="1256" t="s">
        <v>107</v>
      </c>
    </row>
    <row r="104" spans="1:61" ht="3" customHeight="1">
      <c r="A104" s="2645"/>
      <c r="B104" s="1244"/>
      <c r="C104" s="1106"/>
      <c r="D104" s="1262"/>
      <c r="E104" s="2627"/>
      <c r="F104" s="1363"/>
      <c r="G104" s="2627"/>
      <c r="H104" s="1363"/>
      <c r="I104" s="2627"/>
      <c r="J104" s="1363"/>
      <c r="K104" s="2627"/>
      <c r="L104" s="1363"/>
      <c r="M104" s="2627"/>
      <c r="N104" s="1363"/>
      <c r="O104" s="2627"/>
      <c r="P104" s="1363"/>
      <c r="Q104" s="2627"/>
      <c r="R104" s="1363"/>
      <c r="S104" s="2627"/>
      <c r="T104" s="1363"/>
      <c r="U104" s="2627"/>
      <c r="V104" s="1363"/>
      <c r="W104" s="2627"/>
      <c r="X104" s="1363"/>
      <c r="Y104" s="2627"/>
      <c r="Z104" s="1363"/>
      <c r="AA104" s="2627"/>
      <c r="AB104" s="1363"/>
      <c r="AC104" s="2627"/>
      <c r="AD104" s="1363"/>
      <c r="AE104" s="2627"/>
      <c r="AF104" s="1363"/>
      <c r="AG104" s="2627"/>
      <c r="AH104" s="1363"/>
      <c r="AI104" s="2627"/>
      <c r="AJ104" s="1363"/>
      <c r="AK104" s="2627"/>
      <c r="AL104" s="1363"/>
      <c r="AM104" s="2627"/>
      <c r="AN104" s="1363"/>
      <c r="AO104" s="2627"/>
      <c r="AP104" s="1363"/>
      <c r="AQ104" s="2627"/>
      <c r="AR104" s="1363"/>
      <c r="AS104" s="2627"/>
      <c r="AT104" s="1363"/>
      <c r="AU104" s="2627"/>
      <c r="AV104" s="1363"/>
      <c r="AW104" s="2627"/>
      <c r="AX104" s="1363"/>
      <c r="AY104" s="2627"/>
      <c r="AZ104" s="1363"/>
      <c r="BA104" s="2627"/>
      <c r="BB104" s="1363"/>
      <c r="BC104" s="2627"/>
      <c r="BD104" s="1363"/>
      <c r="BE104" s="2627"/>
      <c r="BF104" s="1363"/>
      <c r="BG104" s="2627"/>
      <c r="BH104" s="1363"/>
      <c r="BI104" s="1262"/>
    </row>
    <row r="105" spans="1:61" ht="6" customHeight="1">
      <c r="A105" s="2645"/>
      <c r="B105" s="1060"/>
      <c r="C105" s="1061"/>
      <c r="D105" s="1257"/>
      <c r="E105" s="2628"/>
      <c r="F105" s="2629"/>
      <c r="G105" s="2628"/>
      <c r="H105" s="2629"/>
      <c r="I105" s="2628"/>
      <c r="J105" s="2629"/>
      <c r="K105" s="2628"/>
      <c r="L105" s="2629"/>
      <c r="M105" s="2628"/>
      <c r="N105" s="2629"/>
      <c r="O105" s="2628"/>
      <c r="P105" s="2629"/>
      <c r="Q105" s="2628"/>
      <c r="R105" s="2629"/>
      <c r="S105" s="2628"/>
      <c r="T105" s="2629"/>
      <c r="U105" s="2628"/>
      <c r="V105" s="2629"/>
      <c r="W105" s="2628"/>
      <c r="X105" s="2629"/>
      <c r="Y105" s="2628"/>
      <c r="Z105" s="2629"/>
      <c r="AA105" s="2628"/>
      <c r="AB105" s="2629"/>
      <c r="AC105" s="2628"/>
      <c r="AD105" s="2629"/>
      <c r="AE105" s="2628"/>
      <c r="AF105" s="2629"/>
      <c r="AG105" s="2628"/>
      <c r="AH105" s="2629"/>
      <c r="AI105" s="2628"/>
      <c r="AJ105" s="2629"/>
      <c r="AK105" s="2628"/>
      <c r="AL105" s="2629"/>
      <c r="AM105" s="2628"/>
      <c r="AN105" s="2629"/>
      <c r="AO105" s="2628"/>
      <c r="AP105" s="2629"/>
      <c r="AQ105" s="2628"/>
      <c r="AR105" s="2629"/>
      <c r="AS105" s="2628"/>
      <c r="AT105" s="2629"/>
      <c r="AU105" s="2628"/>
      <c r="AV105" s="2629"/>
      <c r="AW105" s="2628"/>
      <c r="AX105" s="2629"/>
      <c r="AY105" s="2628"/>
      <c r="AZ105" s="2629"/>
      <c r="BA105" s="2628"/>
      <c r="BB105" s="2629"/>
      <c r="BC105" s="2628"/>
      <c r="BD105" s="2629"/>
      <c r="BE105" s="2628"/>
      <c r="BF105" s="2629"/>
      <c r="BG105" s="2628"/>
      <c r="BH105" s="2629"/>
      <c r="BI105" s="1257"/>
    </row>
    <row r="106" spans="1:61" ht="6" customHeight="1">
      <c r="A106" s="2645"/>
      <c r="B106" s="1244">
        <v>3</v>
      </c>
      <c r="C106" s="1106"/>
      <c r="D106" s="1262"/>
      <c r="E106" s="2625"/>
      <c r="F106" s="2626"/>
      <c r="G106" s="2625"/>
      <c r="H106" s="2626"/>
      <c r="I106" s="2625"/>
      <c r="J106" s="2626"/>
      <c r="K106" s="2625"/>
      <c r="L106" s="2626"/>
      <c r="M106" s="2625"/>
      <c r="N106" s="2626"/>
      <c r="O106" s="2625"/>
      <c r="P106" s="2626"/>
      <c r="Q106" s="2625"/>
      <c r="R106" s="2626"/>
      <c r="S106" s="2625"/>
      <c r="T106" s="2626"/>
      <c r="U106" s="2625"/>
      <c r="V106" s="2626"/>
      <c r="W106" s="2625"/>
      <c r="X106" s="2626"/>
      <c r="Y106" s="2625"/>
      <c r="Z106" s="2626"/>
      <c r="AA106" s="2625"/>
      <c r="AB106" s="2626"/>
      <c r="AC106" s="2625"/>
      <c r="AD106" s="2626"/>
      <c r="AE106" s="2625"/>
      <c r="AF106" s="2626"/>
      <c r="AG106" s="2625"/>
      <c r="AH106" s="2626"/>
      <c r="AI106" s="2625"/>
      <c r="AJ106" s="2626"/>
      <c r="AK106" s="2625"/>
      <c r="AL106" s="2626"/>
      <c r="AM106" s="2625"/>
      <c r="AN106" s="2626"/>
      <c r="AO106" s="2625"/>
      <c r="AP106" s="2626"/>
      <c r="AQ106" s="2625"/>
      <c r="AR106" s="2626"/>
      <c r="AS106" s="2625"/>
      <c r="AT106" s="2626"/>
      <c r="AU106" s="2625"/>
      <c r="AV106" s="2626"/>
      <c r="AW106" s="2625"/>
      <c r="AX106" s="2626"/>
      <c r="AY106" s="2625"/>
      <c r="AZ106" s="2626"/>
      <c r="BA106" s="2625"/>
      <c r="BB106" s="2626"/>
      <c r="BC106" s="2625"/>
      <c r="BD106" s="2626"/>
      <c r="BE106" s="2625"/>
      <c r="BF106" s="2626"/>
      <c r="BG106" s="2625"/>
      <c r="BH106" s="2626"/>
      <c r="BI106" s="1262" t="s">
        <v>107</v>
      </c>
    </row>
    <row r="107" spans="1:61" ht="3" customHeight="1">
      <c r="A107" s="2645"/>
      <c r="B107" s="1244"/>
      <c r="C107" s="1106"/>
      <c r="D107" s="1262"/>
      <c r="E107" s="2627"/>
      <c r="F107" s="1363"/>
      <c r="G107" s="2627"/>
      <c r="H107" s="1363"/>
      <c r="I107" s="2627"/>
      <c r="J107" s="1363"/>
      <c r="K107" s="2627"/>
      <c r="L107" s="1363"/>
      <c r="M107" s="2627"/>
      <c r="N107" s="1363"/>
      <c r="O107" s="2627"/>
      <c r="P107" s="1363"/>
      <c r="Q107" s="2627"/>
      <c r="R107" s="1363"/>
      <c r="S107" s="2627"/>
      <c r="T107" s="1363"/>
      <c r="U107" s="2627"/>
      <c r="V107" s="1363"/>
      <c r="W107" s="2627"/>
      <c r="X107" s="1363"/>
      <c r="Y107" s="2627"/>
      <c r="Z107" s="1363"/>
      <c r="AA107" s="2627"/>
      <c r="AB107" s="1363"/>
      <c r="AC107" s="2627"/>
      <c r="AD107" s="1363"/>
      <c r="AE107" s="2627"/>
      <c r="AF107" s="1363"/>
      <c r="AG107" s="2627"/>
      <c r="AH107" s="1363"/>
      <c r="AI107" s="2627"/>
      <c r="AJ107" s="1363"/>
      <c r="AK107" s="2627"/>
      <c r="AL107" s="1363"/>
      <c r="AM107" s="2627"/>
      <c r="AN107" s="1363"/>
      <c r="AO107" s="2627"/>
      <c r="AP107" s="1363"/>
      <c r="AQ107" s="2627"/>
      <c r="AR107" s="1363"/>
      <c r="AS107" s="2627"/>
      <c r="AT107" s="1363"/>
      <c r="AU107" s="2627"/>
      <c r="AV107" s="1363"/>
      <c r="AW107" s="2627"/>
      <c r="AX107" s="1363"/>
      <c r="AY107" s="2627"/>
      <c r="AZ107" s="1363"/>
      <c r="BA107" s="2627"/>
      <c r="BB107" s="1363"/>
      <c r="BC107" s="2627"/>
      <c r="BD107" s="1363"/>
      <c r="BE107" s="2627"/>
      <c r="BF107" s="1363"/>
      <c r="BG107" s="2627"/>
      <c r="BH107" s="1363"/>
      <c r="BI107" s="1262"/>
    </row>
    <row r="108" spans="1:61" ht="6" customHeight="1">
      <c r="A108" s="2645"/>
      <c r="B108" s="1244"/>
      <c r="C108" s="1106"/>
      <c r="D108" s="1262"/>
      <c r="E108" s="2628"/>
      <c r="F108" s="2629"/>
      <c r="G108" s="2628"/>
      <c r="H108" s="2629"/>
      <c r="I108" s="2628"/>
      <c r="J108" s="2629"/>
      <c r="K108" s="2628"/>
      <c r="L108" s="2629"/>
      <c r="M108" s="2628"/>
      <c r="N108" s="2629"/>
      <c r="O108" s="2628"/>
      <c r="P108" s="2629"/>
      <c r="Q108" s="2628"/>
      <c r="R108" s="2629"/>
      <c r="S108" s="2628"/>
      <c r="T108" s="2629"/>
      <c r="U108" s="2628"/>
      <c r="V108" s="2629"/>
      <c r="W108" s="2628"/>
      <c r="X108" s="2629"/>
      <c r="Y108" s="2628"/>
      <c r="Z108" s="2629"/>
      <c r="AA108" s="2628"/>
      <c r="AB108" s="2629"/>
      <c r="AC108" s="2628"/>
      <c r="AD108" s="2629"/>
      <c r="AE108" s="2628"/>
      <c r="AF108" s="2629"/>
      <c r="AG108" s="2628"/>
      <c r="AH108" s="2629"/>
      <c r="AI108" s="2628"/>
      <c r="AJ108" s="2629"/>
      <c r="AK108" s="2628"/>
      <c r="AL108" s="2629"/>
      <c r="AM108" s="2628"/>
      <c r="AN108" s="2629"/>
      <c r="AO108" s="2628"/>
      <c r="AP108" s="2629"/>
      <c r="AQ108" s="2628"/>
      <c r="AR108" s="2629"/>
      <c r="AS108" s="2628"/>
      <c r="AT108" s="2629"/>
      <c r="AU108" s="2628"/>
      <c r="AV108" s="2629"/>
      <c r="AW108" s="2628"/>
      <c r="AX108" s="2629"/>
      <c r="AY108" s="2628"/>
      <c r="AZ108" s="2629"/>
      <c r="BA108" s="2628"/>
      <c r="BB108" s="2629"/>
      <c r="BC108" s="2628"/>
      <c r="BD108" s="2629"/>
      <c r="BE108" s="2628"/>
      <c r="BF108" s="2629"/>
      <c r="BG108" s="2628"/>
      <c r="BH108" s="2629"/>
      <c r="BI108" s="1262"/>
    </row>
    <row r="109" spans="1:61" ht="6" customHeight="1">
      <c r="A109" s="2645"/>
      <c r="B109" s="1057">
        <v>4</v>
      </c>
      <c r="C109" s="1058"/>
      <c r="D109" s="1256"/>
      <c r="E109" s="2625"/>
      <c r="F109" s="2626"/>
      <c r="G109" s="2625"/>
      <c r="H109" s="2626"/>
      <c r="I109" s="2625"/>
      <c r="J109" s="2626"/>
      <c r="K109" s="2625"/>
      <c r="L109" s="2626"/>
      <c r="M109" s="2625"/>
      <c r="N109" s="2626"/>
      <c r="O109" s="2625"/>
      <c r="P109" s="2626"/>
      <c r="Q109" s="2625"/>
      <c r="R109" s="2626"/>
      <c r="S109" s="2625"/>
      <c r="T109" s="2626"/>
      <c r="U109" s="2625"/>
      <c r="V109" s="2626"/>
      <c r="W109" s="2625"/>
      <c r="X109" s="2626"/>
      <c r="Y109" s="2625"/>
      <c r="Z109" s="2626"/>
      <c r="AA109" s="2625"/>
      <c r="AB109" s="2626"/>
      <c r="AC109" s="2625"/>
      <c r="AD109" s="2626"/>
      <c r="AE109" s="2625"/>
      <c r="AF109" s="2626"/>
      <c r="AG109" s="2625"/>
      <c r="AH109" s="2626"/>
      <c r="AI109" s="2625"/>
      <c r="AJ109" s="2626"/>
      <c r="AK109" s="2625"/>
      <c r="AL109" s="2626"/>
      <c r="AM109" s="2625"/>
      <c r="AN109" s="2626"/>
      <c r="AO109" s="2625"/>
      <c r="AP109" s="2626"/>
      <c r="AQ109" s="2625"/>
      <c r="AR109" s="2626"/>
      <c r="AS109" s="2625"/>
      <c r="AT109" s="2626"/>
      <c r="AU109" s="2625"/>
      <c r="AV109" s="2626"/>
      <c r="AW109" s="2625"/>
      <c r="AX109" s="2626"/>
      <c r="AY109" s="2625"/>
      <c r="AZ109" s="2626"/>
      <c r="BA109" s="2625"/>
      <c r="BB109" s="2626"/>
      <c r="BC109" s="2625"/>
      <c r="BD109" s="2626"/>
      <c r="BE109" s="2625"/>
      <c r="BF109" s="2626"/>
      <c r="BG109" s="2625"/>
      <c r="BH109" s="2626"/>
      <c r="BI109" s="1256" t="s">
        <v>107</v>
      </c>
    </row>
    <row r="110" spans="1:61" ht="3" customHeight="1">
      <c r="A110" s="2645"/>
      <c r="B110" s="1244"/>
      <c r="C110" s="1106"/>
      <c r="D110" s="1262"/>
      <c r="E110" s="2627"/>
      <c r="F110" s="1363"/>
      <c r="G110" s="2627"/>
      <c r="H110" s="1363"/>
      <c r="I110" s="2627"/>
      <c r="J110" s="1363"/>
      <c r="K110" s="2627"/>
      <c r="L110" s="1363"/>
      <c r="M110" s="2627"/>
      <c r="N110" s="1363"/>
      <c r="O110" s="2627"/>
      <c r="P110" s="1363"/>
      <c r="Q110" s="2627"/>
      <c r="R110" s="1363"/>
      <c r="S110" s="2627"/>
      <c r="T110" s="1363"/>
      <c r="U110" s="2627"/>
      <c r="V110" s="1363"/>
      <c r="W110" s="2627"/>
      <c r="X110" s="1363"/>
      <c r="Y110" s="2627"/>
      <c r="Z110" s="1363"/>
      <c r="AA110" s="2627"/>
      <c r="AB110" s="1363"/>
      <c r="AC110" s="2627"/>
      <c r="AD110" s="1363"/>
      <c r="AE110" s="2627"/>
      <c r="AF110" s="1363"/>
      <c r="AG110" s="2627"/>
      <c r="AH110" s="1363"/>
      <c r="AI110" s="2627"/>
      <c r="AJ110" s="1363"/>
      <c r="AK110" s="2627"/>
      <c r="AL110" s="1363"/>
      <c r="AM110" s="2627"/>
      <c r="AN110" s="1363"/>
      <c r="AO110" s="2627"/>
      <c r="AP110" s="1363"/>
      <c r="AQ110" s="2627"/>
      <c r="AR110" s="1363"/>
      <c r="AS110" s="2627"/>
      <c r="AT110" s="1363"/>
      <c r="AU110" s="2627"/>
      <c r="AV110" s="1363"/>
      <c r="AW110" s="2627"/>
      <c r="AX110" s="1363"/>
      <c r="AY110" s="2627"/>
      <c r="AZ110" s="1363"/>
      <c r="BA110" s="2627"/>
      <c r="BB110" s="1363"/>
      <c r="BC110" s="2627"/>
      <c r="BD110" s="1363"/>
      <c r="BE110" s="2627"/>
      <c r="BF110" s="1363"/>
      <c r="BG110" s="2627"/>
      <c r="BH110" s="1363"/>
      <c r="BI110" s="1262"/>
    </row>
    <row r="111" spans="1:61" ht="6" customHeight="1">
      <c r="A111" s="2645"/>
      <c r="B111" s="1060"/>
      <c r="C111" s="1061"/>
      <c r="D111" s="1257"/>
      <c r="E111" s="2628"/>
      <c r="F111" s="2629"/>
      <c r="G111" s="2628"/>
      <c r="H111" s="2629"/>
      <c r="I111" s="2628"/>
      <c r="J111" s="2629"/>
      <c r="K111" s="2628"/>
      <c r="L111" s="2629"/>
      <c r="M111" s="2628"/>
      <c r="N111" s="2629"/>
      <c r="O111" s="2628"/>
      <c r="P111" s="2629"/>
      <c r="Q111" s="2628"/>
      <c r="R111" s="2629"/>
      <c r="S111" s="2628"/>
      <c r="T111" s="2629"/>
      <c r="U111" s="2628"/>
      <c r="V111" s="2629"/>
      <c r="W111" s="2628"/>
      <c r="X111" s="2629"/>
      <c r="Y111" s="2628"/>
      <c r="Z111" s="2629"/>
      <c r="AA111" s="2628"/>
      <c r="AB111" s="2629"/>
      <c r="AC111" s="2628"/>
      <c r="AD111" s="2629"/>
      <c r="AE111" s="2628"/>
      <c r="AF111" s="2629"/>
      <c r="AG111" s="2628"/>
      <c r="AH111" s="2629"/>
      <c r="AI111" s="2628"/>
      <c r="AJ111" s="2629"/>
      <c r="AK111" s="2628"/>
      <c r="AL111" s="2629"/>
      <c r="AM111" s="2628"/>
      <c r="AN111" s="2629"/>
      <c r="AO111" s="2628"/>
      <c r="AP111" s="2629"/>
      <c r="AQ111" s="2628"/>
      <c r="AR111" s="2629"/>
      <c r="AS111" s="2628"/>
      <c r="AT111" s="2629"/>
      <c r="AU111" s="2628"/>
      <c r="AV111" s="2629"/>
      <c r="AW111" s="2628"/>
      <c r="AX111" s="2629"/>
      <c r="AY111" s="2628"/>
      <c r="AZ111" s="2629"/>
      <c r="BA111" s="2628"/>
      <c r="BB111" s="2629"/>
      <c r="BC111" s="2628"/>
      <c r="BD111" s="2629"/>
      <c r="BE111" s="2628"/>
      <c r="BF111" s="2629"/>
      <c r="BG111" s="2628"/>
      <c r="BH111" s="2629"/>
      <c r="BI111" s="1257"/>
    </row>
    <row r="112" spans="1:61" ht="6" customHeight="1">
      <c r="A112" s="2645"/>
      <c r="B112" s="1244">
        <v>5</v>
      </c>
      <c r="C112" s="1106"/>
      <c r="D112" s="1262"/>
      <c r="E112" s="2625"/>
      <c r="F112" s="2626"/>
      <c r="G112" s="2625"/>
      <c r="H112" s="2626"/>
      <c r="I112" s="2625"/>
      <c r="J112" s="2626"/>
      <c r="K112" s="2625"/>
      <c r="L112" s="2626"/>
      <c r="M112" s="2625"/>
      <c r="N112" s="2626"/>
      <c r="O112" s="2625"/>
      <c r="P112" s="2626"/>
      <c r="Q112" s="2625"/>
      <c r="R112" s="2626"/>
      <c r="S112" s="2625"/>
      <c r="T112" s="2626"/>
      <c r="U112" s="2625"/>
      <c r="V112" s="2626"/>
      <c r="W112" s="2625"/>
      <c r="X112" s="2626"/>
      <c r="Y112" s="2625"/>
      <c r="Z112" s="2626"/>
      <c r="AA112" s="2625"/>
      <c r="AB112" s="2626"/>
      <c r="AC112" s="2625"/>
      <c r="AD112" s="2626"/>
      <c r="AE112" s="2625"/>
      <c r="AF112" s="2626"/>
      <c r="AG112" s="2625"/>
      <c r="AH112" s="2626"/>
      <c r="AI112" s="2625"/>
      <c r="AJ112" s="2626"/>
      <c r="AK112" s="2625"/>
      <c r="AL112" s="2626"/>
      <c r="AM112" s="2625"/>
      <c r="AN112" s="2626"/>
      <c r="AO112" s="2625"/>
      <c r="AP112" s="2626"/>
      <c r="AQ112" s="2625"/>
      <c r="AR112" s="2626"/>
      <c r="AS112" s="2625"/>
      <c r="AT112" s="2626"/>
      <c r="AU112" s="2625"/>
      <c r="AV112" s="2626"/>
      <c r="AW112" s="2625"/>
      <c r="AX112" s="2626"/>
      <c r="AY112" s="2625"/>
      <c r="AZ112" s="2626"/>
      <c r="BA112" s="2625"/>
      <c r="BB112" s="2626"/>
      <c r="BC112" s="2625"/>
      <c r="BD112" s="2626"/>
      <c r="BE112" s="2625"/>
      <c r="BF112" s="2626"/>
      <c r="BG112" s="2625"/>
      <c r="BH112" s="2626"/>
      <c r="BI112" s="1262" t="s">
        <v>107</v>
      </c>
    </row>
    <row r="113" spans="1:61" ht="3" customHeight="1">
      <c r="A113" s="2645"/>
      <c r="B113" s="1244"/>
      <c r="C113" s="1106"/>
      <c r="D113" s="1262"/>
      <c r="E113" s="2627"/>
      <c r="F113" s="1363"/>
      <c r="G113" s="2627"/>
      <c r="H113" s="1363"/>
      <c r="I113" s="2627"/>
      <c r="J113" s="1363"/>
      <c r="K113" s="2627"/>
      <c r="L113" s="1363"/>
      <c r="M113" s="2627"/>
      <c r="N113" s="1363"/>
      <c r="O113" s="2627"/>
      <c r="P113" s="1363"/>
      <c r="Q113" s="2627"/>
      <c r="R113" s="1363"/>
      <c r="S113" s="2627"/>
      <c r="T113" s="1363"/>
      <c r="U113" s="2627"/>
      <c r="V113" s="1363"/>
      <c r="W113" s="2627"/>
      <c r="X113" s="1363"/>
      <c r="Y113" s="2627"/>
      <c r="Z113" s="1363"/>
      <c r="AA113" s="2627"/>
      <c r="AB113" s="1363"/>
      <c r="AC113" s="2627"/>
      <c r="AD113" s="1363"/>
      <c r="AE113" s="2627"/>
      <c r="AF113" s="1363"/>
      <c r="AG113" s="2627"/>
      <c r="AH113" s="1363"/>
      <c r="AI113" s="2627"/>
      <c r="AJ113" s="1363"/>
      <c r="AK113" s="2627"/>
      <c r="AL113" s="1363"/>
      <c r="AM113" s="2627"/>
      <c r="AN113" s="1363"/>
      <c r="AO113" s="2627"/>
      <c r="AP113" s="1363"/>
      <c r="AQ113" s="2627"/>
      <c r="AR113" s="1363"/>
      <c r="AS113" s="2627"/>
      <c r="AT113" s="1363"/>
      <c r="AU113" s="2627"/>
      <c r="AV113" s="1363"/>
      <c r="AW113" s="2627"/>
      <c r="AX113" s="1363"/>
      <c r="AY113" s="2627"/>
      <c r="AZ113" s="1363"/>
      <c r="BA113" s="2627"/>
      <c r="BB113" s="1363"/>
      <c r="BC113" s="2627"/>
      <c r="BD113" s="1363"/>
      <c r="BE113" s="2627"/>
      <c r="BF113" s="1363"/>
      <c r="BG113" s="2627"/>
      <c r="BH113" s="1363"/>
      <c r="BI113" s="1262"/>
    </row>
    <row r="114" spans="1:61" ht="6" customHeight="1">
      <c r="A114" s="2645"/>
      <c r="B114" s="1060"/>
      <c r="C114" s="1106"/>
      <c r="D114" s="1262"/>
      <c r="E114" s="2628"/>
      <c r="F114" s="2629"/>
      <c r="G114" s="2628"/>
      <c r="H114" s="2629"/>
      <c r="I114" s="2628"/>
      <c r="J114" s="2629"/>
      <c r="K114" s="2628"/>
      <c r="L114" s="2629"/>
      <c r="M114" s="2628"/>
      <c r="N114" s="2629"/>
      <c r="O114" s="2628"/>
      <c r="P114" s="2629"/>
      <c r="Q114" s="2628"/>
      <c r="R114" s="2629"/>
      <c r="S114" s="2628"/>
      <c r="T114" s="2629"/>
      <c r="U114" s="2628"/>
      <c r="V114" s="2629"/>
      <c r="W114" s="2628"/>
      <c r="X114" s="2629"/>
      <c r="Y114" s="2628"/>
      <c r="Z114" s="2629"/>
      <c r="AA114" s="2628"/>
      <c r="AB114" s="2629"/>
      <c r="AC114" s="2628"/>
      <c r="AD114" s="2629"/>
      <c r="AE114" s="2628"/>
      <c r="AF114" s="2629"/>
      <c r="AG114" s="2628"/>
      <c r="AH114" s="2629"/>
      <c r="AI114" s="2628"/>
      <c r="AJ114" s="2629"/>
      <c r="AK114" s="2628"/>
      <c r="AL114" s="2629"/>
      <c r="AM114" s="2628"/>
      <c r="AN114" s="2629"/>
      <c r="AO114" s="2628"/>
      <c r="AP114" s="2629"/>
      <c r="AQ114" s="2628"/>
      <c r="AR114" s="2629"/>
      <c r="AS114" s="2628"/>
      <c r="AT114" s="2629"/>
      <c r="AU114" s="2628"/>
      <c r="AV114" s="2629"/>
      <c r="AW114" s="2628"/>
      <c r="AX114" s="2629"/>
      <c r="AY114" s="2628"/>
      <c r="AZ114" s="2629"/>
      <c r="BA114" s="2628"/>
      <c r="BB114" s="2629"/>
      <c r="BC114" s="2628"/>
      <c r="BD114" s="2629"/>
      <c r="BE114" s="2628"/>
      <c r="BF114" s="2629"/>
      <c r="BG114" s="2628"/>
      <c r="BH114" s="2629"/>
      <c r="BI114" s="1257"/>
    </row>
    <row r="115" spans="1:61" ht="6" customHeight="1">
      <c r="A115" s="2645"/>
      <c r="B115" s="1244">
        <v>6</v>
      </c>
      <c r="C115" s="1058"/>
      <c r="D115" s="1256"/>
      <c r="E115" s="2625"/>
      <c r="F115" s="2626"/>
      <c r="G115" s="2625"/>
      <c r="H115" s="2626"/>
      <c r="I115" s="2625"/>
      <c r="J115" s="2626"/>
      <c r="K115" s="2625"/>
      <c r="L115" s="2626"/>
      <c r="M115" s="2625"/>
      <c r="N115" s="2626"/>
      <c r="O115" s="2625"/>
      <c r="P115" s="2626"/>
      <c r="Q115" s="2625"/>
      <c r="R115" s="2626"/>
      <c r="S115" s="2625"/>
      <c r="T115" s="2626"/>
      <c r="U115" s="2625"/>
      <c r="V115" s="2626"/>
      <c r="W115" s="2625"/>
      <c r="X115" s="2626"/>
      <c r="Y115" s="2625"/>
      <c r="Z115" s="2626"/>
      <c r="AA115" s="2625"/>
      <c r="AB115" s="2626"/>
      <c r="AC115" s="2625"/>
      <c r="AD115" s="2626"/>
      <c r="AE115" s="2625"/>
      <c r="AF115" s="2626"/>
      <c r="AG115" s="2625"/>
      <c r="AH115" s="2626"/>
      <c r="AI115" s="2625"/>
      <c r="AJ115" s="2626"/>
      <c r="AK115" s="2625"/>
      <c r="AL115" s="2626"/>
      <c r="AM115" s="2625"/>
      <c r="AN115" s="2626"/>
      <c r="AO115" s="2625"/>
      <c r="AP115" s="2626"/>
      <c r="AQ115" s="2625"/>
      <c r="AR115" s="2626"/>
      <c r="AS115" s="2625"/>
      <c r="AT115" s="2626"/>
      <c r="AU115" s="2625"/>
      <c r="AV115" s="2626"/>
      <c r="AW115" s="2625"/>
      <c r="AX115" s="2626"/>
      <c r="AY115" s="2625"/>
      <c r="AZ115" s="2626"/>
      <c r="BA115" s="2625"/>
      <c r="BB115" s="2626"/>
      <c r="BC115" s="2625"/>
      <c r="BD115" s="2626"/>
      <c r="BE115" s="2625"/>
      <c r="BF115" s="2626"/>
      <c r="BG115" s="2625"/>
      <c r="BH115" s="2626"/>
      <c r="BI115" s="1262" t="s">
        <v>107</v>
      </c>
    </row>
    <row r="116" spans="1:61" ht="3" customHeight="1">
      <c r="A116" s="2645"/>
      <c r="B116" s="1244"/>
      <c r="C116" s="1106"/>
      <c r="D116" s="1262"/>
      <c r="E116" s="2627"/>
      <c r="F116" s="1363"/>
      <c r="G116" s="2627"/>
      <c r="H116" s="1363"/>
      <c r="I116" s="2627"/>
      <c r="J116" s="1363"/>
      <c r="K116" s="2627"/>
      <c r="L116" s="1363"/>
      <c r="M116" s="2627"/>
      <c r="N116" s="1363"/>
      <c r="O116" s="2627"/>
      <c r="P116" s="1363"/>
      <c r="Q116" s="2627"/>
      <c r="R116" s="1363"/>
      <c r="S116" s="2627"/>
      <c r="T116" s="1363"/>
      <c r="U116" s="2627"/>
      <c r="V116" s="1363"/>
      <c r="W116" s="2627"/>
      <c r="X116" s="1363"/>
      <c r="Y116" s="2627"/>
      <c r="Z116" s="1363"/>
      <c r="AA116" s="2627"/>
      <c r="AB116" s="1363"/>
      <c r="AC116" s="2627"/>
      <c r="AD116" s="1363"/>
      <c r="AE116" s="2627"/>
      <c r="AF116" s="1363"/>
      <c r="AG116" s="2627"/>
      <c r="AH116" s="1363"/>
      <c r="AI116" s="2627"/>
      <c r="AJ116" s="1363"/>
      <c r="AK116" s="2627"/>
      <c r="AL116" s="1363"/>
      <c r="AM116" s="2627"/>
      <c r="AN116" s="1363"/>
      <c r="AO116" s="2627"/>
      <c r="AP116" s="1363"/>
      <c r="AQ116" s="2627"/>
      <c r="AR116" s="1363"/>
      <c r="AS116" s="2627"/>
      <c r="AT116" s="1363"/>
      <c r="AU116" s="2627"/>
      <c r="AV116" s="1363"/>
      <c r="AW116" s="2627"/>
      <c r="AX116" s="1363"/>
      <c r="AY116" s="2627"/>
      <c r="AZ116" s="1363"/>
      <c r="BA116" s="2627"/>
      <c r="BB116" s="1363"/>
      <c r="BC116" s="2627"/>
      <c r="BD116" s="1363"/>
      <c r="BE116" s="2627"/>
      <c r="BF116" s="1363"/>
      <c r="BG116" s="2627"/>
      <c r="BH116" s="1363"/>
      <c r="BI116" s="1262"/>
    </row>
    <row r="117" spans="1:61" ht="6" customHeight="1">
      <c r="A117" s="2645"/>
      <c r="B117" s="1244"/>
      <c r="C117" s="1106"/>
      <c r="D117" s="1262"/>
      <c r="E117" s="2628"/>
      <c r="F117" s="2629"/>
      <c r="G117" s="2628"/>
      <c r="H117" s="2629"/>
      <c r="I117" s="2628"/>
      <c r="J117" s="2629"/>
      <c r="K117" s="2628"/>
      <c r="L117" s="2629"/>
      <c r="M117" s="2628"/>
      <c r="N117" s="2629"/>
      <c r="O117" s="2628"/>
      <c r="P117" s="2629"/>
      <c r="Q117" s="2628"/>
      <c r="R117" s="2629"/>
      <c r="S117" s="2628"/>
      <c r="T117" s="2629"/>
      <c r="U117" s="2628"/>
      <c r="V117" s="2629"/>
      <c r="W117" s="2628"/>
      <c r="X117" s="2629"/>
      <c r="Y117" s="2628"/>
      <c r="Z117" s="2629"/>
      <c r="AA117" s="2628"/>
      <c r="AB117" s="2629"/>
      <c r="AC117" s="2628"/>
      <c r="AD117" s="2629"/>
      <c r="AE117" s="2628"/>
      <c r="AF117" s="2629"/>
      <c r="AG117" s="2628"/>
      <c r="AH117" s="2629"/>
      <c r="AI117" s="2628"/>
      <c r="AJ117" s="2629"/>
      <c r="AK117" s="2628"/>
      <c r="AL117" s="2629"/>
      <c r="AM117" s="2628"/>
      <c r="AN117" s="2629"/>
      <c r="AO117" s="2628"/>
      <c r="AP117" s="2629"/>
      <c r="AQ117" s="2628"/>
      <c r="AR117" s="2629"/>
      <c r="AS117" s="2628"/>
      <c r="AT117" s="2629"/>
      <c r="AU117" s="2628"/>
      <c r="AV117" s="2629"/>
      <c r="AW117" s="2628"/>
      <c r="AX117" s="2629"/>
      <c r="AY117" s="2628"/>
      <c r="AZ117" s="2629"/>
      <c r="BA117" s="2628"/>
      <c r="BB117" s="2629"/>
      <c r="BC117" s="2628"/>
      <c r="BD117" s="2629"/>
      <c r="BE117" s="2628"/>
      <c r="BF117" s="2629"/>
      <c r="BG117" s="2628"/>
      <c r="BH117" s="2629"/>
      <c r="BI117" s="1262"/>
    </row>
    <row r="118" spans="1:61" ht="6" customHeight="1">
      <c r="A118" s="2645"/>
      <c r="B118" s="1057">
        <v>7</v>
      </c>
      <c r="C118" s="1058"/>
      <c r="D118" s="1256"/>
      <c r="E118" s="2625"/>
      <c r="F118" s="2626"/>
      <c r="G118" s="2625"/>
      <c r="H118" s="2626"/>
      <c r="I118" s="2625"/>
      <c r="J118" s="2626"/>
      <c r="K118" s="2625"/>
      <c r="L118" s="2626"/>
      <c r="M118" s="2625"/>
      <c r="N118" s="2626"/>
      <c r="O118" s="2625"/>
      <c r="P118" s="2626"/>
      <c r="Q118" s="2625"/>
      <c r="R118" s="2626"/>
      <c r="S118" s="2625"/>
      <c r="T118" s="2626"/>
      <c r="U118" s="2625"/>
      <c r="V118" s="2626"/>
      <c r="W118" s="2625"/>
      <c r="X118" s="2626"/>
      <c r="Y118" s="2625"/>
      <c r="Z118" s="2626"/>
      <c r="AA118" s="2625"/>
      <c r="AB118" s="2626"/>
      <c r="AC118" s="2625"/>
      <c r="AD118" s="2626"/>
      <c r="AE118" s="2625"/>
      <c r="AF118" s="2626"/>
      <c r="AG118" s="2625"/>
      <c r="AH118" s="2626"/>
      <c r="AI118" s="2625"/>
      <c r="AJ118" s="2626"/>
      <c r="AK118" s="2625"/>
      <c r="AL118" s="2626"/>
      <c r="AM118" s="2625"/>
      <c r="AN118" s="2626"/>
      <c r="AO118" s="2625"/>
      <c r="AP118" s="2626"/>
      <c r="AQ118" s="2625"/>
      <c r="AR118" s="2626"/>
      <c r="AS118" s="2625"/>
      <c r="AT118" s="2626"/>
      <c r="AU118" s="2625"/>
      <c r="AV118" s="2626"/>
      <c r="AW118" s="2625"/>
      <c r="AX118" s="2626"/>
      <c r="AY118" s="2625"/>
      <c r="AZ118" s="2626"/>
      <c r="BA118" s="2625"/>
      <c r="BB118" s="2626"/>
      <c r="BC118" s="2625"/>
      <c r="BD118" s="2626"/>
      <c r="BE118" s="2625"/>
      <c r="BF118" s="2626"/>
      <c r="BG118" s="2625"/>
      <c r="BH118" s="2626"/>
      <c r="BI118" s="1256" t="s">
        <v>107</v>
      </c>
    </row>
    <row r="119" spans="1:61" ht="3" customHeight="1">
      <c r="A119" s="2645"/>
      <c r="B119" s="1244"/>
      <c r="C119" s="1106"/>
      <c r="D119" s="1262"/>
      <c r="E119" s="2627"/>
      <c r="F119" s="1363"/>
      <c r="G119" s="2627"/>
      <c r="H119" s="1363"/>
      <c r="I119" s="2627"/>
      <c r="J119" s="1363"/>
      <c r="K119" s="2627"/>
      <c r="L119" s="1363"/>
      <c r="M119" s="2627"/>
      <c r="N119" s="1363"/>
      <c r="O119" s="2627"/>
      <c r="P119" s="1363"/>
      <c r="Q119" s="2627"/>
      <c r="R119" s="1363"/>
      <c r="S119" s="2627"/>
      <c r="T119" s="1363"/>
      <c r="U119" s="2627"/>
      <c r="V119" s="1363"/>
      <c r="W119" s="2627"/>
      <c r="X119" s="1363"/>
      <c r="Y119" s="2627"/>
      <c r="Z119" s="1363"/>
      <c r="AA119" s="2627"/>
      <c r="AB119" s="1363"/>
      <c r="AC119" s="2627"/>
      <c r="AD119" s="1363"/>
      <c r="AE119" s="2627"/>
      <c r="AF119" s="1363"/>
      <c r="AG119" s="2627"/>
      <c r="AH119" s="1363"/>
      <c r="AI119" s="2627"/>
      <c r="AJ119" s="1363"/>
      <c r="AK119" s="2627"/>
      <c r="AL119" s="1363"/>
      <c r="AM119" s="2627"/>
      <c r="AN119" s="1363"/>
      <c r="AO119" s="2627"/>
      <c r="AP119" s="1363"/>
      <c r="AQ119" s="2627"/>
      <c r="AR119" s="1363"/>
      <c r="AS119" s="2627"/>
      <c r="AT119" s="1363"/>
      <c r="AU119" s="2627"/>
      <c r="AV119" s="1363"/>
      <c r="AW119" s="2627"/>
      <c r="AX119" s="1363"/>
      <c r="AY119" s="2627"/>
      <c r="AZ119" s="1363"/>
      <c r="BA119" s="2627"/>
      <c r="BB119" s="1363"/>
      <c r="BC119" s="2627"/>
      <c r="BD119" s="1363"/>
      <c r="BE119" s="2627"/>
      <c r="BF119" s="1363"/>
      <c r="BG119" s="2627"/>
      <c r="BH119" s="1363"/>
      <c r="BI119" s="1262"/>
    </row>
    <row r="120" spans="1:61" ht="6" customHeight="1">
      <c r="A120" s="2645"/>
      <c r="B120" s="1060"/>
      <c r="C120" s="1061"/>
      <c r="D120" s="1257"/>
      <c r="E120" s="2628"/>
      <c r="F120" s="2629"/>
      <c r="G120" s="2628"/>
      <c r="H120" s="2629"/>
      <c r="I120" s="2628"/>
      <c r="J120" s="2629"/>
      <c r="K120" s="2628"/>
      <c r="L120" s="2629"/>
      <c r="M120" s="2628"/>
      <c r="N120" s="2629"/>
      <c r="O120" s="2628"/>
      <c r="P120" s="2629"/>
      <c r="Q120" s="2628"/>
      <c r="R120" s="2629"/>
      <c r="S120" s="2628"/>
      <c r="T120" s="2629"/>
      <c r="U120" s="2628"/>
      <c r="V120" s="2629"/>
      <c r="W120" s="2628"/>
      <c r="X120" s="2629"/>
      <c r="Y120" s="2628"/>
      <c r="Z120" s="2629"/>
      <c r="AA120" s="2628"/>
      <c r="AB120" s="2629"/>
      <c r="AC120" s="2628"/>
      <c r="AD120" s="2629"/>
      <c r="AE120" s="2628"/>
      <c r="AF120" s="2629"/>
      <c r="AG120" s="2628"/>
      <c r="AH120" s="2629"/>
      <c r="AI120" s="2628"/>
      <c r="AJ120" s="2629"/>
      <c r="AK120" s="2628"/>
      <c r="AL120" s="2629"/>
      <c r="AM120" s="2628"/>
      <c r="AN120" s="2629"/>
      <c r="AO120" s="2628"/>
      <c r="AP120" s="2629"/>
      <c r="AQ120" s="2628"/>
      <c r="AR120" s="2629"/>
      <c r="AS120" s="2628"/>
      <c r="AT120" s="2629"/>
      <c r="AU120" s="2628"/>
      <c r="AV120" s="2629"/>
      <c r="AW120" s="2628"/>
      <c r="AX120" s="2629"/>
      <c r="AY120" s="2628"/>
      <c r="AZ120" s="2629"/>
      <c r="BA120" s="2628"/>
      <c r="BB120" s="2629"/>
      <c r="BC120" s="2628"/>
      <c r="BD120" s="2629"/>
      <c r="BE120" s="2628"/>
      <c r="BF120" s="2629"/>
      <c r="BG120" s="2628"/>
      <c r="BH120" s="2629"/>
      <c r="BI120" s="1257"/>
    </row>
    <row r="121" spans="1:61" ht="6" customHeight="1">
      <c r="A121" s="2645"/>
      <c r="B121" s="1244">
        <v>8</v>
      </c>
      <c r="C121" s="1106"/>
      <c r="D121" s="1262"/>
      <c r="E121" s="2625"/>
      <c r="F121" s="2626"/>
      <c r="G121" s="2625"/>
      <c r="H121" s="2626"/>
      <c r="I121" s="2625"/>
      <c r="J121" s="2626"/>
      <c r="K121" s="2625"/>
      <c r="L121" s="2626"/>
      <c r="M121" s="2625"/>
      <c r="N121" s="2626"/>
      <c r="O121" s="2625"/>
      <c r="P121" s="2626"/>
      <c r="Q121" s="2625"/>
      <c r="R121" s="2626"/>
      <c r="S121" s="2625"/>
      <c r="T121" s="2626"/>
      <c r="U121" s="2625"/>
      <c r="V121" s="2626"/>
      <c r="W121" s="2625"/>
      <c r="X121" s="2626"/>
      <c r="Y121" s="2625"/>
      <c r="Z121" s="2626"/>
      <c r="AA121" s="2625"/>
      <c r="AB121" s="2626"/>
      <c r="AC121" s="2625"/>
      <c r="AD121" s="2626"/>
      <c r="AE121" s="2625"/>
      <c r="AF121" s="2626"/>
      <c r="AG121" s="2625"/>
      <c r="AH121" s="2626"/>
      <c r="AI121" s="2625"/>
      <c r="AJ121" s="2626"/>
      <c r="AK121" s="2625"/>
      <c r="AL121" s="2626"/>
      <c r="AM121" s="2625"/>
      <c r="AN121" s="2626"/>
      <c r="AO121" s="2625"/>
      <c r="AP121" s="2626"/>
      <c r="AQ121" s="2625"/>
      <c r="AR121" s="2626"/>
      <c r="AS121" s="2625"/>
      <c r="AT121" s="2626"/>
      <c r="AU121" s="2625"/>
      <c r="AV121" s="2626"/>
      <c r="AW121" s="2625"/>
      <c r="AX121" s="2626"/>
      <c r="AY121" s="2625"/>
      <c r="AZ121" s="2626"/>
      <c r="BA121" s="2625"/>
      <c r="BB121" s="2626"/>
      <c r="BC121" s="2625"/>
      <c r="BD121" s="2626"/>
      <c r="BE121" s="2625"/>
      <c r="BF121" s="2626"/>
      <c r="BG121" s="2625"/>
      <c r="BH121" s="2626"/>
      <c r="BI121" s="1262" t="s">
        <v>107</v>
      </c>
    </row>
    <row r="122" spans="1:61" ht="3" customHeight="1">
      <c r="A122" s="2645"/>
      <c r="B122" s="1244"/>
      <c r="C122" s="1106"/>
      <c r="D122" s="1262"/>
      <c r="E122" s="2627"/>
      <c r="F122" s="1363"/>
      <c r="G122" s="2627"/>
      <c r="H122" s="1363"/>
      <c r="I122" s="2627"/>
      <c r="J122" s="1363"/>
      <c r="K122" s="2627"/>
      <c r="L122" s="1363"/>
      <c r="M122" s="2627"/>
      <c r="N122" s="1363"/>
      <c r="O122" s="2627"/>
      <c r="P122" s="1363"/>
      <c r="Q122" s="2627"/>
      <c r="R122" s="1363"/>
      <c r="S122" s="2627"/>
      <c r="T122" s="1363"/>
      <c r="U122" s="2627"/>
      <c r="V122" s="1363"/>
      <c r="W122" s="2627"/>
      <c r="X122" s="1363"/>
      <c r="Y122" s="2627"/>
      <c r="Z122" s="1363"/>
      <c r="AA122" s="2627"/>
      <c r="AB122" s="1363"/>
      <c r="AC122" s="2627"/>
      <c r="AD122" s="1363"/>
      <c r="AE122" s="2627"/>
      <c r="AF122" s="1363"/>
      <c r="AG122" s="2627"/>
      <c r="AH122" s="1363"/>
      <c r="AI122" s="2627"/>
      <c r="AJ122" s="1363"/>
      <c r="AK122" s="2627"/>
      <c r="AL122" s="1363"/>
      <c r="AM122" s="2627"/>
      <c r="AN122" s="1363"/>
      <c r="AO122" s="2627"/>
      <c r="AP122" s="1363"/>
      <c r="AQ122" s="2627"/>
      <c r="AR122" s="1363"/>
      <c r="AS122" s="2627"/>
      <c r="AT122" s="1363"/>
      <c r="AU122" s="2627"/>
      <c r="AV122" s="1363"/>
      <c r="AW122" s="2627"/>
      <c r="AX122" s="1363"/>
      <c r="AY122" s="2627"/>
      <c r="AZ122" s="1363"/>
      <c r="BA122" s="2627"/>
      <c r="BB122" s="1363"/>
      <c r="BC122" s="2627"/>
      <c r="BD122" s="1363"/>
      <c r="BE122" s="2627"/>
      <c r="BF122" s="1363"/>
      <c r="BG122" s="2627"/>
      <c r="BH122" s="1363"/>
      <c r="BI122" s="1262"/>
    </row>
    <row r="123" spans="1:61" ht="6" customHeight="1">
      <c r="A123" s="2645"/>
      <c r="B123" s="1244"/>
      <c r="C123" s="1106"/>
      <c r="D123" s="1262"/>
      <c r="E123" s="2628"/>
      <c r="F123" s="2629"/>
      <c r="G123" s="2628"/>
      <c r="H123" s="2629"/>
      <c r="I123" s="2628"/>
      <c r="J123" s="2629"/>
      <c r="K123" s="2628"/>
      <c r="L123" s="2629"/>
      <c r="M123" s="2628"/>
      <c r="N123" s="2629"/>
      <c r="O123" s="2628"/>
      <c r="P123" s="2629"/>
      <c r="Q123" s="2628"/>
      <c r="R123" s="2629"/>
      <c r="S123" s="2628"/>
      <c r="T123" s="2629"/>
      <c r="U123" s="2628"/>
      <c r="V123" s="2629"/>
      <c r="W123" s="2628"/>
      <c r="X123" s="2629"/>
      <c r="Y123" s="2628"/>
      <c r="Z123" s="2629"/>
      <c r="AA123" s="2628"/>
      <c r="AB123" s="2629"/>
      <c r="AC123" s="2628"/>
      <c r="AD123" s="2629"/>
      <c r="AE123" s="2628"/>
      <c r="AF123" s="2629"/>
      <c r="AG123" s="2628"/>
      <c r="AH123" s="2629"/>
      <c r="AI123" s="2628"/>
      <c r="AJ123" s="2629"/>
      <c r="AK123" s="2628"/>
      <c r="AL123" s="2629"/>
      <c r="AM123" s="2628"/>
      <c r="AN123" s="2629"/>
      <c r="AO123" s="2628"/>
      <c r="AP123" s="2629"/>
      <c r="AQ123" s="2628"/>
      <c r="AR123" s="2629"/>
      <c r="AS123" s="2628"/>
      <c r="AT123" s="2629"/>
      <c r="AU123" s="2628"/>
      <c r="AV123" s="2629"/>
      <c r="AW123" s="2628"/>
      <c r="AX123" s="2629"/>
      <c r="AY123" s="2628"/>
      <c r="AZ123" s="2629"/>
      <c r="BA123" s="2628"/>
      <c r="BB123" s="2629"/>
      <c r="BC123" s="2628"/>
      <c r="BD123" s="2629"/>
      <c r="BE123" s="2628"/>
      <c r="BF123" s="2629"/>
      <c r="BG123" s="2628"/>
      <c r="BH123" s="2629"/>
      <c r="BI123" s="1262"/>
    </row>
    <row r="124" spans="1:61" ht="6" customHeight="1">
      <c r="A124" s="2645"/>
      <c r="B124" s="1057">
        <v>9</v>
      </c>
      <c r="C124" s="1058"/>
      <c r="D124" s="1256"/>
      <c r="E124" s="2625"/>
      <c r="F124" s="2626"/>
      <c r="G124" s="2625"/>
      <c r="H124" s="2626"/>
      <c r="I124" s="2625"/>
      <c r="J124" s="2626"/>
      <c r="K124" s="2625"/>
      <c r="L124" s="2626"/>
      <c r="M124" s="2625"/>
      <c r="N124" s="2626"/>
      <c r="O124" s="2625"/>
      <c r="P124" s="2626"/>
      <c r="Q124" s="2625"/>
      <c r="R124" s="2626"/>
      <c r="S124" s="2625"/>
      <c r="T124" s="2626"/>
      <c r="U124" s="2625"/>
      <c r="V124" s="2626"/>
      <c r="W124" s="2625"/>
      <c r="X124" s="2626"/>
      <c r="Y124" s="2625"/>
      <c r="Z124" s="2626"/>
      <c r="AA124" s="2625"/>
      <c r="AB124" s="2626"/>
      <c r="AC124" s="2625"/>
      <c r="AD124" s="2626"/>
      <c r="AE124" s="2625"/>
      <c r="AF124" s="2626"/>
      <c r="AG124" s="2625"/>
      <c r="AH124" s="2626"/>
      <c r="AI124" s="2625"/>
      <c r="AJ124" s="2626"/>
      <c r="AK124" s="2625"/>
      <c r="AL124" s="2626"/>
      <c r="AM124" s="2625"/>
      <c r="AN124" s="2626"/>
      <c r="AO124" s="2625"/>
      <c r="AP124" s="2626"/>
      <c r="AQ124" s="2625"/>
      <c r="AR124" s="2626"/>
      <c r="AS124" s="2625"/>
      <c r="AT124" s="2626"/>
      <c r="AU124" s="2625"/>
      <c r="AV124" s="2626"/>
      <c r="AW124" s="2625"/>
      <c r="AX124" s="2626"/>
      <c r="AY124" s="2625"/>
      <c r="AZ124" s="2626"/>
      <c r="BA124" s="2625"/>
      <c r="BB124" s="2626"/>
      <c r="BC124" s="2625"/>
      <c r="BD124" s="2626"/>
      <c r="BE124" s="2625"/>
      <c r="BF124" s="2626"/>
      <c r="BG124" s="2625"/>
      <c r="BH124" s="2626"/>
      <c r="BI124" s="1256" t="s">
        <v>107</v>
      </c>
    </row>
    <row r="125" spans="1:61" ht="3" customHeight="1">
      <c r="A125" s="2645"/>
      <c r="B125" s="1244"/>
      <c r="C125" s="1106"/>
      <c r="D125" s="1262"/>
      <c r="E125" s="2627"/>
      <c r="F125" s="1363"/>
      <c r="G125" s="2627"/>
      <c r="H125" s="1363"/>
      <c r="I125" s="2627"/>
      <c r="J125" s="1363"/>
      <c r="K125" s="2627"/>
      <c r="L125" s="1363"/>
      <c r="M125" s="2627"/>
      <c r="N125" s="1363"/>
      <c r="O125" s="2627"/>
      <c r="P125" s="1363"/>
      <c r="Q125" s="2627"/>
      <c r="R125" s="1363"/>
      <c r="S125" s="2627"/>
      <c r="T125" s="1363"/>
      <c r="U125" s="2627"/>
      <c r="V125" s="1363"/>
      <c r="W125" s="2627"/>
      <c r="X125" s="1363"/>
      <c r="Y125" s="2627"/>
      <c r="Z125" s="1363"/>
      <c r="AA125" s="2627"/>
      <c r="AB125" s="1363"/>
      <c r="AC125" s="2627"/>
      <c r="AD125" s="1363"/>
      <c r="AE125" s="2627"/>
      <c r="AF125" s="1363"/>
      <c r="AG125" s="2627"/>
      <c r="AH125" s="1363"/>
      <c r="AI125" s="2627"/>
      <c r="AJ125" s="1363"/>
      <c r="AK125" s="2627"/>
      <c r="AL125" s="1363"/>
      <c r="AM125" s="2627"/>
      <c r="AN125" s="1363"/>
      <c r="AO125" s="2627"/>
      <c r="AP125" s="1363"/>
      <c r="AQ125" s="2627"/>
      <c r="AR125" s="1363"/>
      <c r="AS125" s="2627"/>
      <c r="AT125" s="1363"/>
      <c r="AU125" s="2627"/>
      <c r="AV125" s="1363"/>
      <c r="AW125" s="2627"/>
      <c r="AX125" s="1363"/>
      <c r="AY125" s="2627"/>
      <c r="AZ125" s="1363"/>
      <c r="BA125" s="2627"/>
      <c r="BB125" s="1363"/>
      <c r="BC125" s="2627"/>
      <c r="BD125" s="1363"/>
      <c r="BE125" s="2627"/>
      <c r="BF125" s="1363"/>
      <c r="BG125" s="2627"/>
      <c r="BH125" s="1363"/>
      <c r="BI125" s="1262"/>
    </row>
    <row r="126" spans="1:61" ht="6" customHeight="1">
      <c r="A126" s="2645"/>
      <c r="B126" s="1060"/>
      <c r="C126" s="1061"/>
      <c r="D126" s="1257"/>
      <c r="E126" s="2628"/>
      <c r="F126" s="2629"/>
      <c r="G126" s="2628"/>
      <c r="H126" s="2629"/>
      <c r="I126" s="2628"/>
      <c r="J126" s="2629"/>
      <c r="K126" s="2628"/>
      <c r="L126" s="2629"/>
      <c r="M126" s="2628"/>
      <c r="N126" s="2629"/>
      <c r="O126" s="2628"/>
      <c r="P126" s="2629"/>
      <c r="Q126" s="2628"/>
      <c r="R126" s="2629"/>
      <c r="S126" s="2628"/>
      <c r="T126" s="2629"/>
      <c r="U126" s="2628"/>
      <c r="V126" s="2629"/>
      <c r="W126" s="2628"/>
      <c r="X126" s="2629"/>
      <c r="Y126" s="2628"/>
      <c r="Z126" s="2629"/>
      <c r="AA126" s="2628"/>
      <c r="AB126" s="2629"/>
      <c r="AC126" s="2628"/>
      <c r="AD126" s="2629"/>
      <c r="AE126" s="2628"/>
      <c r="AF126" s="2629"/>
      <c r="AG126" s="2628"/>
      <c r="AH126" s="2629"/>
      <c r="AI126" s="2628"/>
      <c r="AJ126" s="2629"/>
      <c r="AK126" s="2628"/>
      <c r="AL126" s="2629"/>
      <c r="AM126" s="2628"/>
      <c r="AN126" s="2629"/>
      <c r="AO126" s="2628"/>
      <c r="AP126" s="2629"/>
      <c r="AQ126" s="2628"/>
      <c r="AR126" s="2629"/>
      <c r="AS126" s="2628"/>
      <c r="AT126" s="2629"/>
      <c r="AU126" s="2628"/>
      <c r="AV126" s="2629"/>
      <c r="AW126" s="2628"/>
      <c r="AX126" s="2629"/>
      <c r="AY126" s="2628"/>
      <c r="AZ126" s="2629"/>
      <c r="BA126" s="2628"/>
      <c r="BB126" s="2629"/>
      <c r="BC126" s="2628"/>
      <c r="BD126" s="2629"/>
      <c r="BE126" s="2628"/>
      <c r="BF126" s="2629"/>
      <c r="BG126" s="2628"/>
      <c r="BH126" s="2629"/>
      <c r="BI126" s="1257"/>
    </row>
    <row r="127" spans="1:61" ht="6" customHeight="1">
      <c r="A127" s="2645"/>
      <c r="B127" s="1244">
        <v>10</v>
      </c>
      <c r="C127" s="1106"/>
      <c r="D127" s="1262"/>
      <c r="E127" s="2625"/>
      <c r="F127" s="2626"/>
      <c r="G127" s="2625"/>
      <c r="H127" s="2626"/>
      <c r="I127" s="2625"/>
      <c r="J127" s="2626"/>
      <c r="K127" s="2625"/>
      <c r="L127" s="2626"/>
      <c r="M127" s="2625"/>
      <c r="N127" s="2626"/>
      <c r="O127" s="2625"/>
      <c r="P127" s="2626"/>
      <c r="Q127" s="2625"/>
      <c r="R127" s="2626"/>
      <c r="S127" s="2625"/>
      <c r="T127" s="2626"/>
      <c r="U127" s="2625"/>
      <c r="V127" s="2626"/>
      <c r="W127" s="2625"/>
      <c r="X127" s="2626"/>
      <c r="Y127" s="2625"/>
      <c r="Z127" s="2626"/>
      <c r="AA127" s="2625"/>
      <c r="AB127" s="2626"/>
      <c r="AC127" s="2625"/>
      <c r="AD127" s="2626"/>
      <c r="AE127" s="2625"/>
      <c r="AF127" s="2626"/>
      <c r="AG127" s="2625"/>
      <c r="AH127" s="2626"/>
      <c r="AI127" s="2625"/>
      <c r="AJ127" s="2626"/>
      <c r="AK127" s="2625"/>
      <c r="AL127" s="2626"/>
      <c r="AM127" s="2625"/>
      <c r="AN127" s="2626"/>
      <c r="AO127" s="2625"/>
      <c r="AP127" s="2626"/>
      <c r="AQ127" s="2625"/>
      <c r="AR127" s="2626"/>
      <c r="AS127" s="2625"/>
      <c r="AT127" s="2626"/>
      <c r="AU127" s="2625"/>
      <c r="AV127" s="2626"/>
      <c r="AW127" s="2625"/>
      <c r="AX127" s="2626"/>
      <c r="AY127" s="2625"/>
      <c r="AZ127" s="2626"/>
      <c r="BA127" s="2625"/>
      <c r="BB127" s="2626"/>
      <c r="BC127" s="2625"/>
      <c r="BD127" s="2626"/>
      <c r="BE127" s="2625"/>
      <c r="BF127" s="2626"/>
      <c r="BG127" s="2625"/>
      <c r="BH127" s="2626"/>
      <c r="BI127" s="1262" t="s">
        <v>107</v>
      </c>
    </row>
    <row r="128" spans="1:61" ht="3" customHeight="1">
      <c r="A128" s="2645"/>
      <c r="B128" s="1244"/>
      <c r="C128" s="1106"/>
      <c r="D128" s="1262"/>
      <c r="E128" s="2627"/>
      <c r="F128" s="1363"/>
      <c r="G128" s="2627"/>
      <c r="H128" s="1363"/>
      <c r="I128" s="2627"/>
      <c r="J128" s="1363"/>
      <c r="K128" s="2627"/>
      <c r="L128" s="1363"/>
      <c r="M128" s="2627"/>
      <c r="N128" s="1363"/>
      <c r="O128" s="2627"/>
      <c r="P128" s="1363"/>
      <c r="Q128" s="2627"/>
      <c r="R128" s="1363"/>
      <c r="S128" s="2627"/>
      <c r="T128" s="1363"/>
      <c r="U128" s="2627"/>
      <c r="V128" s="1363"/>
      <c r="W128" s="2627"/>
      <c r="X128" s="1363"/>
      <c r="Y128" s="2627"/>
      <c r="Z128" s="1363"/>
      <c r="AA128" s="2627"/>
      <c r="AB128" s="1363"/>
      <c r="AC128" s="2627"/>
      <c r="AD128" s="1363"/>
      <c r="AE128" s="2627"/>
      <c r="AF128" s="1363"/>
      <c r="AG128" s="2627"/>
      <c r="AH128" s="1363"/>
      <c r="AI128" s="2627"/>
      <c r="AJ128" s="1363"/>
      <c r="AK128" s="2627"/>
      <c r="AL128" s="1363"/>
      <c r="AM128" s="2627"/>
      <c r="AN128" s="1363"/>
      <c r="AO128" s="2627"/>
      <c r="AP128" s="1363"/>
      <c r="AQ128" s="2627"/>
      <c r="AR128" s="1363"/>
      <c r="AS128" s="2627"/>
      <c r="AT128" s="1363"/>
      <c r="AU128" s="2627"/>
      <c r="AV128" s="1363"/>
      <c r="AW128" s="2627"/>
      <c r="AX128" s="1363"/>
      <c r="AY128" s="2627"/>
      <c r="AZ128" s="1363"/>
      <c r="BA128" s="2627"/>
      <c r="BB128" s="1363"/>
      <c r="BC128" s="2627"/>
      <c r="BD128" s="1363"/>
      <c r="BE128" s="2627"/>
      <c r="BF128" s="1363"/>
      <c r="BG128" s="2627"/>
      <c r="BH128" s="1363"/>
      <c r="BI128" s="1262"/>
    </row>
    <row r="129" spans="1:61" ht="6" customHeight="1">
      <c r="A129" s="2645"/>
      <c r="B129" s="1244"/>
      <c r="C129" s="1061"/>
      <c r="D129" s="1257"/>
      <c r="E129" s="2628"/>
      <c r="F129" s="2629"/>
      <c r="G129" s="2628"/>
      <c r="H129" s="2629"/>
      <c r="I129" s="2628"/>
      <c r="J129" s="2629"/>
      <c r="K129" s="2628"/>
      <c r="L129" s="2629"/>
      <c r="M129" s="2628"/>
      <c r="N129" s="2629"/>
      <c r="O129" s="2628"/>
      <c r="P129" s="2629"/>
      <c r="Q129" s="2628"/>
      <c r="R129" s="2629"/>
      <c r="S129" s="2628"/>
      <c r="T129" s="2629"/>
      <c r="U129" s="2628"/>
      <c r="V129" s="2629"/>
      <c r="W129" s="2628"/>
      <c r="X129" s="2629"/>
      <c r="Y129" s="2628"/>
      <c r="Z129" s="2629"/>
      <c r="AA129" s="2628"/>
      <c r="AB129" s="2629"/>
      <c r="AC129" s="2628"/>
      <c r="AD129" s="2629"/>
      <c r="AE129" s="2628"/>
      <c r="AF129" s="2629"/>
      <c r="AG129" s="2628"/>
      <c r="AH129" s="2629"/>
      <c r="AI129" s="2628"/>
      <c r="AJ129" s="2629"/>
      <c r="AK129" s="2628"/>
      <c r="AL129" s="2629"/>
      <c r="AM129" s="2628"/>
      <c r="AN129" s="2629"/>
      <c r="AO129" s="2628"/>
      <c r="AP129" s="2629"/>
      <c r="AQ129" s="2628"/>
      <c r="AR129" s="2629"/>
      <c r="AS129" s="2628"/>
      <c r="AT129" s="2629"/>
      <c r="AU129" s="2628"/>
      <c r="AV129" s="2629"/>
      <c r="AW129" s="2628"/>
      <c r="AX129" s="2629"/>
      <c r="AY129" s="2628"/>
      <c r="AZ129" s="2629"/>
      <c r="BA129" s="2628"/>
      <c r="BB129" s="2629"/>
      <c r="BC129" s="2628"/>
      <c r="BD129" s="2629"/>
      <c r="BE129" s="2628"/>
      <c r="BF129" s="2629"/>
      <c r="BG129" s="2628"/>
      <c r="BH129" s="2629"/>
      <c r="BI129" s="1262"/>
    </row>
    <row r="130" spans="1:61" ht="6" customHeight="1">
      <c r="A130" s="2645"/>
      <c r="B130" s="1057">
        <v>11</v>
      </c>
      <c r="C130" s="1106"/>
      <c r="D130" s="1262"/>
      <c r="E130" s="2625"/>
      <c r="F130" s="2626"/>
      <c r="G130" s="2625"/>
      <c r="H130" s="2626"/>
      <c r="I130" s="2625"/>
      <c r="J130" s="2626"/>
      <c r="K130" s="2625"/>
      <c r="L130" s="2626"/>
      <c r="M130" s="2625"/>
      <c r="N130" s="2626"/>
      <c r="O130" s="2625"/>
      <c r="P130" s="2626"/>
      <c r="Q130" s="2625"/>
      <c r="R130" s="2626"/>
      <c r="S130" s="2625"/>
      <c r="T130" s="2626"/>
      <c r="U130" s="2625"/>
      <c r="V130" s="2626"/>
      <c r="W130" s="2625"/>
      <c r="X130" s="2626"/>
      <c r="Y130" s="2625"/>
      <c r="Z130" s="2626"/>
      <c r="AA130" s="2625"/>
      <c r="AB130" s="2626"/>
      <c r="AC130" s="2625"/>
      <c r="AD130" s="2626"/>
      <c r="AE130" s="2625"/>
      <c r="AF130" s="2626"/>
      <c r="AG130" s="2625"/>
      <c r="AH130" s="2626"/>
      <c r="AI130" s="2625"/>
      <c r="AJ130" s="2626"/>
      <c r="AK130" s="2625"/>
      <c r="AL130" s="2626"/>
      <c r="AM130" s="2625"/>
      <c r="AN130" s="2626"/>
      <c r="AO130" s="2625"/>
      <c r="AP130" s="2626"/>
      <c r="AQ130" s="2625"/>
      <c r="AR130" s="2626"/>
      <c r="AS130" s="2625"/>
      <c r="AT130" s="2626"/>
      <c r="AU130" s="2625"/>
      <c r="AV130" s="2626"/>
      <c r="AW130" s="2625"/>
      <c r="AX130" s="2626"/>
      <c r="AY130" s="2625"/>
      <c r="AZ130" s="2626"/>
      <c r="BA130" s="2625"/>
      <c r="BB130" s="2626"/>
      <c r="BC130" s="2625"/>
      <c r="BD130" s="2626"/>
      <c r="BE130" s="2625"/>
      <c r="BF130" s="2626"/>
      <c r="BG130" s="2625"/>
      <c r="BH130" s="2626"/>
      <c r="BI130" s="1256" t="s">
        <v>107</v>
      </c>
    </row>
    <row r="131" spans="1:61" ht="3" customHeight="1">
      <c r="A131" s="2645"/>
      <c r="B131" s="1244"/>
      <c r="C131" s="1106"/>
      <c r="D131" s="1262"/>
      <c r="E131" s="2627"/>
      <c r="F131" s="1363"/>
      <c r="G131" s="2627"/>
      <c r="H131" s="1363"/>
      <c r="I131" s="2627"/>
      <c r="J131" s="1363"/>
      <c r="K131" s="2627"/>
      <c r="L131" s="1363"/>
      <c r="M131" s="2627"/>
      <c r="N131" s="1363"/>
      <c r="O131" s="2627"/>
      <c r="P131" s="1363"/>
      <c r="Q131" s="2627"/>
      <c r="R131" s="1363"/>
      <c r="S131" s="2627"/>
      <c r="T131" s="1363"/>
      <c r="U131" s="2627"/>
      <c r="V131" s="1363"/>
      <c r="W131" s="2627"/>
      <c r="X131" s="1363"/>
      <c r="Y131" s="2627"/>
      <c r="Z131" s="1363"/>
      <c r="AA131" s="2627"/>
      <c r="AB131" s="1363"/>
      <c r="AC131" s="2627"/>
      <c r="AD131" s="1363"/>
      <c r="AE131" s="2627"/>
      <c r="AF131" s="1363"/>
      <c r="AG131" s="2627"/>
      <c r="AH131" s="1363"/>
      <c r="AI131" s="2627"/>
      <c r="AJ131" s="1363"/>
      <c r="AK131" s="2627"/>
      <c r="AL131" s="1363"/>
      <c r="AM131" s="2627"/>
      <c r="AN131" s="1363"/>
      <c r="AO131" s="2627"/>
      <c r="AP131" s="1363"/>
      <c r="AQ131" s="2627"/>
      <c r="AR131" s="1363"/>
      <c r="AS131" s="2627"/>
      <c r="AT131" s="1363"/>
      <c r="AU131" s="2627"/>
      <c r="AV131" s="1363"/>
      <c r="AW131" s="2627"/>
      <c r="AX131" s="1363"/>
      <c r="AY131" s="2627"/>
      <c r="AZ131" s="1363"/>
      <c r="BA131" s="2627"/>
      <c r="BB131" s="1363"/>
      <c r="BC131" s="2627"/>
      <c r="BD131" s="1363"/>
      <c r="BE131" s="2627"/>
      <c r="BF131" s="1363"/>
      <c r="BG131" s="2627"/>
      <c r="BH131" s="1363"/>
      <c r="BI131" s="1262"/>
    </row>
    <row r="132" spans="1:61" ht="6" customHeight="1">
      <c r="A132" s="2645"/>
      <c r="B132" s="1244"/>
      <c r="C132" s="1106"/>
      <c r="D132" s="1262"/>
      <c r="E132" s="2628"/>
      <c r="F132" s="2629"/>
      <c r="G132" s="2628"/>
      <c r="H132" s="2629"/>
      <c r="I132" s="2628"/>
      <c r="J132" s="2629"/>
      <c r="K132" s="2628"/>
      <c r="L132" s="2629"/>
      <c r="M132" s="2628"/>
      <c r="N132" s="2629"/>
      <c r="O132" s="2628"/>
      <c r="P132" s="2629"/>
      <c r="Q132" s="2628"/>
      <c r="R132" s="2629"/>
      <c r="S132" s="2628"/>
      <c r="T132" s="2629"/>
      <c r="U132" s="2628"/>
      <c r="V132" s="2629"/>
      <c r="W132" s="2628"/>
      <c r="X132" s="2629"/>
      <c r="Y132" s="2628"/>
      <c r="Z132" s="2629"/>
      <c r="AA132" s="2628"/>
      <c r="AB132" s="2629"/>
      <c r="AC132" s="2628"/>
      <c r="AD132" s="2629"/>
      <c r="AE132" s="2628"/>
      <c r="AF132" s="2629"/>
      <c r="AG132" s="2628"/>
      <c r="AH132" s="2629"/>
      <c r="AI132" s="2628"/>
      <c r="AJ132" s="2629"/>
      <c r="AK132" s="2628"/>
      <c r="AL132" s="2629"/>
      <c r="AM132" s="2628"/>
      <c r="AN132" s="2629"/>
      <c r="AO132" s="2628"/>
      <c r="AP132" s="2629"/>
      <c r="AQ132" s="2628"/>
      <c r="AR132" s="2629"/>
      <c r="AS132" s="2628"/>
      <c r="AT132" s="2629"/>
      <c r="AU132" s="2628"/>
      <c r="AV132" s="2629"/>
      <c r="AW132" s="2628"/>
      <c r="AX132" s="2629"/>
      <c r="AY132" s="2628"/>
      <c r="AZ132" s="2629"/>
      <c r="BA132" s="2628"/>
      <c r="BB132" s="2629"/>
      <c r="BC132" s="2628"/>
      <c r="BD132" s="2629"/>
      <c r="BE132" s="2628"/>
      <c r="BF132" s="2629"/>
      <c r="BG132" s="2628"/>
      <c r="BH132" s="2629"/>
      <c r="BI132" s="1262"/>
    </row>
    <row r="133" spans="1:61" ht="6" customHeight="1">
      <c r="A133" s="2645"/>
      <c r="B133" s="1057">
        <v>12</v>
      </c>
      <c r="C133" s="1058"/>
      <c r="D133" s="1256"/>
      <c r="E133" s="2625"/>
      <c r="F133" s="2626"/>
      <c r="G133" s="2625"/>
      <c r="H133" s="2626"/>
      <c r="I133" s="2625"/>
      <c r="J133" s="2626"/>
      <c r="K133" s="2625"/>
      <c r="L133" s="2626"/>
      <c r="M133" s="2625"/>
      <c r="N133" s="2626"/>
      <c r="O133" s="2625"/>
      <c r="P133" s="2626"/>
      <c r="Q133" s="2625"/>
      <c r="R133" s="2626"/>
      <c r="S133" s="2625"/>
      <c r="T133" s="2626"/>
      <c r="U133" s="2625"/>
      <c r="V133" s="2626"/>
      <c r="W133" s="2625"/>
      <c r="X133" s="2626"/>
      <c r="Y133" s="2625"/>
      <c r="Z133" s="2626"/>
      <c r="AA133" s="2625"/>
      <c r="AB133" s="2626"/>
      <c r="AC133" s="2625"/>
      <c r="AD133" s="2626"/>
      <c r="AE133" s="2625"/>
      <c r="AF133" s="2626"/>
      <c r="AG133" s="2625"/>
      <c r="AH133" s="2626"/>
      <c r="AI133" s="2625"/>
      <c r="AJ133" s="2626"/>
      <c r="AK133" s="2625"/>
      <c r="AL133" s="2626"/>
      <c r="AM133" s="2625"/>
      <c r="AN133" s="2626"/>
      <c r="AO133" s="2625"/>
      <c r="AP133" s="2626"/>
      <c r="AQ133" s="2625"/>
      <c r="AR133" s="2626"/>
      <c r="AS133" s="2625"/>
      <c r="AT133" s="2626"/>
      <c r="AU133" s="2625"/>
      <c r="AV133" s="2626"/>
      <c r="AW133" s="2625"/>
      <c r="AX133" s="2626"/>
      <c r="AY133" s="2625"/>
      <c r="AZ133" s="2626"/>
      <c r="BA133" s="2625"/>
      <c r="BB133" s="2626"/>
      <c r="BC133" s="2625"/>
      <c r="BD133" s="2626"/>
      <c r="BE133" s="2625"/>
      <c r="BF133" s="2626"/>
      <c r="BG133" s="2625"/>
      <c r="BH133" s="2626"/>
      <c r="BI133" s="1256" t="s">
        <v>107</v>
      </c>
    </row>
    <row r="134" spans="1:61" ht="3" customHeight="1">
      <c r="A134" s="2645"/>
      <c r="B134" s="1244"/>
      <c r="C134" s="1106"/>
      <c r="D134" s="1262"/>
      <c r="E134" s="2627"/>
      <c r="F134" s="1363"/>
      <c r="G134" s="2627"/>
      <c r="H134" s="1363"/>
      <c r="I134" s="2627"/>
      <c r="J134" s="1363"/>
      <c r="K134" s="2627"/>
      <c r="L134" s="1363"/>
      <c r="M134" s="2627"/>
      <c r="N134" s="1363"/>
      <c r="O134" s="2627"/>
      <c r="P134" s="1363"/>
      <c r="Q134" s="2627"/>
      <c r="R134" s="1363"/>
      <c r="S134" s="2627"/>
      <c r="T134" s="1363"/>
      <c r="U134" s="2627"/>
      <c r="V134" s="1363"/>
      <c r="W134" s="2627"/>
      <c r="X134" s="1363"/>
      <c r="Y134" s="2627"/>
      <c r="Z134" s="1363"/>
      <c r="AA134" s="2627"/>
      <c r="AB134" s="1363"/>
      <c r="AC134" s="2627"/>
      <c r="AD134" s="1363"/>
      <c r="AE134" s="2627"/>
      <c r="AF134" s="1363"/>
      <c r="AG134" s="2627"/>
      <c r="AH134" s="1363"/>
      <c r="AI134" s="2627"/>
      <c r="AJ134" s="1363"/>
      <c r="AK134" s="2627"/>
      <c r="AL134" s="1363"/>
      <c r="AM134" s="2627"/>
      <c r="AN134" s="1363"/>
      <c r="AO134" s="2627"/>
      <c r="AP134" s="1363"/>
      <c r="AQ134" s="2627"/>
      <c r="AR134" s="1363"/>
      <c r="AS134" s="2627"/>
      <c r="AT134" s="1363"/>
      <c r="AU134" s="2627"/>
      <c r="AV134" s="1363"/>
      <c r="AW134" s="2627"/>
      <c r="AX134" s="1363"/>
      <c r="AY134" s="2627"/>
      <c r="AZ134" s="1363"/>
      <c r="BA134" s="2627"/>
      <c r="BB134" s="1363"/>
      <c r="BC134" s="2627"/>
      <c r="BD134" s="1363"/>
      <c r="BE134" s="2627"/>
      <c r="BF134" s="1363"/>
      <c r="BG134" s="2627"/>
      <c r="BH134" s="1363"/>
      <c r="BI134" s="1262"/>
    </row>
    <row r="135" spans="1:61" ht="6" customHeight="1">
      <c r="A135" s="2645"/>
      <c r="B135" s="1244"/>
      <c r="C135" s="1106"/>
      <c r="D135" s="1262"/>
      <c r="E135" s="2628"/>
      <c r="F135" s="2629"/>
      <c r="G135" s="2628"/>
      <c r="H135" s="2629"/>
      <c r="I135" s="2628"/>
      <c r="J135" s="2629"/>
      <c r="K135" s="2628"/>
      <c r="L135" s="2629"/>
      <c r="M135" s="2628"/>
      <c r="N135" s="2629"/>
      <c r="O135" s="2628"/>
      <c r="P135" s="2629"/>
      <c r="Q135" s="2628"/>
      <c r="R135" s="2629"/>
      <c r="S135" s="2628"/>
      <c r="T135" s="2629"/>
      <c r="U135" s="2628"/>
      <c r="V135" s="2629"/>
      <c r="W135" s="2628"/>
      <c r="X135" s="2629"/>
      <c r="Y135" s="2628"/>
      <c r="Z135" s="2629"/>
      <c r="AA135" s="2628"/>
      <c r="AB135" s="2629"/>
      <c r="AC135" s="2628"/>
      <c r="AD135" s="2629"/>
      <c r="AE135" s="2628"/>
      <c r="AF135" s="2629"/>
      <c r="AG135" s="2628"/>
      <c r="AH135" s="2629"/>
      <c r="AI135" s="2628"/>
      <c r="AJ135" s="2629"/>
      <c r="AK135" s="2628"/>
      <c r="AL135" s="2629"/>
      <c r="AM135" s="2628"/>
      <c r="AN135" s="2629"/>
      <c r="AO135" s="2628"/>
      <c r="AP135" s="2629"/>
      <c r="AQ135" s="2628"/>
      <c r="AR135" s="2629"/>
      <c r="AS135" s="2628"/>
      <c r="AT135" s="2629"/>
      <c r="AU135" s="2628"/>
      <c r="AV135" s="2629"/>
      <c r="AW135" s="2628"/>
      <c r="AX135" s="2629"/>
      <c r="AY135" s="2628"/>
      <c r="AZ135" s="2629"/>
      <c r="BA135" s="2628"/>
      <c r="BB135" s="2629"/>
      <c r="BC135" s="2628"/>
      <c r="BD135" s="2629"/>
      <c r="BE135" s="2628"/>
      <c r="BF135" s="2629"/>
      <c r="BG135" s="2628"/>
      <c r="BH135" s="2629"/>
      <c r="BI135" s="1262"/>
    </row>
    <row r="136" spans="1:61" ht="6" customHeight="1">
      <c r="A136" s="2645"/>
      <c r="B136" s="1057">
        <v>13</v>
      </c>
      <c r="C136" s="1058"/>
      <c r="D136" s="1256"/>
      <c r="E136" s="2625"/>
      <c r="F136" s="2626"/>
      <c r="G136" s="2625"/>
      <c r="H136" s="2626"/>
      <c r="I136" s="2625"/>
      <c r="J136" s="2626"/>
      <c r="K136" s="2625"/>
      <c r="L136" s="2626"/>
      <c r="M136" s="2625"/>
      <c r="N136" s="2626"/>
      <c r="O136" s="2625"/>
      <c r="P136" s="2626"/>
      <c r="Q136" s="2625"/>
      <c r="R136" s="2626"/>
      <c r="S136" s="2625"/>
      <c r="T136" s="2626"/>
      <c r="U136" s="2625"/>
      <c r="V136" s="2626"/>
      <c r="W136" s="2625"/>
      <c r="X136" s="2626"/>
      <c r="Y136" s="2625"/>
      <c r="Z136" s="2626"/>
      <c r="AA136" s="2625"/>
      <c r="AB136" s="2626"/>
      <c r="AC136" s="2625"/>
      <c r="AD136" s="2626"/>
      <c r="AE136" s="2625"/>
      <c r="AF136" s="2626"/>
      <c r="AG136" s="2625"/>
      <c r="AH136" s="2626"/>
      <c r="AI136" s="2625"/>
      <c r="AJ136" s="2626"/>
      <c r="AK136" s="2625"/>
      <c r="AL136" s="2626"/>
      <c r="AM136" s="2625"/>
      <c r="AN136" s="2626"/>
      <c r="AO136" s="2625"/>
      <c r="AP136" s="2626"/>
      <c r="AQ136" s="2625"/>
      <c r="AR136" s="2626"/>
      <c r="AS136" s="2625"/>
      <c r="AT136" s="2626"/>
      <c r="AU136" s="2625"/>
      <c r="AV136" s="2626"/>
      <c r="AW136" s="2625"/>
      <c r="AX136" s="2626"/>
      <c r="AY136" s="2625"/>
      <c r="AZ136" s="2626"/>
      <c r="BA136" s="2625"/>
      <c r="BB136" s="2626"/>
      <c r="BC136" s="2625"/>
      <c r="BD136" s="2626"/>
      <c r="BE136" s="2625"/>
      <c r="BF136" s="2626"/>
      <c r="BG136" s="2625"/>
      <c r="BH136" s="2626"/>
      <c r="BI136" s="1256" t="s">
        <v>107</v>
      </c>
    </row>
    <row r="137" spans="1:61" ht="3" customHeight="1">
      <c r="A137" s="2645"/>
      <c r="B137" s="1244"/>
      <c r="C137" s="1106"/>
      <c r="D137" s="1262"/>
      <c r="E137" s="2627"/>
      <c r="F137" s="1363"/>
      <c r="G137" s="2627"/>
      <c r="H137" s="1363"/>
      <c r="I137" s="2627"/>
      <c r="J137" s="1363"/>
      <c r="K137" s="2627"/>
      <c r="L137" s="1363"/>
      <c r="M137" s="2627"/>
      <c r="N137" s="1363"/>
      <c r="O137" s="2627"/>
      <c r="P137" s="1363"/>
      <c r="Q137" s="2627"/>
      <c r="R137" s="1363"/>
      <c r="S137" s="2627"/>
      <c r="T137" s="1363"/>
      <c r="U137" s="2627"/>
      <c r="V137" s="1363"/>
      <c r="W137" s="2627"/>
      <c r="X137" s="1363"/>
      <c r="Y137" s="2627"/>
      <c r="Z137" s="1363"/>
      <c r="AA137" s="2627"/>
      <c r="AB137" s="1363"/>
      <c r="AC137" s="2627"/>
      <c r="AD137" s="1363"/>
      <c r="AE137" s="2627"/>
      <c r="AF137" s="1363"/>
      <c r="AG137" s="2627"/>
      <c r="AH137" s="1363"/>
      <c r="AI137" s="2627"/>
      <c r="AJ137" s="1363"/>
      <c r="AK137" s="2627"/>
      <c r="AL137" s="1363"/>
      <c r="AM137" s="2627"/>
      <c r="AN137" s="1363"/>
      <c r="AO137" s="2627"/>
      <c r="AP137" s="1363"/>
      <c r="AQ137" s="2627"/>
      <c r="AR137" s="1363"/>
      <c r="AS137" s="2627"/>
      <c r="AT137" s="1363"/>
      <c r="AU137" s="2627"/>
      <c r="AV137" s="1363"/>
      <c r="AW137" s="2627"/>
      <c r="AX137" s="1363"/>
      <c r="AY137" s="2627"/>
      <c r="AZ137" s="1363"/>
      <c r="BA137" s="2627"/>
      <c r="BB137" s="1363"/>
      <c r="BC137" s="2627"/>
      <c r="BD137" s="1363"/>
      <c r="BE137" s="2627"/>
      <c r="BF137" s="1363"/>
      <c r="BG137" s="2627"/>
      <c r="BH137" s="1363"/>
      <c r="BI137" s="1262"/>
    </row>
    <row r="138" spans="1:61" ht="6" customHeight="1">
      <c r="A138" s="2645"/>
      <c r="B138" s="1244"/>
      <c r="C138" s="1106"/>
      <c r="D138" s="1262"/>
      <c r="E138" s="2628"/>
      <c r="F138" s="2629"/>
      <c r="G138" s="2628"/>
      <c r="H138" s="2629"/>
      <c r="I138" s="2628"/>
      <c r="J138" s="2629"/>
      <c r="K138" s="2628"/>
      <c r="L138" s="2629"/>
      <c r="M138" s="2628"/>
      <c r="N138" s="2629"/>
      <c r="O138" s="2628"/>
      <c r="P138" s="2629"/>
      <c r="Q138" s="2628"/>
      <c r="R138" s="2629"/>
      <c r="S138" s="2628"/>
      <c r="T138" s="2629"/>
      <c r="U138" s="2628"/>
      <c r="V138" s="2629"/>
      <c r="W138" s="2628"/>
      <c r="X138" s="2629"/>
      <c r="Y138" s="2628"/>
      <c r="Z138" s="2629"/>
      <c r="AA138" s="2628"/>
      <c r="AB138" s="2629"/>
      <c r="AC138" s="2628"/>
      <c r="AD138" s="2629"/>
      <c r="AE138" s="2628"/>
      <c r="AF138" s="2629"/>
      <c r="AG138" s="2628"/>
      <c r="AH138" s="2629"/>
      <c r="AI138" s="2628"/>
      <c r="AJ138" s="2629"/>
      <c r="AK138" s="2628"/>
      <c r="AL138" s="2629"/>
      <c r="AM138" s="2628"/>
      <c r="AN138" s="2629"/>
      <c r="AO138" s="2628"/>
      <c r="AP138" s="2629"/>
      <c r="AQ138" s="2628"/>
      <c r="AR138" s="2629"/>
      <c r="AS138" s="2628"/>
      <c r="AT138" s="2629"/>
      <c r="AU138" s="2628"/>
      <c r="AV138" s="2629"/>
      <c r="AW138" s="2628"/>
      <c r="AX138" s="2629"/>
      <c r="AY138" s="2628"/>
      <c r="AZ138" s="2629"/>
      <c r="BA138" s="2628"/>
      <c r="BB138" s="2629"/>
      <c r="BC138" s="2628"/>
      <c r="BD138" s="2629"/>
      <c r="BE138" s="2628"/>
      <c r="BF138" s="2629"/>
      <c r="BG138" s="2628"/>
      <c r="BH138" s="2629"/>
      <c r="BI138" s="1262"/>
    </row>
    <row r="139" spans="1:61" ht="6" customHeight="1">
      <c r="A139" s="2645"/>
      <c r="B139" s="1057">
        <v>14</v>
      </c>
      <c r="C139" s="1058"/>
      <c r="D139" s="1256"/>
      <c r="E139" s="2625"/>
      <c r="F139" s="2626"/>
      <c r="G139" s="2625"/>
      <c r="H139" s="2626"/>
      <c r="I139" s="2625"/>
      <c r="J139" s="2626"/>
      <c r="K139" s="2625"/>
      <c r="L139" s="2626"/>
      <c r="M139" s="2625"/>
      <c r="N139" s="2626"/>
      <c r="O139" s="2625"/>
      <c r="P139" s="2626"/>
      <c r="Q139" s="2625"/>
      <c r="R139" s="2626"/>
      <c r="S139" s="2625"/>
      <c r="T139" s="2626"/>
      <c r="U139" s="2625"/>
      <c r="V139" s="2626"/>
      <c r="W139" s="2625"/>
      <c r="X139" s="2626"/>
      <c r="Y139" s="2625"/>
      <c r="Z139" s="2626"/>
      <c r="AA139" s="2625"/>
      <c r="AB139" s="2626"/>
      <c r="AC139" s="2625"/>
      <c r="AD139" s="2626"/>
      <c r="AE139" s="2625"/>
      <c r="AF139" s="2626"/>
      <c r="AG139" s="2625"/>
      <c r="AH139" s="2626"/>
      <c r="AI139" s="2625"/>
      <c r="AJ139" s="2626"/>
      <c r="AK139" s="2625"/>
      <c r="AL139" s="2626"/>
      <c r="AM139" s="2625"/>
      <c r="AN139" s="2626"/>
      <c r="AO139" s="2625"/>
      <c r="AP139" s="2626"/>
      <c r="AQ139" s="2625"/>
      <c r="AR139" s="2626"/>
      <c r="AS139" s="2625"/>
      <c r="AT139" s="2626"/>
      <c r="AU139" s="2625"/>
      <c r="AV139" s="2626"/>
      <c r="AW139" s="2625"/>
      <c r="AX139" s="2626"/>
      <c r="AY139" s="2625"/>
      <c r="AZ139" s="2626"/>
      <c r="BA139" s="2625"/>
      <c r="BB139" s="2626"/>
      <c r="BC139" s="2625"/>
      <c r="BD139" s="2626"/>
      <c r="BE139" s="2625"/>
      <c r="BF139" s="2626"/>
      <c r="BG139" s="2625"/>
      <c r="BH139" s="2626"/>
      <c r="BI139" s="1256" t="s">
        <v>107</v>
      </c>
    </row>
    <row r="140" spans="1:61" ht="3" customHeight="1">
      <c r="A140" s="2645"/>
      <c r="B140" s="1244"/>
      <c r="C140" s="1106"/>
      <c r="D140" s="1262"/>
      <c r="E140" s="2627"/>
      <c r="F140" s="1363"/>
      <c r="G140" s="2627"/>
      <c r="H140" s="1363"/>
      <c r="I140" s="2627"/>
      <c r="J140" s="1363"/>
      <c r="K140" s="2627"/>
      <c r="L140" s="1363"/>
      <c r="M140" s="2627"/>
      <c r="N140" s="1363"/>
      <c r="O140" s="2627"/>
      <c r="P140" s="1363"/>
      <c r="Q140" s="2627"/>
      <c r="R140" s="1363"/>
      <c r="S140" s="2627"/>
      <c r="T140" s="1363"/>
      <c r="U140" s="2627"/>
      <c r="V140" s="1363"/>
      <c r="W140" s="2627"/>
      <c r="X140" s="1363"/>
      <c r="Y140" s="2627"/>
      <c r="Z140" s="1363"/>
      <c r="AA140" s="2627"/>
      <c r="AB140" s="1363"/>
      <c r="AC140" s="2627"/>
      <c r="AD140" s="1363"/>
      <c r="AE140" s="2627"/>
      <c r="AF140" s="1363"/>
      <c r="AG140" s="2627"/>
      <c r="AH140" s="1363"/>
      <c r="AI140" s="2627"/>
      <c r="AJ140" s="1363"/>
      <c r="AK140" s="2627"/>
      <c r="AL140" s="1363"/>
      <c r="AM140" s="2627"/>
      <c r="AN140" s="1363"/>
      <c r="AO140" s="2627"/>
      <c r="AP140" s="1363"/>
      <c r="AQ140" s="2627"/>
      <c r="AR140" s="1363"/>
      <c r="AS140" s="2627"/>
      <c r="AT140" s="1363"/>
      <c r="AU140" s="2627"/>
      <c r="AV140" s="1363"/>
      <c r="AW140" s="2627"/>
      <c r="AX140" s="1363"/>
      <c r="AY140" s="2627"/>
      <c r="AZ140" s="1363"/>
      <c r="BA140" s="2627"/>
      <c r="BB140" s="1363"/>
      <c r="BC140" s="2627"/>
      <c r="BD140" s="1363"/>
      <c r="BE140" s="2627"/>
      <c r="BF140" s="1363"/>
      <c r="BG140" s="2627"/>
      <c r="BH140" s="1363"/>
      <c r="BI140" s="1262"/>
    </row>
    <row r="141" spans="1:61" ht="6" customHeight="1">
      <c r="A141" s="2645"/>
      <c r="B141" s="1244"/>
      <c r="C141" s="1106"/>
      <c r="D141" s="1262"/>
      <c r="E141" s="2628"/>
      <c r="F141" s="2629"/>
      <c r="G141" s="2628"/>
      <c r="H141" s="2629"/>
      <c r="I141" s="2628"/>
      <c r="J141" s="2629"/>
      <c r="K141" s="2628"/>
      <c r="L141" s="2629"/>
      <c r="M141" s="2628"/>
      <c r="N141" s="2629"/>
      <c r="O141" s="2628"/>
      <c r="P141" s="2629"/>
      <c r="Q141" s="2628"/>
      <c r="R141" s="2629"/>
      <c r="S141" s="2628"/>
      <c r="T141" s="2629"/>
      <c r="U141" s="2628"/>
      <c r="V141" s="2629"/>
      <c r="W141" s="2628"/>
      <c r="X141" s="2629"/>
      <c r="Y141" s="2628"/>
      <c r="Z141" s="2629"/>
      <c r="AA141" s="2628"/>
      <c r="AB141" s="2629"/>
      <c r="AC141" s="2628"/>
      <c r="AD141" s="2629"/>
      <c r="AE141" s="2628"/>
      <c r="AF141" s="2629"/>
      <c r="AG141" s="2628"/>
      <c r="AH141" s="2629"/>
      <c r="AI141" s="2628"/>
      <c r="AJ141" s="2629"/>
      <c r="AK141" s="2628"/>
      <c r="AL141" s="2629"/>
      <c r="AM141" s="2628"/>
      <c r="AN141" s="2629"/>
      <c r="AO141" s="2628"/>
      <c r="AP141" s="2629"/>
      <c r="AQ141" s="2628"/>
      <c r="AR141" s="2629"/>
      <c r="AS141" s="2628"/>
      <c r="AT141" s="2629"/>
      <c r="AU141" s="2628"/>
      <c r="AV141" s="2629"/>
      <c r="AW141" s="2628"/>
      <c r="AX141" s="2629"/>
      <c r="AY141" s="2628"/>
      <c r="AZ141" s="2629"/>
      <c r="BA141" s="2628"/>
      <c r="BB141" s="2629"/>
      <c r="BC141" s="2628"/>
      <c r="BD141" s="2629"/>
      <c r="BE141" s="2628"/>
      <c r="BF141" s="2629"/>
      <c r="BG141" s="2628"/>
      <c r="BH141" s="2629"/>
      <c r="BI141" s="1262"/>
    </row>
    <row r="142" spans="1:61" ht="6" customHeight="1">
      <c r="A142" s="2645"/>
      <c r="B142" s="1057">
        <v>15</v>
      </c>
      <c r="C142" s="1058"/>
      <c r="D142" s="1256"/>
      <c r="E142" s="2625"/>
      <c r="F142" s="2626"/>
      <c r="G142" s="2625"/>
      <c r="H142" s="2626"/>
      <c r="I142" s="2625"/>
      <c r="J142" s="2626"/>
      <c r="K142" s="2625"/>
      <c r="L142" s="2626"/>
      <c r="M142" s="2625"/>
      <c r="N142" s="2626"/>
      <c r="O142" s="2625"/>
      <c r="P142" s="2626"/>
      <c r="Q142" s="2625"/>
      <c r="R142" s="2626"/>
      <c r="S142" s="2625"/>
      <c r="T142" s="2626"/>
      <c r="U142" s="2625"/>
      <c r="V142" s="2626"/>
      <c r="W142" s="2625"/>
      <c r="X142" s="2626"/>
      <c r="Y142" s="2625"/>
      <c r="Z142" s="2626"/>
      <c r="AA142" s="2625"/>
      <c r="AB142" s="2626"/>
      <c r="AC142" s="2625"/>
      <c r="AD142" s="2626"/>
      <c r="AE142" s="2625"/>
      <c r="AF142" s="2626"/>
      <c r="AG142" s="2625"/>
      <c r="AH142" s="2626"/>
      <c r="AI142" s="2625"/>
      <c r="AJ142" s="2626"/>
      <c r="AK142" s="2625"/>
      <c r="AL142" s="2626"/>
      <c r="AM142" s="2625"/>
      <c r="AN142" s="2626"/>
      <c r="AO142" s="2625"/>
      <c r="AP142" s="2626"/>
      <c r="AQ142" s="2625"/>
      <c r="AR142" s="2626"/>
      <c r="AS142" s="2625"/>
      <c r="AT142" s="2626"/>
      <c r="AU142" s="2625"/>
      <c r="AV142" s="2626"/>
      <c r="AW142" s="2625"/>
      <c r="AX142" s="2626"/>
      <c r="AY142" s="2625"/>
      <c r="AZ142" s="2626"/>
      <c r="BA142" s="2625"/>
      <c r="BB142" s="2626"/>
      <c r="BC142" s="2625"/>
      <c r="BD142" s="2626"/>
      <c r="BE142" s="2625"/>
      <c r="BF142" s="2626"/>
      <c r="BG142" s="2625"/>
      <c r="BH142" s="2626"/>
      <c r="BI142" s="1256" t="s">
        <v>107</v>
      </c>
    </row>
    <row r="143" spans="1:61" ht="3" customHeight="1">
      <c r="A143" s="2645"/>
      <c r="B143" s="1244"/>
      <c r="C143" s="1106"/>
      <c r="D143" s="1262"/>
      <c r="E143" s="2627"/>
      <c r="F143" s="1363"/>
      <c r="G143" s="2627"/>
      <c r="H143" s="1363"/>
      <c r="I143" s="2627"/>
      <c r="J143" s="1363"/>
      <c r="K143" s="2627"/>
      <c r="L143" s="1363"/>
      <c r="M143" s="2627"/>
      <c r="N143" s="1363"/>
      <c r="O143" s="2627"/>
      <c r="P143" s="1363"/>
      <c r="Q143" s="2627"/>
      <c r="R143" s="1363"/>
      <c r="S143" s="2627"/>
      <c r="T143" s="1363"/>
      <c r="U143" s="2627"/>
      <c r="V143" s="1363"/>
      <c r="W143" s="2627"/>
      <c r="X143" s="1363"/>
      <c r="Y143" s="2627"/>
      <c r="Z143" s="1363"/>
      <c r="AA143" s="2627"/>
      <c r="AB143" s="1363"/>
      <c r="AC143" s="2627"/>
      <c r="AD143" s="1363"/>
      <c r="AE143" s="2627"/>
      <c r="AF143" s="1363"/>
      <c r="AG143" s="2627"/>
      <c r="AH143" s="1363"/>
      <c r="AI143" s="2627"/>
      <c r="AJ143" s="1363"/>
      <c r="AK143" s="2627"/>
      <c r="AL143" s="1363"/>
      <c r="AM143" s="2627"/>
      <c r="AN143" s="1363"/>
      <c r="AO143" s="2627"/>
      <c r="AP143" s="1363"/>
      <c r="AQ143" s="2627"/>
      <c r="AR143" s="1363"/>
      <c r="AS143" s="2627"/>
      <c r="AT143" s="1363"/>
      <c r="AU143" s="2627"/>
      <c r="AV143" s="1363"/>
      <c r="AW143" s="2627"/>
      <c r="AX143" s="1363"/>
      <c r="AY143" s="2627"/>
      <c r="AZ143" s="1363"/>
      <c r="BA143" s="2627"/>
      <c r="BB143" s="1363"/>
      <c r="BC143" s="2627"/>
      <c r="BD143" s="1363"/>
      <c r="BE143" s="2627"/>
      <c r="BF143" s="1363"/>
      <c r="BG143" s="2627"/>
      <c r="BH143" s="1363"/>
      <c r="BI143" s="1262"/>
    </row>
    <row r="144" spans="1:61" ht="6" customHeight="1">
      <c r="A144" s="2645"/>
      <c r="B144" s="1060"/>
      <c r="C144" s="1106"/>
      <c r="D144" s="1262"/>
      <c r="E144" s="2628"/>
      <c r="F144" s="2629"/>
      <c r="G144" s="2628"/>
      <c r="H144" s="2629"/>
      <c r="I144" s="2628"/>
      <c r="J144" s="2629"/>
      <c r="K144" s="2628"/>
      <c r="L144" s="2629"/>
      <c r="M144" s="2628"/>
      <c r="N144" s="2629"/>
      <c r="O144" s="2628"/>
      <c r="P144" s="2629"/>
      <c r="Q144" s="2628"/>
      <c r="R144" s="2629"/>
      <c r="S144" s="2628"/>
      <c r="T144" s="2629"/>
      <c r="U144" s="2628"/>
      <c r="V144" s="2629"/>
      <c r="W144" s="2628"/>
      <c r="X144" s="2629"/>
      <c r="Y144" s="2628"/>
      <c r="Z144" s="2629"/>
      <c r="AA144" s="2628"/>
      <c r="AB144" s="2629"/>
      <c r="AC144" s="2628"/>
      <c r="AD144" s="2629"/>
      <c r="AE144" s="2628"/>
      <c r="AF144" s="2629"/>
      <c r="AG144" s="2628"/>
      <c r="AH144" s="2629"/>
      <c r="AI144" s="2628"/>
      <c r="AJ144" s="2629"/>
      <c r="AK144" s="2628"/>
      <c r="AL144" s="2629"/>
      <c r="AM144" s="2628"/>
      <c r="AN144" s="2629"/>
      <c r="AO144" s="2628"/>
      <c r="AP144" s="2629"/>
      <c r="AQ144" s="2628"/>
      <c r="AR144" s="2629"/>
      <c r="AS144" s="2628"/>
      <c r="AT144" s="2629"/>
      <c r="AU144" s="2628"/>
      <c r="AV144" s="2629"/>
      <c r="AW144" s="2628"/>
      <c r="AX144" s="2629"/>
      <c r="AY144" s="2628"/>
      <c r="AZ144" s="2629"/>
      <c r="BA144" s="2628"/>
      <c r="BB144" s="2629"/>
      <c r="BC144" s="2628"/>
      <c r="BD144" s="2629"/>
      <c r="BE144" s="2628"/>
      <c r="BF144" s="2629"/>
      <c r="BG144" s="2628"/>
      <c r="BH144" s="2629"/>
      <c r="BI144" s="1257"/>
    </row>
    <row r="145" spans="1:61" ht="6" customHeight="1">
      <c r="A145" s="2645"/>
      <c r="B145" s="1244">
        <v>16</v>
      </c>
      <c r="C145" s="1058"/>
      <c r="D145" s="1256"/>
      <c r="E145" s="2625"/>
      <c r="F145" s="2626"/>
      <c r="G145" s="2625"/>
      <c r="H145" s="2626"/>
      <c r="I145" s="2625"/>
      <c r="J145" s="2626"/>
      <c r="K145" s="2625"/>
      <c r="L145" s="2626"/>
      <c r="M145" s="2625"/>
      <c r="N145" s="2626"/>
      <c r="O145" s="2625"/>
      <c r="P145" s="2626"/>
      <c r="Q145" s="2625"/>
      <c r="R145" s="2626"/>
      <c r="S145" s="2625"/>
      <c r="T145" s="2626"/>
      <c r="U145" s="2625"/>
      <c r="V145" s="2626"/>
      <c r="W145" s="2625"/>
      <c r="X145" s="2626"/>
      <c r="Y145" s="2625"/>
      <c r="Z145" s="2626"/>
      <c r="AA145" s="2625"/>
      <c r="AB145" s="2626"/>
      <c r="AC145" s="2625"/>
      <c r="AD145" s="2626"/>
      <c r="AE145" s="2625"/>
      <c r="AF145" s="2626"/>
      <c r="AG145" s="2625"/>
      <c r="AH145" s="2626"/>
      <c r="AI145" s="2625"/>
      <c r="AJ145" s="2626"/>
      <c r="AK145" s="2625"/>
      <c r="AL145" s="2626"/>
      <c r="AM145" s="2625"/>
      <c r="AN145" s="2626"/>
      <c r="AO145" s="2625"/>
      <c r="AP145" s="2626"/>
      <c r="AQ145" s="2625"/>
      <c r="AR145" s="2626"/>
      <c r="AS145" s="2625"/>
      <c r="AT145" s="2626"/>
      <c r="AU145" s="2625"/>
      <c r="AV145" s="2626"/>
      <c r="AW145" s="2625"/>
      <c r="AX145" s="2626"/>
      <c r="AY145" s="2625"/>
      <c r="AZ145" s="2626"/>
      <c r="BA145" s="2625"/>
      <c r="BB145" s="2626"/>
      <c r="BC145" s="2625"/>
      <c r="BD145" s="2626"/>
      <c r="BE145" s="2625"/>
      <c r="BF145" s="2626"/>
      <c r="BG145" s="2625"/>
      <c r="BH145" s="2626"/>
      <c r="BI145" s="1262" t="s">
        <v>107</v>
      </c>
    </row>
    <row r="146" spans="1:61" ht="3" customHeight="1">
      <c r="A146" s="2645"/>
      <c r="B146" s="1244"/>
      <c r="C146" s="1106"/>
      <c r="D146" s="1262"/>
      <c r="E146" s="2627"/>
      <c r="F146" s="1363"/>
      <c r="G146" s="2627"/>
      <c r="H146" s="1363"/>
      <c r="I146" s="2627"/>
      <c r="J146" s="1363"/>
      <c r="K146" s="2627"/>
      <c r="L146" s="1363"/>
      <c r="M146" s="2627"/>
      <c r="N146" s="1363"/>
      <c r="O146" s="2627"/>
      <c r="P146" s="1363"/>
      <c r="Q146" s="2627"/>
      <c r="R146" s="1363"/>
      <c r="S146" s="2627"/>
      <c r="T146" s="1363"/>
      <c r="U146" s="2627"/>
      <c r="V146" s="1363"/>
      <c r="W146" s="2627"/>
      <c r="X146" s="1363"/>
      <c r="Y146" s="2627"/>
      <c r="Z146" s="1363"/>
      <c r="AA146" s="2627"/>
      <c r="AB146" s="1363"/>
      <c r="AC146" s="2627"/>
      <c r="AD146" s="1363"/>
      <c r="AE146" s="2627"/>
      <c r="AF146" s="1363"/>
      <c r="AG146" s="2627"/>
      <c r="AH146" s="1363"/>
      <c r="AI146" s="2627"/>
      <c r="AJ146" s="1363"/>
      <c r="AK146" s="2627"/>
      <c r="AL146" s="1363"/>
      <c r="AM146" s="2627"/>
      <c r="AN146" s="1363"/>
      <c r="AO146" s="2627"/>
      <c r="AP146" s="1363"/>
      <c r="AQ146" s="2627"/>
      <c r="AR146" s="1363"/>
      <c r="AS146" s="2627"/>
      <c r="AT146" s="1363"/>
      <c r="AU146" s="2627"/>
      <c r="AV146" s="1363"/>
      <c r="AW146" s="2627"/>
      <c r="AX146" s="1363"/>
      <c r="AY146" s="2627"/>
      <c r="AZ146" s="1363"/>
      <c r="BA146" s="2627"/>
      <c r="BB146" s="1363"/>
      <c r="BC146" s="2627"/>
      <c r="BD146" s="1363"/>
      <c r="BE146" s="2627"/>
      <c r="BF146" s="1363"/>
      <c r="BG146" s="2627"/>
      <c r="BH146" s="1363"/>
      <c r="BI146" s="1262"/>
    </row>
    <row r="147" spans="1:61" ht="6" customHeight="1">
      <c r="A147" s="2645"/>
      <c r="B147" s="1060"/>
      <c r="C147" s="1061"/>
      <c r="D147" s="1257"/>
      <c r="E147" s="2628"/>
      <c r="F147" s="2629"/>
      <c r="G147" s="2628"/>
      <c r="H147" s="2629"/>
      <c r="I147" s="2628"/>
      <c r="J147" s="2629"/>
      <c r="K147" s="2628"/>
      <c r="L147" s="2629"/>
      <c r="M147" s="2628"/>
      <c r="N147" s="2629"/>
      <c r="O147" s="2628"/>
      <c r="P147" s="2629"/>
      <c r="Q147" s="2628"/>
      <c r="R147" s="2629"/>
      <c r="S147" s="2628"/>
      <c r="T147" s="2629"/>
      <c r="U147" s="2628"/>
      <c r="V147" s="2629"/>
      <c r="W147" s="2628"/>
      <c r="X147" s="2629"/>
      <c r="Y147" s="2628"/>
      <c r="Z147" s="2629"/>
      <c r="AA147" s="2628"/>
      <c r="AB147" s="2629"/>
      <c r="AC147" s="2628"/>
      <c r="AD147" s="2629"/>
      <c r="AE147" s="2628"/>
      <c r="AF147" s="2629"/>
      <c r="AG147" s="2628"/>
      <c r="AH147" s="2629"/>
      <c r="AI147" s="2628"/>
      <c r="AJ147" s="2629"/>
      <c r="AK147" s="2628"/>
      <c r="AL147" s="2629"/>
      <c r="AM147" s="2628"/>
      <c r="AN147" s="2629"/>
      <c r="AO147" s="2628"/>
      <c r="AP147" s="2629"/>
      <c r="AQ147" s="2628"/>
      <c r="AR147" s="2629"/>
      <c r="AS147" s="2628"/>
      <c r="AT147" s="2629"/>
      <c r="AU147" s="2628"/>
      <c r="AV147" s="2629"/>
      <c r="AW147" s="2628"/>
      <c r="AX147" s="2629"/>
      <c r="AY147" s="2628"/>
      <c r="AZ147" s="2629"/>
      <c r="BA147" s="2628"/>
      <c r="BB147" s="2629"/>
      <c r="BC147" s="2628"/>
      <c r="BD147" s="2629"/>
      <c r="BE147" s="2628"/>
      <c r="BF147" s="2629"/>
      <c r="BG147" s="2628"/>
      <c r="BH147" s="2629"/>
      <c r="BI147" s="1257"/>
    </row>
    <row r="148" spans="1:61" ht="6" customHeight="1">
      <c r="A148" s="2645"/>
      <c r="B148" s="1244">
        <v>17</v>
      </c>
      <c r="C148" s="1106"/>
      <c r="D148" s="1262"/>
      <c r="E148" s="2625"/>
      <c r="F148" s="2626"/>
      <c r="G148" s="2625"/>
      <c r="H148" s="2626"/>
      <c r="I148" s="2625"/>
      <c r="J148" s="2626"/>
      <c r="K148" s="2625"/>
      <c r="L148" s="2626"/>
      <c r="M148" s="2625"/>
      <c r="N148" s="2626"/>
      <c r="O148" s="2625"/>
      <c r="P148" s="2626"/>
      <c r="Q148" s="2625"/>
      <c r="R148" s="2626"/>
      <c r="S148" s="2625"/>
      <c r="T148" s="2626"/>
      <c r="U148" s="2625"/>
      <c r="V148" s="2626"/>
      <c r="W148" s="2625"/>
      <c r="X148" s="2626"/>
      <c r="Y148" s="2625"/>
      <c r="Z148" s="2626"/>
      <c r="AA148" s="2625"/>
      <c r="AB148" s="2626"/>
      <c r="AC148" s="2625"/>
      <c r="AD148" s="2626"/>
      <c r="AE148" s="2625"/>
      <c r="AF148" s="2626"/>
      <c r="AG148" s="2625"/>
      <c r="AH148" s="2626"/>
      <c r="AI148" s="2625"/>
      <c r="AJ148" s="2626"/>
      <c r="AK148" s="2625"/>
      <c r="AL148" s="2626"/>
      <c r="AM148" s="2625"/>
      <c r="AN148" s="2626"/>
      <c r="AO148" s="2625"/>
      <c r="AP148" s="2626"/>
      <c r="AQ148" s="2625"/>
      <c r="AR148" s="2626"/>
      <c r="AS148" s="2625"/>
      <c r="AT148" s="2626"/>
      <c r="AU148" s="2625"/>
      <c r="AV148" s="2626"/>
      <c r="AW148" s="2625"/>
      <c r="AX148" s="2626"/>
      <c r="AY148" s="2625"/>
      <c r="AZ148" s="2626"/>
      <c r="BA148" s="2625"/>
      <c r="BB148" s="2626"/>
      <c r="BC148" s="2625"/>
      <c r="BD148" s="2626"/>
      <c r="BE148" s="2625"/>
      <c r="BF148" s="2626"/>
      <c r="BG148" s="2625"/>
      <c r="BH148" s="2626"/>
      <c r="BI148" s="1262" t="s">
        <v>107</v>
      </c>
    </row>
    <row r="149" spans="1:61" ht="3" customHeight="1">
      <c r="A149" s="2645"/>
      <c r="B149" s="1244"/>
      <c r="C149" s="1106"/>
      <c r="D149" s="1262"/>
      <c r="E149" s="2627"/>
      <c r="F149" s="1363"/>
      <c r="G149" s="2627"/>
      <c r="H149" s="1363"/>
      <c r="I149" s="2627"/>
      <c r="J149" s="1363"/>
      <c r="K149" s="2627"/>
      <c r="L149" s="1363"/>
      <c r="M149" s="2627"/>
      <c r="N149" s="1363"/>
      <c r="O149" s="2627"/>
      <c r="P149" s="1363"/>
      <c r="Q149" s="2627"/>
      <c r="R149" s="1363"/>
      <c r="S149" s="2627"/>
      <c r="T149" s="1363"/>
      <c r="U149" s="2627"/>
      <c r="V149" s="1363"/>
      <c r="W149" s="2627"/>
      <c r="X149" s="1363"/>
      <c r="Y149" s="2627"/>
      <c r="Z149" s="1363"/>
      <c r="AA149" s="2627"/>
      <c r="AB149" s="1363"/>
      <c r="AC149" s="2627"/>
      <c r="AD149" s="1363"/>
      <c r="AE149" s="2627"/>
      <c r="AF149" s="1363"/>
      <c r="AG149" s="2627"/>
      <c r="AH149" s="1363"/>
      <c r="AI149" s="2627"/>
      <c r="AJ149" s="1363"/>
      <c r="AK149" s="2627"/>
      <c r="AL149" s="1363"/>
      <c r="AM149" s="2627"/>
      <c r="AN149" s="1363"/>
      <c r="AO149" s="2627"/>
      <c r="AP149" s="1363"/>
      <c r="AQ149" s="2627"/>
      <c r="AR149" s="1363"/>
      <c r="AS149" s="2627"/>
      <c r="AT149" s="1363"/>
      <c r="AU149" s="2627"/>
      <c r="AV149" s="1363"/>
      <c r="AW149" s="2627"/>
      <c r="AX149" s="1363"/>
      <c r="AY149" s="2627"/>
      <c r="AZ149" s="1363"/>
      <c r="BA149" s="2627"/>
      <c r="BB149" s="1363"/>
      <c r="BC149" s="2627"/>
      <c r="BD149" s="1363"/>
      <c r="BE149" s="2627"/>
      <c r="BF149" s="1363"/>
      <c r="BG149" s="2627"/>
      <c r="BH149" s="1363"/>
      <c r="BI149" s="1262"/>
    </row>
    <row r="150" spans="1:61" ht="6" customHeight="1">
      <c r="A150" s="2645"/>
      <c r="B150" s="1060"/>
      <c r="C150" s="1061"/>
      <c r="D150" s="1257"/>
      <c r="E150" s="2628"/>
      <c r="F150" s="2629"/>
      <c r="G150" s="2628"/>
      <c r="H150" s="2629"/>
      <c r="I150" s="2628"/>
      <c r="J150" s="2629"/>
      <c r="K150" s="2628"/>
      <c r="L150" s="2629"/>
      <c r="M150" s="2628"/>
      <c r="N150" s="2629"/>
      <c r="O150" s="2628"/>
      <c r="P150" s="2629"/>
      <c r="Q150" s="2628"/>
      <c r="R150" s="2629"/>
      <c r="S150" s="2628"/>
      <c r="T150" s="2629"/>
      <c r="U150" s="2628"/>
      <c r="V150" s="2629"/>
      <c r="W150" s="2628"/>
      <c r="X150" s="2629"/>
      <c r="Y150" s="2628"/>
      <c r="Z150" s="2629"/>
      <c r="AA150" s="2628"/>
      <c r="AB150" s="2629"/>
      <c r="AC150" s="2628"/>
      <c r="AD150" s="2629"/>
      <c r="AE150" s="2628"/>
      <c r="AF150" s="2629"/>
      <c r="AG150" s="2628"/>
      <c r="AH150" s="2629"/>
      <c r="AI150" s="2628"/>
      <c r="AJ150" s="2629"/>
      <c r="AK150" s="2628"/>
      <c r="AL150" s="2629"/>
      <c r="AM150" s="2628"/>
      <c r="AN150" s="2629"/>
      <c r="AO150" s="2628"/>
      <c r="AP150" s="2629"/>
      <c r="AQ150" s="2628"/>
      <c r="AR150" s="2629"/>
      <c r="AS150" s="2628"/>
      <c r="AT150" s="2629"/>
      <c r="AU150" s="2628"/>
      <c r="AV150" s="2629"/>
      <c r="AW150" s="2628"/>
      <c r="AX150" s="2629"/>
      <c r="AY150" s="2628"/>
      <c r="AZ150" s="2629"/>
      <c r="BA150" s="2628"/>
      <c r="BB150" s="2629"/>
      <c r="BC150" s="2628"/>
      <c r="BD150" s="2629"/>
      <c r="BE150" s="2628"/>
      <c r="BF150" s="2629"/>
      <c r="BG150" s="2628"/>
      <c r="BH150" s="2629"/>
      <c r="BI150" s="1257"/>
    </row>
    <row r="151" spans="1:61" ht="6" customHeight="1">
      <c r="A151" s="2645"/>
      <c r="B151" s="1244">
        <v>18</v>
      </c>
      <c r="C151" s="1106"/>
      <c r="D151" s="1262"/>
      <c r="E151" s="2625"/>
      <c r="F151" s="2626"/>
      <c r="G151" s="2625"/>
      <c r="H151" s="2626"/>
      <c r="I151" s="2625"/>
      <c r="J151" s="2626"/>
      <c r="K151" s="2625"/>
      <c r="L151" s="2626"/>
      <c r="M151" s="2625"/>
      <c r="N151" s="2626"/>
      <c r="O151" s="2625"/>
      <c r="P151" s="2626"/>
      <c r="Q151" s="2625"/>
      <c r="R151" s="2626"/>
      <c r="S151" s="2625"/>
      <c r="T151" s="2626"/>
      <c r="U151" s="2625"/>
      <c r="V151" s="2626"/>
      <c r="W151" s="2625"/>
      <c r="X151" s="2626"/>
      <c r="Y151" s="2625"/>
      <c r="Z151" s="2626"/>
      <c r="AA151" s="2625"/>
      <c r="AB151" s="2626"/>
      <c r="AC151" s="2625"/>
      <c r="AD151" s="2626"/>
      <c r="AE151" s="2625"/>
      <c r="AF151" s="2626"/>
      <c r="AG151" s="2625"/>
      <c r="AH151" s="2626"/>
      <c r="AI151" s="2625"/>
      <c r="AJ151" s="2626"/>
      <c r="AK151" s="2625"/>
      <c r="AL151" s="2626"/>
      <c r="AM151" s="2625"/>
      <c r="AN151" s="2626"/>
      <c r="AO151" s="2625"/>
      <c r="AP151" s="2626"/>
      <c r="AQ151" s="2625"/>
      <c r="AR151" s="2626"/>
      <c r="AS151" s="2625"/>
      <c r="AT151" s="2626"/>
      <c r="AU151" s="2625"/>
      <c r="AV151" s="2626"/>
      <c r="AW151" s="2625"/>
      <c r="AX151" s="2626"/>
      <c r="AY151" s="2625"/>
      <c r="AZ151" s="2626"/>
      <c r="BA151" s="2625"/>
      <c r="BB151" s="2626"/>
      <c r="BC151" s="2625"/>
      <c r="BD151" s="2626"/>
      <c r="BE151" s="2625"/>
      <c r="BF151" s="2626"/>
      <c r="BG151" s="2625"/>
      <c r="BH151" s="2626"/>
      <c r="BI151" s="1262" t="s">
        <v>107</v>
      </c>
    </row>
    <row r="152" spans="1:61" ht="3" customHeight="1">
      <c r="A152" s="2645"/>
      <c r="B152" s="1244"/>
      <c r="C152" s="1106"/>
      <c r="D152" s="1262"/>
      <c r="E152" s="2627"/>
      <c r="F152" s="1363"/>
      <c r="G152" s="2627"/>
      <c r="H152" s="1363"/>
      <c r="I152" s="2627"/>
      <c r="J152" s="1363"/>
      <c r="K152" s="2627"/>
      <c r="L152" s="1363"/>
      <c r="M152" s="2627"/>
      <c r="N152" s="1363"/>
      <c r="O152" s="2627"/>
      <c r="P152" s="1363"/>
      <c r="Q152" s="2627"/>
      <c r="R152" s="1363"/>
      <c r="S152" s="2627"/>
      <c r="T152" s="1363"/>
      <c r="U152" s="2627"/>
      <c r="V152" s="1363"/>
      <c r="W152" s="2627"/>
      <c r="X152" s="1363"/>
      <c r="Y152" s="2627"/>
      <c r="Z152" s="1363"/>
      <c r="AA152" s="2627"/>
      <c r="AB152" s="1363"/>
      <c r="AC152" s="2627"/>
      <c r="AD152" s="1363"/>
      <c r="AE152" s="2627"/>
      <c r="AF152" s="1363"/>
      <c r="AG152" s="2627"/>
      <c r="AH152" s="1363"/>
      <c r="AI152" s="2627"/>
      <c r="AJ152" s="1363"/>
      <c r="AK152" s="2627"/>
      <c r="AL152" s="1363"/>
      <c r="AM152" s="2627"/>
      <c r="AN152" s="1363"/>
      <c r="AO152" s="2627"/>
      <c r="AP152" s="1363"/>
      <c r="AQ152" s="2627"/>
      <c r="AR152" s="1363"/>
      <c r="AS152" s="2627"/>
      <c r="AT152" s="1363"/>
      <c r="AU152" s="2627"/>
      <c r="AV152" s="1363"/>
      <c r="AW152" s="2627"/>
      <c r="AX152" s="1363"/>
      <c r="AY152" s="2627"/>
      <c r="AZ152" s="1363"/>
      <c r="BA152" s="2627"/>
      <c r="BB152" s="1363"/>
      <c r="BC152" s="2627"/>
      <c r="BD152" s="1363"/>
      <c r="BE152" s="2627"/>
      <c r="BF152" s="1363"/>
      <c r="BG152" s="2627"/>
      <c r="BH152" s="1363"/>
      <c r="BI152" s="1262"/>
    </row>
    <row r="153" spans="1:61" ht="6" customHeight="1">
      <c r="A153" s="2645"/>
      <c r="B153" s="1060"/>
      <c r="C153" s="1061"/>
      <c r="D153" s="1257"/>
      <c r="E153" s="2628"/>
      <c r="F153" s="2629"/>
      <c r="G153" s="2628"/>
      <c r="H153" s="2629"/>
      <c r="I153" s="2628"/>
      <c r="J153" s="2629"/>
      <c r="K153" s="2628"/>
      <c r="L153" s="2629"/>
      <c r="M153" s="2628"/>
      <c r="N153" s="2629"/>
      <c r="O153" s="2628"/>
      <c r="P153" s="2629"/>
      <c r="Q153" s="2628"/>
      <c r="R153" s="2629"/>
      <c r="S153" s="2628"/>
      <c r="T153" s="2629"/>
      <c r="U153" s="2628"/>
      <c r="V153" s="2629"/>
      <c r="W153" s="2628"/>
      <c r="X153" s="2629"/>
      <c r="Y153" s="2628"/>
      <c r="Z153" s="2629"/>
      <c r="AA153" s="2628"/>
      <c r="AB153" s="2629"/>
      <c r="AC153" s="2628"/>
      <c r="AD153" s="2629"/>
      <c r="AE153" s="2628"/>
      <c r="AF153" s="2629"/>
      <c r="AG153" s="2628"/>
      <c r="AH153" s="2629"/>
      <c r="AI153" s="2628"/>
      <c r="AJ153" s="2629"/>
      <c r="AK153" s="2628"/>
      <c r="AL153" s="2629"/>
      <c r="AM153" s="2628"/>
      <c r="AN153" s="2629"/>
      <c r="AO153" s="2628"/>
      <c r="AP153" s="2629"/>
      <c r="AQ153" s="2628"/>
      <c r="AR153" s="2629"/>
      <c r="AS153" s="2628"/>
      <c r="AT153" s="2629"/>
      <c r="AU153" s="2628"/>
      <c r="AV153" s="2629"/>
      <c r="AW153" s="2628"/>
      <c r="AX153" s="2629"/>
      <c r="AY153" s="2628"/>
      <c r="AZ153" s="2629"/>
      <c r="BA153" s="2628"/>
      <c r="BB153" s="2629"/>
      <c r="BC153" s="2628"/>
      <c r="BD153" s="2629"/>
      <c r="BE153" s="2628"/>
      <c r="BF153" s="2629"/>
      <c r="BG153" s="2628"/>
      <c r="BH153" s="2629"/>
      <c r="BI153" s="1257"/>
    </row>
    <row r="154" spans="1:61" ht="6" customHeight="1">
      <c r="A154" s="2645"/>
      <c r="B154" s="1244">
        <v>19</v>
      </c>
      <c r="C154" s="1106"/>
      <c r="D154" s="1262"/>
      <c r="E154" s="2625"/>
      <c r="F154" s="2626"/>
      <c r="G154" s="2625"/>
      <c r="H154" s="2626"/>
      <c r="I154" s="2625"/>
      <c r="J154" s="2626"/>
      <c r="K154" s="2625"/>
      <c r="L154" s="2626"/>
      <c r="M154" s="2625"/>
      <c r="N154" s="2626"/>
      <c r="O154" s="2625"/>
      <c r="P154" s="2626"/>
      <c r="Q154" s="2625"/>
      <c r="R154" s="2626"/>
      <c r="S154" s="2625"/>
      <c r="T154" s="2626"/>
      <c r="U154" s="2625"/>
      <c r="V154" s="2626"/>
      <c r="W154" s="2625"/>
      <c r="X154" s="2626"/>
      <c r="Y154" s="2625"/>
      <c r="Z154" s="2626"/>
      <c r="AA154" s="2625"/>
      <c r="AB154" s="2626"/>
      <c r="AC154" s="2625"/>
      <c r="AD154" s="2626"/>
      <c r="AE154" s="2625"/>
      <c r="AF154" s="2626"/>
      <c r="AG154" s="2625"/>
      <c r="AH154" s="2626"/>
      <c r="AI154" s="2625"/>
      <c r="AJ154" s="2626"/>
      <c r="AK154" s="2625"/>
      <c r="AL154" s="2626"/>
      <c r="AM154" s="2625"/>
      <c r="AN154" s="2626"/>
      <c r="AO154" s="2625"/>
      <c r="AP154" s="2626"/>
      <c r="AQ154" s="2625"/>
      <c r="AR154" s="2626"/>
      <c r="AS154" s="2625"/>
      <c r="AT154" s="2626"/>
      <c r="AU154" s="2625"/>
      <c r="AV154" s="2626"/>
      <c r="AW154" s="2625"/>
      <c r="AX154" s="2626"/>
      <c r="AY154" s="2625"/>
      <c r="AZ154" s="2626"/>
      <c r="BA154" s="2625"/>
      <c r="BB154" s="2626"/>
      <c r="BC154" s="2625"/>
      <c r="BD154" s="2626"/>
      <c r="BE154" s="2625"/>
      <c r="BF154" s="2626"/>
      <c r="BG154" s="2625"/>
      <c r="BH154" s="2626"/>
      <c r="BI154" s="1262" t="s">
        <v>107</v>
      </c>
    </row>
    <row r="155" spans="1:61" ht="3" customHeight="1">
      <c r="A155" s="2645"/>
      <c r="B155" s="1244"/>
      <c r="C155" s="1106"/>
      <c r="D155" s="1262"/>
      <c r="E155" s="2627"/>
      <c r="F155" s="1363"/>
      <c r="G155" s="2627"/>
      <c r="H155" s="1363"/>
      <c r="I155" s="2627"/>
      <c r="J155" s="1363"/>
      <c r="K155" s="2627"/>
      <c r="L155" s="1363"/>
      <c r="M155" s="2627"/>
      <c r="N155" s="1363"/>
      <c r="O155" s="2627"/>
      <c r="P155" s="1363"/>
      <c r="Q155" s="2627"/>
      <c r="R155" s="1363"/>
      <c r="S155" s="2627"/>
      <c r="T155" s="1363"/>
      <c r="U155" s="2627"/>
      <c r="V155" s="1363"/>
      <c r="W155" s="2627"/>
      <c r="X155" s="1363"/>
      <c r="Y155" s="2627"/>
      <c r="Z155" s="1363"/>
      <c r="AA155" s="2627"/>
      <c r="AB155" s="1363"/>
      <c r="AC155" s="2627"/>
      <c r="AD155" s="1363"/>
      <c r="AE155" s="2627"/>
      <c r="AF155" s="1363"/>
      <c r="AG155" s="2627"/>
      <c r="AH155" s="1363"/>
      <c r="AI155" s="2627"/>
      <c r="AJ155" s="1363"/>
      <c r="AK155" s="2627"/>
      <c r="AL155" s="1363"/>
      <c r="AM155" s="2627"/>
      <c r="AN155" s="1363"/>
      <c r="AO155" s="2627"/>
      <c r="AP155" s="1363"/>
      <c r="AQ155" s="2627"/>
      <c r="AR155" s="1363"/>
      <c r="AS155" s="2627"/>
      <c r="AT155" s="1363"/>
      <c r="AU155" s="2627"/>
      <c r="AV155" s="1363"/>
      <c r="AW155" s="2627"/>
      <c r="AX155" s="1363"/>
      <c r="AY155" s="2627"/>
      <c r="AZ155" s="1363"/>
      <c r="BA155" s="2627"/>
      <c r="BB155" s="1363"/>
      <c r="BC155" s="2627"/>
      <c r="BD155" s="1363"/>
      <c r="BE155" s="2627"/>
      <c r="BF155" s="1363"/>
      <c r="BG155" s="2627"/>
      <c r="BH155" s="1363"/>
      <c r="BI155" s="1262"/>
    </row>
    <row r="156" spans="1:61" ht="6" customHeight="1">
      <c r="A156" s="2645"/>
      <c r="B156" s="1060"/>
      <c r="C156" s="1061"/>
      <c r="D156" s="1257"/>
      <c r="E156" s="2628"/>
      <c r="F156" s="2629"/>
      <c r="G156" s="2628"/>
      <c r="H156" s="2629"/>
      <c r="I156" s="2628"/>
      <c r="J156" s="2629"/>
      <c r="K156" s="2628"/>
      <c r="L156" s="2629"/>
      <c r="M156" s="2628"/>
      <c r="N156" s="2629"/>
      <c r="O156" s="2628"/>
      <c r="P156" s="2629"/>
      <c r="Q156" s="2628"/>
      <c r="R156" s="2629"/>
      <c r="S156" s="2628"/>
      <c r="T156" s="2629"/>
      <c r="U156" s="2628"/>
      <c r="V156" s="2629"/>
      <c r="W156" s="2628"/>
      <c r="X156" s="2629"/>
      <c r="Y156" s="2628"/>
      <c r="Z156" s="2629"/>
      <c r="AA156" s="2628"/>
      <c r="AB156" s="2629"/>
      <c r="AC156" s="2628"/>
      <c r="AD156" s="2629"/>
      <c r="AE156" s="2628"/>
      <c r="AF156" s="2629"/>
      <c r="AG156" s="2628"/>
      <c r="AH156" s="2629"/>
      <c r="AI156" s="2628"/>
      <c r="AJ156" s="2629"/>
      <c r="AK156" s="2628"/>
      <c r="AL156" s="2629"/>
      <c r="AM156" s="2628"/>
      <c r="AN156" s="2629"/>
      <c r="AO156" s="2628"/>
      <c r="AP156" s="2629"/>
      <c r="AQ156" s="2628"/>
      <c r="AR156" s="2629"/>
      <c r="AS156" s="2628"/>
      <c r="AT156" s="2629"/>
      <c r="AU156" s="2628"/>
      <c r="AV156" s="2629"/>
      <c r="AW156" s="2628"/>
      <c r="AX156" s="2629"/>
      <c r="AY156" s="2628"/>
      <c r="AZ156" s="2629"/>
      <c r="BA156" s="2628"/>
      <c r="BB156" s="2629"/>
      <c r="BC156" s="2628"/>
      <c r="BD156" s="2629"/>
      <c r="BE156" s="2628"/>
      <c r="BF156" s="2629"/>
      <c r="BG156" s="2628"/>
      <c r="BH156" s="2629"/>
      <c r="BI156" s="1257"/>
    </row>
    <row r="157" spans="1:61" ht="6" customHeight="1">
      <c r="A157" s="2645"/>
      <c r="B157" s="1244">
        <v>20</v>
      </c>
      <c r="C157" s="1106"/>
      <c r="D157" s="1262"/>
      <c r="E157" s="2625"/>
      <c r="F157" s="2626"/>
      <c r="G157" s="2625"/>
      <c r="H157" s="2626"/>
      <c r="I157" s="2625"/>
      <c r="J157" s="2626"/>
      <c r="K157" s="2625"/>
      <c r="L157" s="2626"/>
      <c r="M157" s="2625"/>
      <c r="N157" s="2626"/>
      <c r="O157" s="2625"/>
      <c r="P157" s="2626"/>
      <c r="Q157" s="2625"/>
      <c r="R157" s="2626"/>
      <c r="S157" s="2625"/>
      <c r="T157" s="2626"/>
      <c r="U157" s="2625"/>
      <c r="V157" s="2626"/>
      <c r="W157" s="2625"/>
      <c r="X157" s="2626"/>
      <c r="Y157" s="2625"/>
      <c r="Z157" s="2626"/>
      <c r="AA157" s="2625"/>
      <c r="AB157" s="2626"/>
      <c r="AC157" s="2625"/>
      <c r="AD157" s="2626"/>
      <c r="AE157" s="2625"/>
      <c r="AF157" s="2626"/>
      <c r="AG157" s="2625"/>
      <c r="AH157" s="2626"/>
      <c r="AI157" s="2625"/>
      <c r="AJ157" s="2626"/>
      <c r="AK157" s="2625"/>
      <c r="AL157" s="2626"/>
      <c r="AM157" s="2625"/>
      <c r="AN157" s="2626"/>
      <c r="AO157" s="2625"/>
      <c r="AP157" s="2626"/>
      <c r="AQ157" s="2625"/>
      <c r="AR157" s="2626"/>
      <c r="AS157" s="2625"/>
      <c r="AT157" s="2626"/>
      <c r="AU157" s="2625"/>
      <c r="AV157" s="2626"/>
      <c r="AW157" s="2625"/>
      <c r="AX157" s="2626"/>
      <c r="AY157" s="2625"/>
      <c r="AZ157" s="2626"/>
      <c r="BA157" s="2625"/>
      <c r="BB157" s="2626"/>
      <c r="BC157" s="2625"/>
      <c r="BD157" s="2626"/>
      <c r="BE157" s="2625"/>
      <c r="BF157" s="2626"/>
      <c r="BG157" s="2625"/>
      <c r="BH157" s="2626"/>
      <c r="BI157" s="1262" t="s">
        <v>107</v>
      </c>
    </row>
    <row r="158" spans="1:61" ht="3" customHeight="1">
      <c r="A158" s="2645"/>
      <c r="B158" s="1244"/>
      <c r="C158" s="1106"/>
      <c r="D158" s="1262"/>
      <c r="E158" s="2627"/>
      <c r="F158" s="1363"/>
      <c r="G158" s="2627"/>
      <c r="H158" s="1363"/>
      <c r="I158" s="2627"/>
      <c r="J158" s="1363"/>
      <c r="K158" s="2627"/>
      <c r="L158" s="1363"/>
      <c r="M158" s="2627"/>
      <c r="N158" s="1363"/>
      <c r="O158" s="2627"/>
      <c r="P158" s="1363"/>
      <c r="Q158" s="2627"/>
      <c r="R158" s="1363"/>
      <c r="S158" s="2627"/>
      <c r="T158" s="1363"/>
      <c r="U158" s="2627"/>
      <c r="V158" s="1363"/>
      <c r="W158" s="2627"/>
      <c r="X158" s="1363"/>
      <c r="Y158" s="2627"/>
      <c r="Z158" s="1363"/>
      <c r="AA158" s="2627"/>
      <c r="AB158" s="1363"/>
      <c r="AC158" s="2627"/>
      <c r="AD158" s="1363"/>
      <c r="AE158" s="2627"/>
      <c r="AF158" s="1363"/>
      <c r="AG158" s="2627"/>
      <c r="AH158" s="1363"/>
      <c r="AI158" s="2627"/>
      <c r="AJ158" s="1363"/>
      <c r="AK158" s="2627"/>
      <c r="AL158" s="1363"/>
      <c r="AM158" s="2627"/>
      <c r="AN158" s="1363"/>
      <c r="AO158" s="2627"/>
      <c r="AP158" s="1363"/>
      <c r="AQ158" s="2627"/>
      <c r="AR158" s="1363"/>
      <c r="AS158" s="2627"/>
      <c r="AT158" s="1363"/>
      <c r="AU158" s="2627"/>
      <c r="AV158" s="1363"/>
      <c r="AW158" s="2627"/>
      <c r="AX158" s="1363"/>
      <c r="AY158" s="2627"/>
      <c r="AZ158" s="1363"/>
      <c r="BA158" s="2627"/>
      <c r="BB158" s="1363"/>
      <c r="BC158" s="2627"/>
      <c r="BD158" s="1363"/>
      <c r="BE158" s="2627"/>
      <c r="BF158" s="1363"/>
      <c r="BG158" s="2627"/>
      <c r="BH158" s="1363"/>
      <c r="BI158" s="1262"/>
    </row>
    <row r="159" spans="1:61" ht="6" customHeight="1">
      <c r="A159" s="2645"/>
      <c r="B159" s="1691"/>
      <c r="C159" s="1061"/>
      <c r="D159" s="1257"/>
      <c r="E159" s="2628"/>
      <c r="F159" s="2629"/>
      <c r="G159" s="2628"/>
      <c r="H159" s="2629"/>
      <c r="I159" s="2628"/>
      <c r="J159" s="2629"/>
      <c r="K159" s="2628"/>
      <c r="L159" s="2629"/>
      <c r="M159" s="2628"/>
      <c r="N159" s="2629"/>
      <c r="O159" s="2628"/>
      <c r="P159" s="2629"/>
      <c r="Q159" s="2628"/>
      <c r="R159" s="2629"/>
      <c r="S159" s="2628"/>
      <c r="T159" s="2629"/>
      <c r="U159" s="2628"/>
      <c r="V159" s="2629"/>
      <c r="W159" s="2628"/>
      <c r="X159" s="2629"/>
      <c r="Y159" s="2628"/>
      <c r="Z159" s="2629"/>
      <c r="AA159" s="2628"/>
      <c r="AB159" s="2629"/>
      <c r="AC159" s="2628"/>
      <c r="AD159" s="2629"/>
      <c r="AE159" s="2628"/>
      <c r="AF159" s="2629"/>
      <c r="AG159" s="2628"/>
      <c r="AH159" s="2629"/>
      <c r="AI159" s="2628"/>
      <c r="AJ159" s="2629"/>
      <c r="AK159" s="2628"/>
      <c r="AL159" s="2629"/>
      <c r="AM159" s="2628"/>
      <c r="AN159" s="2629"/>
      <c r="AO159" s="2628"/>
      <c r="AP159" s="2629"/>
      <c r="AQ159" s="2628"/>
      <c r="AR159" s="2629"/>
      <c r="AS159" s="2628"/>
      <c r="AT159" s="2629"/>
      <c r="AU159" s="2628"/>
      <c r="AV159" s="2629"/>
      <c r="AW159" s="2628"/>
      <c r="AX159" s="2629"/>
      <c r="AY159" s="2628"/>
      <c r="AZ159" s="2629"/>
      <c r="BA159" s="2628"/>
      <c r="BB159" s="2629"/>
      <c r="BC159" s="2628"/>
      <c r="BD159" s="2629"/>
      <c r="BE159" s="2628"/>
      <c r="BF159" s="2629"/>
      <c r="BG159" s="2628"/>
      <c r="BH159" s="2629"/>
      <c r="BI159" s="1262"/>
    </row>
    <row r="160" spans="1:61" ht="15.9" customHeight="1">
      <c r="A160" s="2646"/>
      <c r="B160" s="973" t="s">
        <v>10</v>
      </c>
      <c r="C160" s="981"/>
      <c r="D160" s="974"/>
      <c r="E160" s="2631">
        <f>SUM(E97:E159)</f>
        <v>0</v>
      </c>
      <c r="F160" s="2632"/>
      <c r="G160" s="2631">
        <f t="shared" ref="G160" si="108">SUM(G97:G159)</f>
        <v>0</v>
      </c>
      <c r="H160" s="2632"/>
      <c r="I160" s="2631">
        <f t="shared" ref="I160" si="109">SUM(I97:I159)</f>
        <v>0</v>
      </c>
      <c r="J160" s="2632"/>
      <c r="K160" s="2631">
        <f t="shared" ref="K160" si="110">SUM(K97:K159)</f>
        <v>0</v>
      </c>
      <c r="L160" s="2632"/>
      <c r="M160" s="2631">
        <f t="shared" ref="M160" si="111">SUM(M97:M159)</f>
        <v>0</v>
      </c>
      <c r="N160" s="2632"/>
      <c r="O160" s="2631">
        <f t="shared" ref="O160" si="112">SUM(O97:O159)</f>
        <v>0</v>
      </c>
      <c r="P160" s="2632"/>
      <c r="Q160" s="2631">
        <f t="shared" ref="Q160" si="113">SUM(Q97:Q159)</f>
        <v>0</v>
      </c>
      <c r="R160" s="2632"/>
      <c r="S160" s="2631">
        <f t="shared" ref="S160" si="114">SUM(S97:S159)</f>
        <v>0</v>
      </c>
      <c r="T160" s="2632"/>
      <c r="U160" s="2631">
        <f t="shared" ref="U160" si="115">SUM(U97:U159)</f>
        <v>0</v>
      </c>
      <c r="V160" s="2632"/>
      <c r="W160" s="2631">
        <f t="shared" ref="W160" si="116">SUM(W97:W159)</f>
        <v>0</v>
      </c>
      <c r="X160" s="2632"/>
      <c r="Y160" s="2631">
        <f t="shared" ref="Y160" si="117">SUM(Y97:Y159)</f>
        <v>0</v>
      </c>
      <c r="Z160" s="2632"/>
      <c r="AA160" s="2631">
        <f t="shared" ref="AA160" si="118">SUM(AA97:AA159)</f>
        <v>0</v>
      </c>
      <c r="AB160" s="2632"/>
      <c r="AC160" s="2631">
        <f t="shared" ref="AC160" si="119">SUM(AC97:AC159)</f>
        <v>0</v>
      </c>
      <c r="AD160" s="2632"/>
      <c r="AE160" s="2631">
        <f t="shared" ref="AE160" si="120">SUM(AE97:AE159)</f>
        <v>0</v>
      </c>
      <c r="AF160" s="2632"/>
      <c r="AG160" s="2631">
        <f t="shared" ref="AG160" si="121">SUM(AG97:AG159)</f>
        <v>0</v>
      </c>
      <c r="AH160" s="2632"/>
      <c r="AI160" s="2631">
        <f t="shared" ref="AI160" si="122">SUM(AI97:AI159)</f>
        <v>0</v>
      </c>
      <c r="AJ160" s="2632"/>
      <c r="AK160" s="2631">
        <f t="shared" ref="AK160" si="123">SUM(AK97:AK159)</f>
        <v>0</v>
      </c>
      <c r="AL160" s="2632"/>
      <c r="AM160" s="2631">
        <f t="shared" ref="AM160" si="124">SUM(AM97:AM159)</f>
        <v>0</v>
      </c>
      <c r="AN160" s="2632"/>
      <c r="AO160" s="2631">
        <f t="shared" ref="AO160" si="125">SUM(AO97:AO159)</f>
        <v>0</v>
      </c>
      <c r="AP160" s="2632"/>
      <c r="AQ160" s="2631">
        <f t="shared" ref="AQ160" si="126">SUM(AQ97:AQ159)</f>
        <v>0</v>
      </c>
      <c r="AR160" s="2632"/>
      <c r="AS160" s="2631">
        <f t="shared" ref="AS160" si="127">SUM(AS97:AS159)</f>
        <v>0</v>
      </c>
      <c r="AT160" s="2632"/>
      <c r="AU160" s="2631">
        <f t="shared" ref="AU160" si="128">SUM(AU97:AU159)</f>
        <v>0</v>
      </c>
      <c r="AV160" s="2632"/>
      <c r="AW160" s="2631">
        <f t="shared" ref="AW160" si="129">SUM(AW97:AW159)</f>
        <v>0</v>
      </c>
      <c r="AX160" s="2632"/>
      <c r="AY160" s="2631">
        <f t="shared" ref="AY160" si="130">SUM(AY97:AY159)</f>
        <v>0</v>
      </c>
      <c r="AZ160" s="2632"/>
      <c r="BA160" s="2631">
        <f t="shared" ref="BA160" si="131">SUM(BA97:BA159)</f>
        <v>0</v>
      </c>
      <c r="BB160" s="2632"/>
      <c r="BC160" s="2631">
        <f t="shared" ref="BC160" si="132">SUM(BC97:BC159)</f>
        <v>0</v>
      </c>
      <c r="BD160" s="2632"/>
      <c r="BE160" s="2631">
        <f t="shared" ref="BE160" si="133">SUM(BE97:BE159)</f>
        <v>0</v>
      </c>
      <c r="BF160" s="2632"/>
      <c r="BG160" s="2631">
        <f t="shared" ref="BG160" si="134">SUM(BG97:BG159)</f>
        <v>0</v>
      </c>
      <c r="BH160" s="2632"/>
      <c r="BI160" s="558"/>
    </row>
    <row r="161" spans="1:61" ht="15.9" customHeight="1">
      <c r="A161" s="973" t="s">
        <v>1662</v>
      </c>
      <c r="B161" s="981"/>
      <c r="C161" s="981"/>
      <c r="D161" s="974"/>
      <c r="E161" s="2631" t="str">
        <f>IF(E93=0,"",IF(E160&gt;=E93,"適","否"))</f>
        <v/>
      </c>
      <c r="F161" s="2632"/>
      <c r="G161" s="2631" t="str">
        <f t="shared" ref="G161" si="135">IF(G93=0,"",IF(G160&gt;=G93,"適","否"))</f>
        <v/>
      </c>
      <c r="H161" s="2632"/>
      <c r="I161" s="2631" t="str">
        <f t="shared" ref="I161" si="136">IF(I93=0,"",IF(I160&gt;=I93,"適","否"))</f>
        <v/>
      </c>
      <c r="J161" s="2632"/>
      <c r="K161" s="2631" t="str">
        <f t="shared" ref="K161" si="137">IF(K93=0,"",IF(K160&gt;=K93,"適","否"))</f>
        <v/>
      </c>
      <c r="L161" s="2632"/>
      <c r="M161" s="2631" t="str">
        <f t="shared" ref="M161" si="138">IF(M93=0,"",IF(M160&gt;=M93,"適","否"))</f>
        <v/>
      </c>
      <c r="N161" s="2632"/>
      <c r="O161" s="2631" t="str">
        <f t="shared" ref="O161" si="139">IF(O93=0,"",IF(O160&gt;=O93,"適","否"))</f>
        <v/>
      </c>
      <c r="P161" s="2632"/>
      <c r="Q161" s="2631" t="str">
        <f t="shared" ref="Q161" si="140">IF(Q93=0,"",IF(Q160&gt;=Q93,"適","否"))</f>
        <v/>
      </c>
      <c r="R161" s="2632"/>
      <c r="S161" s="2631" t="str">
        <f t="shared" ref="S161" si="141">IF(S93=0,"",IF(S160&gt;=S93,"適","否"))</f>
        <v/>
      </c>
      <c r="T161" s="2632"/>
      <c r="U161" s="2631" t="str">
        <f t="shared" ref="U161" si="142">IF(U93=0,"",IF(U160&gt;=U93,"適","否"))</f>
        <v/>
      </c>
      <c r="V161" s="2632"/>
      <c r="W161" s="2631" t="str">
        <f t="shared" ref="W161" si="143">IF(W93=0,"",IF(W160&gt;=W93,"適","否"))</f>
        <v/>
      </c>
      <c r="X161" s="2632"/>
      <c r="Y161" s="2631" t="str">
        <f t="shared" ref="Y161" si="144">IF(Y93=0,"",IF(Y160&gt;=Y93,"適","否"))</f>
        <v/>
      </c>
      <c r="Z161" s="2632"/>
      <c r="AA161" s="2631" t="str">
        <f t="shared" ref="AA161" si="145">IF(AA93=0,"",IF(AA160&gt;=AA93,"適","否"))</f>
        <v/>
      </c>
      <c r="AB161" s="2632"/>
      <c r="AC161" s="2631" t="str">
        <f t="shared" ref="AC161" si="146">IF(AC93=0,"",IF(AC160&gt;=AC93,"適","否"))</f>
        <v/>
      </c>
      <c r="AD161" s="2632"/>
      <c r="AE161" s="2631" t="str">
        <f t="shared" ref="AE161" si="147">IF(AE93=0,"",IF(AE160&gt;=AE93,"適","否"))</f>
        <v/>
      </c>
      <c r="AF161" s="2632"/>
      <c r="AG161" s="2631" t="str">
        <f t="shared" ref="AG161" si="148">IF(AG93=0,"",IF(AG160&gt;=AG93,"適","否"))</f>
        <v/>
      </c>
      <c r="AH161" s="2632"/>
      <c r="AI161" s="2631" t="str">
        <f t="shared" ref="AI161" si="149">IF(AI93=0,"",IF(AI160&gt;=AI93,"適","否"))</f>
        <v/>
      </c>
      <c r="AJ161" s="2632"/>
      <c r="AK161" s="2631" t="str">
        <f t="shared" ref="AK161" si="150">IF(AK93=0,"",IF(AK160&gt;=AK93,"適","否"))</f>
        <v/>
      </c>
      <c r="AL161" s="2632"/>
      <c r="AM161" s="2631" t="str">
        <f t="shared" ref="AM161" si="151">IF(AM93=0,"",IF(AM160&gt;=AM93,"適","否"))</f>
        <v/>
      </c>
      <c r="AN161" s="2632"/>
      <c r="AO161" s="2631" t="str">
        <f t="shared" ref="AO161" si="152">IF(AO93=0,"",IF(AO160&gt;=AO93,"適","否"))</f>
        <v/>
      </c>
      <c r="AP161" s="2632"/>
      <c r="AQ161" s="2631" t="str">
        <f t="shared" ref="AQ161" si="153">IF(AQ93=0,"",IF(AQ160&gt;=AQ93,"適","否"))</f>
        <v/>
      </c>
      <c r="AR161" s="2632"/>
      <c r="AS161" s="2631" t="str">
        <f t="shared" ref="AS161" si="154">IF(AS93=0,"",IF(AS160&gt;=AS93,"適","否"))</f>
        <v/>
      </c>
      <c r="AT161" s="2632"/>
      <c r="AU161" s="2631" t="str">
        <f t="shared" ref="AU161" si="155">IF(AU93=0,"",IF(AU160&gt;=AU93,"適","否"))</f>
        <v/>
      </c>
      <c r="AV161" s="2632"/>
      <c r="AW161" s="2631" t="str">
        <f t="shared" ref="AW161" si="156">IF(AW93=0,"",IF(AW160&gt;=AW93,"適","否"))</f>
        <v/>
      </c>
      <c r="AX161" s="2632"/>
      <c r="AY161" s="2631" t="str">
        <f t="shared" ref="AY161" si="157">IF(AY93=0,"",IF(AY160&gt;=AY93,"適","否"))</f>
        <v/>
      </c>
      <c r="AZ161" s="2632"/>
      <c r="BA161" s="2631" t="str">
        <f t="shared" ref="BA161" si="158">IF(BA93=0,"",IF(BA160&gt;=BA93,"適","否"))</f>
        <v/>
      </c>
      <c r="BB161" s="2632"/>
      <c r="BC161" s="2631" t="str">
        <f t="shared" ref="BC161" si="159">IF(BC93=0,"",IF(BC160&gt;=BC93,"適","否"))</f>
        <v/>
      </c>
      <c r="BD161" s="2632"/>
      <c r="BE161" s="2631" t="str">
        <f t="shared" ref="BE161" si="160">IF(BE93=0,"",IF(BE160&gt;=BE93,"適","否"))</f>
        <v/>
      </c>
      <c r="BF161" s="2632"/>
      <c r="BG161" s="2631" t="str">
        <f t="shared" ref="BG161" si="161">IF(BG93=0,"",IF(BG160&gt;=BG93,"適","否"))</f>
        <v/>
      </c>
      <c r="BH161" s="2632"/>
      <c r="BI161" s="558"/>
    </row>
    <row r="162" spans="1:61" s="34" customFormat="1" ht="12.75" customHeight="1">
      <c r="A162" s="60" t="s">
        <v>670</v>
      </c>
      <c r="B162" s="34" t="s">
        <v>1671</v>
      </c>
    </row>
    <row r="163" spans="1:61" s="34" customFormat="1" ht="12.75" customHeight="1">
      <c r="A163" s="60"/>
    </row>
    <row r="164" spans="1:61" s="34" customFormat="1" ht="12.75" customHeight="1">
      <c r="A164" s="2630"/>
      <c r="B164" s="2630"/>
      <c r="C164" s="2630"/>
      <c r="D164" s="2630"/>
      <c r="E164" s="2630"/>
      <c r="F164" s="2630"/>
      <c r="G164" s="2630"/>
      <c r="H164" s="2630"/>
      <c r="I164" s="2630"/>
      <c r="J164" s="2630"/>
      <c r="K164" s="2630"/>
      <c r="L164" s="2630"/>
      <c r="M164" s="2630"/>
      <c r="N164" s="2630"/>
      <c r="O164" s="2630"/>
      <c r="P164" s="2630"/>
      <c r="Q164" s="2630"/>
      <c r="R164" s="2630"/>
      <c r="S164" s="2630"/>
      <c r="T164" s="2630"/>
      <c r="U164" s="2630"/>
      <c r="V164" s="2630"/>
      <c r="W164" s="2630"/>
      <c r="X164" s="2630"/>
      <c r="Y164" s="2630"/>
      <c r="Z164" s="2630"/>
      <c r="AA164" s="2630"/>
      <c r="AB164" s="2630"/>
      <c r="AC164" s="2630"/>
      <c r="AD164" s="2630"/>
      <c r="AE164" s="2630"/>
      <c r="AF164" s="2630"/>
      <c r="AG164" s="2630"/>
      <c r="AH164" s="2630"/>
      <c r="AI164" s="2630"/>
      <c r="AJ164" s="2630"/>
      <c r="AK164" s="2630"/>
      <c r="AL164" s="2630"/>
      <c r="AM164" s="2630"/>
      <c r="AN164" s="2630"/>
      <c r="AO164" s="2630"/>
      <c r="AP164" s="2630"/>
      <c r="AQ164" s="2630"/>
      <c r="AR164" s="2630"/>
      <c r="AS164" s="2630"/>
      <c r="AT164" s="2630"/>
      <c r="AU164" s="2630"/>
      <c r="AV164" s="2630"/>
      <c r="AW164" s="2630"/>
      <c r="AX164" s="2630"/>
      <c r="AY164" s="2630"/>
      <c r="AZ164" s="2630"/>
      <c r="BA164" s="2630"/>
      <c r="BB164" s="2630"/>
      <c r="BC164" s="2630"/>
      <c r="BD164" s="2630"/>
      <c r="BE164" s="2630"/>
      <c r="BF164" s="2630"/>
      <c r="BG164" s="2630"/>
      <c r="BH164" s="2630"/>
      <c r="BI164" s="2630"/>
    </row>
    <row r="165" spans="1:61" ht="12.75" customHeight="1"/>
    <row r="166" spans="1:61" ht="12.75" customHeight="1"/>
  </sheetData>
  <mergeCells count="1915">
    <mergeCell ref="AW3:AZ3"/>
    <mergeCell ref="BA3:BD3"/>
    <mergeCell ref="BE3:BH3"/>
    <mergeCell ref="BI3:BI11"/>
    <mergeCell ref="A4:A10"/>
    <mergeCell ref="B4:B9"/>
    <mergeCell ref="E4:F4"/>
    <mergeCell ref="G4:H4"/>
    <mergeCell ref="I4:J4"/>
    <mergeCell ref="K4:L4"/>
    <mergeCell ref="Y3:AB3"/>
    <mergeCell ref="AC3:AF3"/>
    <mergeCell ref="AG3:AJ3"/>
    <mergeCell ref="AK3:AN3"/>
    <mergeCell ref="AO3:AR3"/>
    <mergeCell ref="AS3:AV3"/>
    <mergeCell ref="A3:D3"/>
    <mergeCell ref="E3:H3"/>
    <mergeCell ref="I3:L3"/>
    <mergeCell ref="M3:P3"/>
    <mergeCell ref="Q3:T3"/>
    <mergeCell ref="U3:X3"/>
    <mergeCell ref="M5:N5"/>
    <mergeCell ref="O5:P5"/>
    <mergeCell ref="AW4:AX4"/>
    <mergeCell ref="AY4:AZ4"/>
    <mergeCell ref="BA4:BB4"/>
    <mergeCell ref="BC4:BD4"/>
    <mergeCell ref="BE4:BF4"/>
    <mergeCell ref="BG4:BH4"/>
    <mergeCell ref="AK4:AL4"/>
    <mergeCell ref="AM4:AN4"/>
    <mergeCell ref="AO4:AP4"/>
    <mergeCell ref="AQ4:AR4"/>
    <mergeCell ref="AS4:AT4"/>
    <mergeCell ref="AU4:AV4"/>
    <mergeCell ref="Y4:Z4"/>
    <mergeCell ref="AA4:AB4"/>
    <mergeCell ref="AC4:AD4"/>
    <mergeCell ref="AE4:AF4"/>
    <mergeCell ref="AG4:AH4"/>
    <mergeCell ref="AI4:AJ4"/>
    <mergeCell ref="M4:N4"/>
    <mergeCell ref="O4:P4"/>
    <mergeCell ref="Q4:R4"/>
    <mergeCell ref="S4:T4"/>
    <mergeCell ref="U4:V4"/>
    <mergeCell ref="W4:X4"/>
    <mergeCell ref="BA5:BB5"/>
    <mergeCell ref="BC5:BD5"/>
    <mergeCell ref="BE5:BF5"/>
    <mergeCell ref="BG5:BH5"/>
    <mergeCell ref="E6:F6"/>
    <mergeCell ref="G6:H6"/>
    <mergeCell ref="I6:J6"/>
    <mergeCell ref="K6:L6"/>
    <mergeCell ref="M6:N6"/>
    <mergeCell ref="O6:P6"/>
    <mergeCell ref="AO5:AP5"/>
    <mergeCell ref="AQ5:AR5"/>
    <mergeCell ref="AS5:AT5"/>
    <mergeCell ref="AU5:AV5"/>
    <mergeCell ref="AW5:AX5"/>
    <mergeCell ref="AY5:AZ5"/>
    <mergeCell ref="AC5:AD5"/>
    <mergeCell ref="AE5:AF5"/>
    <mergeCell ref="AG5:AH5"/>
    <mergeCell ref="AI5:AJ5"/>
    <mergeCell ref="AK5:AL5"/>
    <mergeCell ref="AM5:AN5"/>
    <mergeCell ref="Q5:R5"/>
    <mergeCell ref="S5:T5"/>
    <mergeCell ref="U5:V5"/>
    <mergeCell ref="W5:X5"/>
    <mergeCell ref="Y5:Z5"/>
    <mergeCell ref="AA5:AB5"/>
    <mergeCell ref="E5:F5"/>
    <mergeCell ref="G5:H5"/>
    <mergeCell ref="I5:J5"/>
    <mergeCell ref="K5:L5"/>
    <mergeCell ref="BA6:BB6"/>
    <mergeCell ref="BC6:BD6"/>
    <mergeCell ref="BE6:BF6"/>
    <mergeCell ref="BG6:BH6"/>
    <mergeCell ref="E7:F7"/>
    <mergeCell ref="G7:H7"/>
    <mergeCell ref="I7:J7"/>
    <mergeCell ref="K7:L7"/>
    <mergeCell ref="M7:N7"/>
    <mergeCell ref="O7:P7"/>
    <mergeCell ref="AO6:AP6"/>
    <mergeCell ref="AQ6:AR6"/>
    <mergeCell ref="AS6:AT6"/>
    <mergeCell ref="AU6:AV6"/>
    <mergeCell ref="AW6:AX6"/>
    <mergeCell ref="AY6:AZ6"/>
    <mergeCell ref="AC6:AD6"/>
    <mergeCell ref="AE6:AF6"/>
    <mergeCell ref="AG6:AH6"/>
    <mergeCell ref="AI6:AJ6"/>
    <mergeCell ref="AK6:AL6"/>
    <mergeCell ref="AM6:AN6"/>
    <mergeCell ref="Q6:R6"/>
    <mergeCell ref="S6:T6"/>
    <mergeCell ref="U6:V6"/>
    <mergeCell ref="W6:X6"/>
    <mergeCell ref="Y6:Z6"/>
    <mergeCell ref="AA6:AB6"/>
    <mergeCell ref="BA7:BB7"/>
    <mergeCell ref="BC7:BD7"/>
    <mergeCell ref="BE7:BF7"/>
    <mergeCell ref="BG7:BH7"/>
    <mergeCell ref="M8:N8"/>
    <mergeCell ref="O8:P8"/>
    <mergeCell ref="AO7:AP7"/>
    <mergeCell ref="AQ7:AR7"/>
    <mergeCell ref="AS7:AT7"/>
    <mergeCell ref="AU7:AV7"/>
    <mergeCell ref="AW7:AX7"/>
    <mergeCell ref="AY7:AZ7"/>
    <mergeCell ref="AC7:AD7"/>
    <mergeCell ref="AE7:AF7"/>
    <mergeCell ref="AG7:AH7"/>
    <mergeCell ref="AI7:AJ7"/>
    <mergeCell ref="AK7:AL7"/>
    <mergeCell ref="AM7:AN7"/>
    <mergeCell ref="Q7:R7"/>
    <mergeCell ref="S7:T7"/>
    <mergeCell ref="U7:V7"/>
    <mergeCell ref="W7:X7"/>
    <mergeCell ref="Y7:Z7"/>
    <mergeCell ref="AA7:AB7"/>
    <mergeCell ref="BA8:BB8"/>
    <mergeCell ref="BC8:BD8"/>
    <mergeCell ref="BE8:BF8"/>
    <mergeCell ref="BG8:BH8"/>
    <mergeCell ref="E9:F9"/>
    <mergeCell ref="G9:H9"/>
    <mergeCell ref="I9:J9"/>
    <mergeCell ref="K9:L9"/>
    <mergeCell ref="M9:N9"/>
    <mergeCell ref="O9:P9"/>
    <mergeCell ref="AO8:AP8"/>
    <mergeCell ref="AQ8:AR8"/>
    <mergeCell ref="AS8:AT8"/>
    <mergeCell ref="AU8:AV8"/>
    <mergeCell ref="AW8:AX8"/>
    <mergeCell ref="AY8:AZ8"/>
    <mergeCell ref="AC8:AD8"/>
    <mergeCell ref="AE8:AF8"/>
    <mergeCell ref="AG8:AH8"/>
    <mergeCell ref="AI8:AJ8"/>
    <mergeCell ref="AK8:AL8"/>
    <mergeCell ref="AM8:AN8"/>
    <mergeCell ref="Q8:R8"/>
    <mergeCell ref="S8:T8"/>
    <mergeCell ref="U8:V8"/>
    <mergeCell ref="W8:X8"/>
    <mergeCell ref="Y8:Z8"/>
    <mergeCell ref="AA8:AB8"/>
    <mergeCell ref="E8:F8"/>
    <mergeCell ref="G8:H8"/>
    <mergeCell ref="I8:J8"/>
    <mergeCell ref="K8:L8"/>
    <mergeCell ref="W10:X10"/>
    <mergeCell ref="Y10:Z10"/>
    <mergeCell ref="BA9:BB9"/>
    <mergeCell ref="BC9:BD9"/>
    <mergeCell ref="BE9:BF9"/>
    <mergeCell ref="BG9:BH9"/>
    <mergeCell ref="B10:D10"/>
    <mergeCell ref="E10:F10"/>
    <mergeCell ref="G10:H10"/>
    <mergeCell ref="I10:J10"/>
    <mergeCell ref="K10:L10"/>
    <mergeCell ref="M10:N10"/>
    <mergeCell ref="AO9:AP9"/>
    <mergeCell ref="AQ9:AR9"/>
    <mergeCell ref="AS9:AT9"/>
    <mergeCell ref="AU9:AV9"/>
    <mergeCell ref="AW9:AX9"/>
    <mergeCell ref="AY9:AZ9"/>
    <mergeCell ref="AC9:AD9"/>
    <mergeCell ref="AE9:AF9"/>
    <mergeCell ref="AG9:AH9"/>
    <mergeCell ref="AI9:AJ9"/>
    <mergeCell ref="AK9:AL9"/>
    <mergeCell ref="AM9:AN9"/>
    <mergeCell ref="Q9:R9"/>
    <mergeCell ref="S9:T9"/>
    <mergeCell ref="U9:V9"/>
    <mergeCell ref="W9:X9"/>
    <mergeCell ref="Y9:Z9"/>
    <mergeCell ref="AA9:AB9"/>
    <mergeCell ref="M11:N11"/>
    <mergeCell ref="O11:P11"/>
    <mergeCell ref="Q11:R11"/>
    <mergeCell ref="S11:T11"/>
    <mergeCell ref="U11:V11"/>
    <mergeCell ref="W11:X11"/>
    <mergeCell ref="AY10:AZ10"/>
    <mergeCell ref="BA10:BB10"/>
    <mergeCell ref="BC10:BD10"/>
    <mergeCell ref="BE10:BF10"/>
    <mergeCell ref="BG10:BH10"/>
    <mergeCell ref="A11:D11"/>
    <mergeCell ref="E11:F11"/>
    <mergeCell ref="G11:H11"/>
    <mergeCell ref="I11:J11"/>
    <mergeCell ref="K11:L11"/>
    <mergeCell ref="AM10:AN10"/>
    <mergeCell ref="AO10:AP10"/>
    <mergeCell ref="AQ10:AR10"/>
    <mergeCell ref="AS10:AT10"/>
    <mergeCell ref="AU10:AV10"/>
    <mergeCell ref="AW10:AX10"/>
    <mergeCell ref="AA10:AB10"/>
    <mergeCell ref="AC10:AD10"/>
    <mergeCell ref="AE10:AF10"/>
    <mergeCell ref="AG10:AH10"/>
    <mergeCell ref="AI10:AJ10"/>
    <mergeCell ref="AK10:AL10"/>
    <mergeCell ref="O10:P10"/>
    <mergeCell ref="Q10:R10"/>
    <mergeCell ref="S10:T10"/>
    <mergeCell ref="U10:V10"/>
    <mergeCell ref="AW11:AX11"/>
    <mergeCell ref="AY11:AZ11"/>
    <mergeCell ref="BA11:BB11"/>
    <mergeCell ref="BC11:BD11"/>
    <mergeCell ref="BE11:BF11"/>
    <mergeCell ref="BG11:BH11"/>
    <mergeCell ref="AK11:AL11"/>
    <mergeCell ref="AM11:AN11"/>
    <mergeCell ref="AO11:AP11"/>
    <mergeCell ref="AQ11:AR11"/>
    <mergeCell ref="AS11:AT11"/>
    <mergeCell ref="AU11:AV11"/>
    <mergeCell ref="Y11:Z11"/>
    <mergeCell ref="AA11:AB11"/>
    <mergeCell ref="AC11:AD11"/>
    <mergeCell ref="AE11:AF11"/>
    <mergeCell ref="AG11:AH11"/>
    <mergeCell ref="AI11:AJ11"/>
    <mergeCell ref="Q18:R20"/>
    <mergeCell ref="S18:T20"/>
    <mergeCell ref="U18:V20"/>
    <mergeCell ref="W18:X20"/>
    <mergeCell ref="BI15:BI17"/>
    <mergeCell ref="BJ15:BJ17"/>
    <mergeCell ref="B18:B20"/>
    <mergeCell ref="C18:C20"/>
    <mergeCell ref="D18:D20"/>
    <mergeCell ref="E18:F20"/>
    <mergeCell ref="G18:H20"/>
    <mergeCell ref="I18:J20"/>
    <mergeCell ref="K18:L20"/>
    <mergeCell ref="A12:A75"/>
    <mergeCell ref="B12:C14"/>
    <mergeCell ref="D12:D14"/>
    <mergeCell ref="BI12:BI14"/>
    <mergeCell ref="B15:B17"/>
    <mergeCell ref="C15:C17"/>
    <mergeCell ref="D15:D17"/>
    <mergeCell ref="W21:X23"/>
    <mergeCell ref="Y21:Z23"/>
    <mergeCell ref="BI18:BI20"/>
    <mergeCell ref="BJ18:BJ20"/>
    <mergeCell ref="B21:B23"/>
    <mergeCell ref="C21:C23"/>
    <mergeCell ref="D21:D23"/>
    <mergeCell ref="E21:F23"/>
    <mergeCell ref="G21:H23"/>
    <mergeCell ref="I21:J23"/>
    <mergeCell ref="K21:L23"/>
    <mergeCell ref="M21:N23"/>
    <mergeCell ref="AW18:AX20"/>
    <mergeCell ref="AY18:AZ20"/>
    <mergeCell ref="BA18:BB20"/>
    <mergeCell ref="BC18:BD20"/>
    <mergeCell ref="BE18:BF20"/>
    <mergeCell ref="BG18:BH20"/>
    <mergeCell ref="AK18:AL20"/>
    <mergeCell ref="AM18:AN20"/>
    <mergeCell ref="AO18:AP20"/>
    <mergeCell ref="AQ18:AR20"/>
    <mergeCell ref="AS18:AT20"/>
    <mergeCell ref="AU18:AV20"/>
    <mergeCell ref="Y18:Z20"/>
    <mergeCell ref="AA18:AB20"/>
    <mergeCell ref="AC18:AD20"/>
    <mergeCell ref="AE18:AF20"/>
    <mergeCell ref="AG18:AH20"/>
    <mergeCell ref="AI18:AJ20"/>
    <mergeCell ref="M18:N20"/>
    <mergeCell ref="O18:P20"/>
    <mergeCell ref="BJ21:BJ23"/>
    <mergeCell ref="B24:B26"/>
    <mergeCell ref="C24:C26"/>
    <mergeCell ref="D24:D26"/>
    <mergeCell ref="E24:F26"/>
    <mergeCell ref="G24:H26"/>
    <mergeCell ref="I24:J26"/>
    <mergeCell ref="K24:L26"/>
    <mergeCell ref="M24:N26"/>
    <mergeCell ref="O24:P26"/>
    <mergeCell ref="AY21:AZ23"/>
    <mergeCell ref="BA21:BB23"/>
    <mergeCell ref="BC21:BD23"/>
    <mergeCell ref="BE21:BF23"/>
    <mergeCell ref="BG21:BH23"/>
    <mergeCell ref="BI21:BI23"/>
    <mergeCell ref="AM21:AN23"/>
    <mergeCell ref="AO21:AP23"/>
    <mergeCell ref="AQ21:AR23"/>
    <mergeCell ref="AS21:AT23"/>
    <mergeCell ref="AU21:AV23"/>
    <mergeCell ref="AW21:AX23"/>
    <mergeCell ref="AA21:AB23"/>
    <mergeCell ref="AC21:AD23"/>
    <mergeCell ref="AE21:AF23"/>
    <mergeCell ref="AG21:AH23"/>
    <mergeCell ref="AI21:AJ23"/>
    <mergeCell ref="AK21:AL23"/>
    <mergeCell ref="O21:P23"/>
    <mergeCell ref="Q21:R23"/>
    <mergeCell ref="S21:T23"/>
    <mergeCell ref="U21:V23"/>
    <mergeCell ref="BJ24:BJ26"/>
    <mergeCell ref="AO24:AP26"/>
    <mergeCell ref="AQ24:AR26"/>
    <mergeCell ref="AS24:AT26"/>
    <mergeCell ref="AU24:AV26"/>
    <mergeCell ref="AW24:AX26"/>
    <mergeCell ref="AY24:AZ26"/>
    <mergeCell ref="AC24:AD26"/>
    <mergeCell ref="AE24:AF26"/>
    <mergeCell ref="AG24:AH26"/>
    <mergeCell ref="AI24:AJ26"/>
    <mergeCell ref="AK24:AL26"/>
    <mergeCell ref="AM24:AN26"/>
    <mergeCell ref="Q24:R26"/>
    <mergeCell ref="S24:T26"/>
    <mergeCell ref="U24:V26"/>
    <mergeCell ref="W24:X26"/>
    <mergeCell ref="Y24:Z26"/>
    <mergeCell ref="AA24:AB26"/>
    <mergeCell ref="K27:L29"/>
    <mergeCell ref="M27:N29"/>
    <mergeCell ref="O27:P29"/>
    <mergeCell ref="Q27:R29"/>
    <mergeCell ref="S27:T29"/>
    <mergeCell ref="U27:V29"/>
    <mergeCell ref="B27:B29"/>
    <mergeCell ref="C27:C29"/>
    <mergeCell ref="D27:D29"/>
    <mergeCell ref="E27:F29"/>
    <mergeCell ref="G27:H29"/>
    <mergeCell ref="I27:J29"/>
    <mergeCell ref="BA24:BB26"/>
    <mergeCell ref="BC24:BD26"/>
    <mergeCell ref="BE24:BF26"/>
    <mergeCell ref="BG24:BH26"/>
    <mergeCell ref="BI24:BI26"/>
    <mergeCell ref="Q30:R32"/>
    <mergeCell ref="S30:T32"/>
    <mergeCell ref="U30:V32"/>
    <mergeCell ref="W30:X32"/>
    <mergeCell ref="BG27:BH29"/>
    <mergeCell ref="BI27:BI29"/>
    <mergeCell ref="BJ27:BJ29"/>
    <mergeCell ref="B30:B32"/>
    <mergeCell ref="C30:C32"/>
    <mergeCell ref="D30:D32"/>
    <mergeCell ref="E30:F32"/>
    <mergeCell ref="G30:H32"/>
    <mergeCell ref="I30:J32"/>
    <mergeCell ref="K30:L32"/>
    <mergeCell ref="AU27:AV29"/>
    <mergeCell ref="AW27:AX29"/>
    <mergeCell ref="AY27:AZ29"/>
    <mergeCell ref="BA27:BB29"/>
    <mergeCell ref="BC27:BD29"/>
    <mergeCell ref="BE27:BF29"/>
    <mergeCell ref="AI27:AJ29"/>
    <mergeCell ref="AK27:AL29"/>
    <mergeCell ref="AM27:AN29"/>
    <mergeCell ref="AO27:AP29"/>
    <mergeCell ref="AQ27:AR29"/>
    <mergeCell ref="AS27:AT29"/>
    <mergeCell ref="W27:X29"/>
    <mergeCell ref="Y27:Z29"/>
    <mergeCell ref="AA27:AB29"/>
    <mergeCell ref="AC27:AD29"/>
    <mergeCell ref="AE27:AF29"/>
    <mergeCell ref="AG27:AH29"/>
    <mergeCell ref="W33:X35"/>
    <mergeCell ref="Y33:Z35"/>
    <mergeCell ref="BI30:BI32"/>
    <mergeCell ref="BJ30:BJ32"/>
    <mergeCell ref="B33:B35"/>
    <mergeCell ref="C33:C35"/>
    <mergeCell ref="D33:D35"/>
    <mergeCell ref="E33:F35"/>
    <mergeCell ref="G33:H35"/>
    <mergeCell ref="I33:J35"/>
    <mergeCell ref="K33:L35"/>
    <mergeCell ref="M33:N35"/>
    <mergeCell ref="AW30:AX32"/>
    <mergeCell ref="AY30:AZ32"/>
    <mergeCell ref="BA30:BB32"/>
    <mergeCell ref="BC30:BD32"/>
    <mergeCell ref="BE30:BF32"/>
    <mergeCell ref="BG30:BH32"/>
    <mergeCell ref="AK30:AL32"/>
    <mergeCell ref="AM30:AN32"/>
    <mergeCell ref="AO30:AP32"/>
    <mergeCell ref="AQ30:AR32"/>
    <mergeCell ref="AS30:AT32"/>
    <mergeCell ref="AU30:AV32"/>
    <mergeCell ref="Y30:Z32"/>
    <mergeCell ref="AA30:AB32"/>
    <mergeCell ref="AC30:AD32"/>
    <mergeCell ref="AE30:AF32"/>
    <mergeCell ref="AG30:AH32"/>
    <mergeCell ref="AI30:AJ32"/>
    <mergeCell ref="M30:N32"/>
    <mergeCell ref="O30:P32"/>
    <mergeCell ref="BJ33:BJ35"/>
    <mergeCell ref="B36:B38"/>
    <mergeCell ref="C36:C38"/>
    <mergeCell ref="D36:D38"/>
    <mergeCell ref="E36:F38"/>
    <mergeCell ref="G36:H38"/>
    <mergeCell ref="I36:J38"/>
    <mergeCell ref="K36:L38"/>
    <mergeCell ref="M36:N38"/>
    <mergeCell ref="O36:P38"/>
    <mergeCell ref="AY33:AZ35"/>
    <mergeCell ref="BA33:BB35"/>
    <mergeCell ref="BC33:BD35"/>
    <mergeCell ref="BE33:BF35"/>
    <mergeCell ref="BG33:BH35"/>
    <mergeCell ref="BI33:BI35"/>
    <mergeCell ref="AM33:AN35"/>
    <mergeCell ref="AO33:AP35"/>
    <mergeCell ref="AQ33:AR35"/>
    <mergeCell ref="AS33:AT35"/>
    <mergeCell ref="AU33:AV35"/>
    <mergeCell ref="AW33:AX35"/>
    <mergeCell ref="AA33:AB35"/>
    <mergeCell ref="AC33:AD35"/>
    <mergeCell ref="AE33:AF35"/>
    <mergeCell ref="AG33:AH35"/>
    <mergeCell ref="AI33:AJ35"/>
    <mergeCell ref="AK33:AL35"/>
    <mergeCell ref="O33:P35"/>
    <mergeCell ref="Q33:R35"/>
    <mergeCell ref="S33:T35"/>
    <mergeCell ref="U33:V35"/>
    <mergeCell ref="BJ36:BJ38"/>
    <mergeCell ref="AO36:AP38"/>
    <mergeCell ref="AQ36:AR38"/>
    <mergeCell ref="AS36:AT38"/>
    <mergeCell ref="AU36:AV38"/>
    <mergeCell ref="AW36:AX38"/>
    <mergeCell ref="AY36:AZ38"/>
    <mergeCell ref="AC36:AD38"/>
    <mergeCell ref="AE36:AF38"/>
    <mergeCell ref="AG36:AH38"/>
    <mergeCell ref="AI36:AJ38"/>
    <mergeCell ref="AK36:AL38"/>
    <mergeCell ref="AM36:AN38"/>
    <mergeCell ref="Q36:R38"/>
    <mergeCell ref="S36:T38"/>
    <mergeCell ref="U36:V38"/>
    <mergeCell ref="W36:X38"/>
    <mergeCell ref="Y36:Z38"/>
    <mergeCell ref="AA36:AB38"/>
    <mergeCell ref="K39:L41"/>
    <mergeCell ref="M39:N41"/>
    <mergeCell ref="O39:P41"/>
    <mergeCell ref="Q39:R41"/>
    <mergeCell ref="S39:T41"/>
    <mergeCell ref="U39:V41"/>
    <mergeCell ref="B39:B41"/>
    <mergeCell ref="C39:C41"/>
    <mergeCell ref="D39:D41"/>
    <mergeCell ref="E39:F41"/>
    <mergeCell ref="G39:H41"/>
    <mergeCell ref="I39:J41"/>
    <mergeCell ref="BA36:BB38"/>
    <mergeCell ref="BC36:BD38"/>
    <mergeCell ref="BE36:BF38"/>
    <mergeCell ref="BG36:BH38"/>
    <mergeCell ref="BI36:BI38"/>
    <mergeCell ref="Q42:R44"/>
    <mergeCell ref="S42:T44"/>
    <mergeCell ref="U42:V44"/>
    <mergeCell ref="W42:X44"/>
    <mergeCell ref="BG39:BH41"/>
    <mergeCell ref="BI39:BI41"/>
    <mergeCell ref="BJ39:BJ41"/>
    <mergeCell ref="B42:B44"/>
    <mergeCell ref="C42:C44"/>
    <mergeCell ref="D42:D44"/>
    <mergeCell ref="E42:F44"/>
    <mergeCell ref="G42:H44"/>
    <mergeCell ref="I42:J44"/>
    <mergeCell ref="K42:L44"/>
    <mergeCell ref="AU39:AV41"/>
    <mergeCell ref="AW39:AX41"/>
    <mergeCell ref="AY39:AZ41"/>
    <mergeCell ref="BA39:BB41"/>
    <mergeCell ref="BC39:BD41"/>
    <mergeCell ref="BE39:BF41"/>
    <mergeCell ref="AI39:AJ41"/>
    <mergeCell ref="AK39:AL41"/>
    <mergeCell ref="AM39:AN41"/>
    <mergeCell ref="AO39:AP41"/>
    <mergeCell ref="AQ39:AR41"/>
    <mergeCell ref="AS39:AT41"/>
    <mergeCell ref="W39:X41"/>
    <mergeCell ref="Y39:Z41"/>
    <mergeCell ref="AA39:AB41"/>
    <mergeCell ref="AC39:AD41"/>
    <mergeCell ref="AE39:AF41"/>
    <mergeCell ref="AG39:AH41"/>
    <mergeCell ref="W45:X47"/>
    <mergeCell ref="Y45:Z47"/>
    <mergeCell ref="BI42:BI44"/>
    <mergeCell ref="BJ42:BJ44"/>
    <mergeCell ref="B45:B47"/>
    <mergeCell ref="C45:C47"/>
    <mergeCell ref="D45:D47"/>
    <mergeCell ref="E45:F47"/>
    <mergeCell ref="G45:H47"/>
    <mergeCell ref="I45:J47"/>
    <mergeCell ref="K45:L47"/>
    <mergeCell ref="M45:N47"/>
    <mergeCell ref="AW42:AX44"/>
    <mergeCell ref="AY42:AZ44"/>
    <mergeCell ref="BA42:BB44"/>
    <mergeCell ref="BC42:BD44"/>
    <mergeCell ref="BE42:BF44"/>
    <mergeCell ref="BG42:BH44"/>
    <mergeCell ref="AK42:AL44"/>
    <mergeCell ref="AM42:AN44"/>
    <mergeCell ref="AO42:AP44"/>
    <mergeCell ref="AQ42:AR44"/>
    <mergeCell ref="AS42:AT44"/>
    <mergeCell ref="AU42:AV44"/>
    <mergeCell ref="Y42:Z44"/>
    <mergeCell ref="AA42:AB44"/>
    <mergeCell ref="AC42:AD44"/>
    <mergeCell ref="AE42:AF44"/>
    <mergeCell ref="AG42:AH44"/>
    <mergeCell ref="AI42:AJ44"/>
    <mergeCell ref="M42:N44"/>
    <mergeCell ref="O42:P44"/>
    <mergeCell ref="BJ45:BJ47"/>
    <mergeCell ref="B48:B50"/>
    <mergeCell ref="C48:C50"/>
    <mergeCell ref="D48:D50"/>
    <mergeCell ref="E48:F50"/>
    <mergeCell ref="G48:H50"/>
    <mergeCell ref="I48:J50"/>
    <mergeCell ref="K48:L50"/>
    <mergeCell ref="M48:N50"/>
    <mergeCell ref="O48:P50"/>
    <mergeCell ref="AY45:AZ47"/>
    <mergeCell ref="BA45:BB47"/>
    <mergeCell ref="BC45:BD47"/>
    <mergeCell ref="BE45:BF47"/>
    <mergeCell ref="BG45:BH47"/>
    <mergeCell ref="BI45:BI47"/>
    <mergeCell ref="AM45:AN47"/>
    <mergeCell ref="AO45:AP47"/>
    <mergeCell ref="AQ45:AR47"/>
    <mergeCell ref="AS45:AT47"/>
    <mergeCell ref="AU45:AV47"/>
    <mergeCell ref="AW45:AX47"/>
    <mergeCell ref="AA45:AB47"/>
    <mergeCell ref="AC45:AD47"/>
    <mergeCell ref="AE45:AF47"/>
    <mergeCell ref="AG45:AH47"/>
    <mergeCell ref="AI45:AJ47"/>
    <mergeCell ref="AK45:AL47"/>
    <mergeCell ref="O45:P47"/>
    <mergeCell ref="Q45:R47"/>
    <mergeCell ref="S45:T47"/>
    <mergeCell ref="U45:V47"/>
    <mergeCell ref="BG48:BH50"/>
    <mergeCell ref="BI48:BI50"/>
    <mergeCell ref="BJ48:BJ50"/>
    <mergeCell ref="AO48:AP50"/>
    <mergeCell ref="AQ48:AR50"/>
    <mergeCell ref="AS48:AT50"/>
    <mergeCell ref="AU48:AV50"/>
    <mergeCell ref="AW48:AX50"/>
    <mergeCell ref="AY48:AZ50"/>
    <mergeCell ref="AC48:AD50"/>
    <mergeCell ref="AE48:AF50"/>
    <mergeCell ref="AG48:AH50"/>
    <mergeCell ref="AI48:AJ50"/>
    <mergeCell ref="AK48:AL50"/>
    <mergeCell ref="AM48:AN50"/>
    <mergeCell ref="Q48:R50"/>
    <mergeCell ref="S48:T50"/>
    <mergeCell ref="U48:V50"/>
    <mergeCell ref="W48:X50"/>
    <mergeCell ref="Y48:Z50"/>
    <mergeCell ref="AA48:AB50"/>
    <mergeCell ref="AE51:AF53"/>
    <mergeCell ref="AG51:AH53"/>
    <mergeCell ref="K51:L53"/>
    <mergeCell ref="M51:N53"/>
    <mergeCell ref="O51:P53"/>
    <mergeCell ref="Q51:R53"/>
    <mergeCell ref="S51:T53"/>
    <mergeCell ref="U51:V53"/>
    <mergeCell ref="B51:B53"/>
    <mergeCell ref="C51:C53"/>
    <mergeCell ref="D51:D53"/>
    <mergeCell ref="E51:F53"/>
    <mergeCell ref="G51:H53"/>
    <mergeCell ref="I51:J53"/>
    <mergeCell ref="BA48:BB50"/>
    <mergeCell ref="BC48:BD50"/>
    <mergeCell ref="BE48:BF50"/>
    <mergeCell ref="M54:N56"/>
    <mergeCell ref="O54:P56"/>
    <mergeCell ref="Q54:R56"/>
    <mergeCell ref="S54:T56"/>
    <mergeCell ref="U54:V56"/>
    <mergeCell ref="W54:X56"/>
    <mergeCell ref="BG51:BH53"/>
    <mergeCell ref="BI51:BI53"/>
    <mergeCell ref="BJ51:BJ53"/>
    <mergeCell ref="B54:B56"/>
    <mergeCell ref="C54:C56"/>
    <mergeCell ref="D54:D56"/>
    <mergeCell ref="E54:F56"/>
    <mergeCell ref="G54:H56"/>
    <mergeCell ref="I54:J56"/>
    <mergeCell ref="K54:L56"/>
    <mergeCell ref="AU51:AV53"/>
    <mergeCell ref="AW51:AX53"/>
    <mergeCell ref="AY51:AZ53"/>
    <mergeCell ref="BA51:BB53"/>
    <mergeCell ref="BC51:BD53"/>
    <mergeCell ref="BE51:BF53"/>
    <mergeCell ref="AI51:AJ53"/>
    <mergeCell ref="AK51:AL53"/>
    <mergeCell ref="AM51:AN53"/>
    <mergeCell ref="AO51:AP53"/>
    <mergeCell ref="AQ51:AR53"/>
    <mergeCell ref="AS51:AT53"/>
    <mergeCell ref="W51:X53"/>
    <mergeCell ref="Y51:Z53"/>
    <mergeCell ref="AA51:AB53"/>
    <mergeCell ref="AC51:AD53"/>
    <mergeCell ref="S57:T59"/>
    <mergeCell ref="U57:V59"/>
    <mergeCell ref="W57:X59"/>
    <mergeCell ref="Y57:Z59"/>
    <mergeCell ref="BI54:BI56"/>
    <mergeCell ref="BJ54:BJ56"/>
    <mergeCell ref="B57:B59"/>
    <mergeCell ref="C57:C59"/>
    <mergeCell ref="D57:D59"/>
    <mergeCell ref="E57:F59"/>
    <mergeCell ref="G57:H59"/>
    <mergeCell ref="I57:J59"/>
    <mergeCell ref="K57:L59"/>
    <mergeCell ref="M57:N59"/>
    <mergeCell ref="AW54:AX56"/>
    <mergeCell ref="AY54:AZ56"/>
    <mergeCell ref="BA54:BB56"/>
    <mergeCell ref="BC54:BD56"/>
    <mergeCell ref="BE54:BF56"/>
    <mergeCell ref="BG54:BH56"/>
    <mergeCell ref="AK54:AL56"/>
    <mergeCell ref="AM54:AN56"/>
    <mergeCell ref="AO54:AP56"/>
    <mergeCell ref="AQ54:AR56"/>
    <mergeCell ref="AS54:AT56"/>
    <mergeCell ref="AU54:AV56"/>
    <mergeCell ref="Y54:Z56"/>
    <mergeCell ref="AA54:AB56"/>
    <mergeCell ref="AC54:AD56"/>
    <mergeCell ref="AE54:AF56"/>
    <mergeCell ref="AG54:AH56"/>
    <mergeCell ref="AI54:AJ56"/>
    <mergeCell ref="Y60:Z62"/>
    <mergeCell ref="AA60:AB62"/>
    <mergeCell ref="BJ57:BJ59"/>
    <mergeCell ref="B60:B62"/>
    <mergeCell ref="C60:C62"/>
    <mergeCell ref="D60:D62"/>
    <mergeCell ref="E60:F62"/>
    <mergeCell ref="G60:H62"/>
    <mergeCell ref="I60:J62"/>
    <mergeCell ref="K60:L62"/>
    <mergeCell ref="M60:N62"/>
    <mergeCell ref="O60:P62"/>
    <mergeCell ref="AY57:AZ59"/>
    <mergeCell ref="BA57:BB59"/>
    <mergeCell ref="BC57:BD59"/>
    <mergeCell ref="BE57:BF59"/>
    <mergeCell ref="BG57:BH59"/>
    <mergeCell ref="BI57:BI59"/>
    <mergeCell ref="AM57:AN59"/>
    <mergeCell ref="AO57:AP59"/>
    <mergeCell ref="AQ57:AR59"/>
    <mergeCell ref="AS57:AT59"/>
    <mergeCell ref="AU57:AV59"/>
    <mergeCell ref="AW57:AX59"/>
    <mergeCell ref="AA57:AB59"/>
    <mergeCell ref="AC57:AD59"/>
    <mergeCell ref="AE57:AF59"/>
    <mergeCell ref="AG57:AH59"/>
    <mergeCell ref="AI57:AJ59"/>
    <mergeCell ref="AK57:AL59"/>
    <mergeCell ref="O57:P59"/>
    <mergeCell ref="Q57:R59"/>
    <mergeCell ref="O63:P65"/>
    <mergeCell ref="Q63:R65"/>
    <mergeCell ref="S63:T65"/>
    <mergeCell ref="U63:V65"/>
    <mergeCell ref="B63:B65"/>
    <mergeCell ref="C63:C65"/>
    <mergeCell ref="D63:D65"/>
    <mergeCell ref="E63:F65"/>
    <mergeCell ref="G63:H65"/>
    <mergeCell ref="I63:J65"/>
    <mergeCell ref="BA60:BB62"/>
    <mergeCell ref="BC60:BD62"/>
    <mergeCell ref="BE60:BF62"/>
    <mergeCell ref="BG60:BH62"/>
    <mergeCell ref="BI60:BI62"/>
    <mergeCell ref="BJ60:BJ62"/>
    <mergeCell ref="AO60:AP62"/>
    <mergeCell ref="AQ60:AR62"/>
    <mergeCell ref="AS60:AT62"/>
    <mergeCell ref="AU60:AV62"/>
    <mergeCell ref="AW60:AX62"/>
    <mergeCell ref="AY60:AZ62"/>
    <mergeCell ref="AC60:AD62"/>
    <mergeCell ref="AE60:AF62"/>
    <mergeCell ref="AG60:AH62"/>
    <mergeCell ref="AI60:AJ62"/>
    <mergeCell ref="AK60:AL62"/>
    <mergeCell ref="AM60:AN62"/>
    <mergeCell ref="Q60:R62"/>
    <mergeCell ref="S60:T62"/>
    <mergeCell ref="U60:V62"/>
    <mergeCell ref="W60:X62"/>
    <mergeCell ref="U66:V68"/>
    <mergeCell ref="W66:X68"/>
    <mergeCell ref="BG63:BH65"/>
    <mergeCell ref="BI63:BI65"/>
    <mergeCell ref="BJ63:BJ65"/>
    <mergeCell ref="B66:B68"/>
    <mergeCell ref="C66:C68"/>
    <mergeCell ref="D66:D68"/>
    <mergeCell ref="E66:F68"/>
    <mergeCell ref="G66:H68"/>
    <mergeCell ref="I66:J68"/>
    <mergeCell ref="K66:L68"/>
    <mergeCell ref="AU63:AV65"/>
    <mergeCell ref="AW63:AX65"/>
    <mergeCell ref="AY63:AZ65"/>
    <mergeCell ref="BA63:BB65"/>
    <mergeCell ref="BC63:BD65"/>
    <mergeCell ref="BE63:BF65"/>
    <mergeCell ref="AI63:AJ65"/>
    <mergeCell ref="AK63:AL65"/>
    <mergeCell ref="AM63:AN65"/>
    <mergeCell ref="AO63:AP65"/>
    <mergeCell ref="AQ63:AR65"/>
    <mergeCell ref="AS63:AT65"/>
    <mergeCell ref="W63:X65"/>
    <mergeCell ref="Y63:Z65"/>
    <mergeCell ref="AA63:AB65"/>
    <mergeCell ref="AC63:AD65"/>
    <mergeCell ref="AE63:AF65"/>
    <mergeCell ref="AG63:AH65"/>
    <mergeCell ref="K63:L65"/>
    <mergeCell ref="M63:N65"/>
    <mergeCell ref="BI66:BI68"/>
    <mergeCell ref="BJ66:BJ68"/>
    <mergeCell ref="B69:B71"/>
    <mergeCell ref="C69:C71"/>
    <mergeCell ref="D69:D71"/>
    <mergeCell ref="E69:F71"/>
    <mergeCell ref="G69:H71"/>
    <mergeCell ref="I69:J71"/>
    <mergeCell ref="K69:L71"/>
    <mergeCell ref="M69:N71"/>
    <mergeCell ref="AW66:AX68"/>
    <mergeCell ref="AY66:AZ68"/>
    <mergeCell ref="BA66:BB68"/>
    <mergeCell ref="BC66:BD68"/>
    <mergeCell ref="BE66:BF68"/>
    <mergeCell ref="BG66:BH68"/>
    <mergeCell ref="AK66:AL68"/>
    <mergeCell ref="AM66:AN68"/>
    <mergeCell ref="AO66:AP68"/>
    <mergeCell ref="AQ66:AR68"/>
    <mergeCell ref="AS66:AT68"/>
    <mergeCell ref="AU66:AV68"/>
    <mergeCell ref="Y66:Z68"/>
    <mergeCell ref="AA66:AB68"/>
    <mergeCell ref="AC66:AD68"/>
    <mergeCell ref="AE66:AF68"/>
    <mergeCell ref="AG66:AH68"/>
    <mergeCell ref="AI66:AJ68"/>
    <mergeCell ref="M66:N68"/>
    <mergeCell ref="O66:P68"/>
    <mergeCell ref="Q66:R68"/>
    <mergeCell ref="S66:T68"/>
    <mergeCell ref="S72:T74"/>
    <mergeCell ref="U72:V74"/>
    <mergeCell ref="B72:B74"/>
    <mergeCell ref="C72:C74"/>
    <mergeCell ref="D72:D74"/>
    <mergeCell ref="E72:F74"/>
    <mergeCell ref="G72:H74"/>
    <mergeCell ref="I72:J74"/>
    <mergeCell ref="AY69:AZ71"/>
    <mergeCell ref="BA69:BB71"/>
    <mergeCell ref="BC69:BD71"/>
    <mergeCell ref="BE69:BF71"/>
    <mergeCell ref="BG69:BH71"/>
    <mergeCell ref="BI69:BI71"/>
    <mergeCell ref="AM69:AN71"/>
    <mergeCell ref="AO69:AP71"/>
    <mergeCell ref="AQ69:AR71"/>
    <mergeCell ref="AS69:AT71"/>
    <mergeCell ref="AU69:AV71"/>
    <mergeCell ref="AW69:AX71"/>
    <mergeCell ref="AA69:AB71"/>
    <mergeCell ref="AC69:AD71"/>
    <mergeCell ref="AE69:AF71"/>
    <mergeCell ref="AG69:AH71"/>
    <mergeCell ref="AI69:AJ71"/>
    <mergeCell ref="AK69:AL71"/>
    <mergeCell ref="O69:P71"/>
    <mergeCell ref="Q69:R71"/>
    <mergeCell ref="S69:T71"/>
    <mergeCell ref="U69:V71"/>
    <mergeCell ref="W69:X71"/>
    <mergeCell ref="Y69:Z71"/>
    <mergeCell ref="BG72:BH74"/>
    <mergeCell ref="BI72:BI74"/>
    <mergeCell ref="B75:D75"/>
    <mergeCell ref="E75:F75"/>
    <mergeCell ref="G75:H75"/>
    <mergeCell ref="I75:J75"/>
    <mergeCell ref="K75:L75"/>
    <mergeCell ref="M75:N75"/>
    <mergeCell ref="O75:P75"/>
    <mergeCell ref="Q75:R75"/>
    <mergeCell ref="AU72:AV74"/>
    <mergeCell ref="AW72:AX74"/>
    <mergeCell ref="AY72:AZ74"/>
    <mergeCell ref="BA72:BB74"/>
    <mergeCell ref="BC72:BD74"/>
    <mergeCell ref="BE72:BF74"/>
    <mergeCell ref="AI72:AJ74"/>
    <mergeCell ref="AK72:AL74"/>
    <mergeCell ref="AM72:AN74"/>
    <mergeCell ref="AO72:AP74"/>
    <mergeCell ref="AQ72:AR74"/>
    <mergeCell ref="AS72:AT74"/>
    <mergeCell ref="W72:X74"/>
    <mergeCell ref="Y72:Z74"/>
    <mergeCell ref="AA72:AB74"/>
    <mergeCell ref="AC72:AD74"/>
    <mergeCell ref="AE72:AF74"/>
    <mergeCell ref="AG72:AH74"/>
    <mergeCell ref="K72:L74"/>
    <mergeCell ref="M72:N74"/>
    <mergeCell ref="O72:P74"/>
    <mergeCell ref="Q72:R74"/>
    <mergeCell ref="BC75:BD75"/>
    <mergeCell ref="BE75:BF75"/>
    <mergeCell ref="BG75:BH75"/>
    <mergeCell ref="A76:D76"/>
    <mergeCell ref="E76:F76"/>
    <mergeCell ref="G76:H76"/>
    <mergeCell ref="I76:J76"/>
    <mergeCell ref="K76:L76"/>
    <mergeCell ref="M76:N76"/>
    <mergeCell ref="O76:P76"/>
    <mergeCell ref="AQ75:AR75"/>
    <mergeCell ref="AS75:AT75"/>
    <mergeCell ref="AU75:AV75"/>
    <mergeCell ref="AW75:AX75"/>
    <mergeCell ref="AY75:AZ75"/>
    <mergeCell ref="BA75:BB75"/>
    <mergeCell ref="AE75:AF75"/>
    <mergeCell ref="AG75:AH75"/>
    <mergeCell ref="AI75:AJ75"/>
    <mergeCell ref="AK75:AL75"/>
    <mergeCell ref="AM75:AN75"/>
    <mergeCell ref="AO75:AP75"/>
    <mergeCell ref="S75:T75"/>
    <mergeCell ref="U75:V75"/>
    <mergeCell ref="W75:X75"/>
    <mergeCell ref="Y75:Z75"/>
    <mergeCell ref="AA75:AB75"/>
    <mergeCell ref="AC75:AD75"/>
    <mergeCell ref="BA76:BB76"/>
    <mergeCell ref="BC76:BD76"/>
    <mergeCell ref="BE76:BF76"/>
    <mergeCell ref="BG76:BH76"/>
    <mergeCell ref="A82:BI82"/>
    <mergeCell ref="A85:D85"/>
    <mergeCell ref="E85:H85"/>
    <mergeCell ref="I85:L85"/>
    <mergeCell ref="M85:P85"/>
    <mergeCell ref="Q85:T85"/>
    <mergeCell ref="AO76:AP76"/>
    <mergeCell ref="AQ76:AR76"/>
    <mergeCell ref="AS76:AT76"/>
    <mergeCell ref="AU76:AV76"/>
    <mergeCell ref="AW76:AX76"/>
    <mergeCell ref="AY76:AZ76"/>
    <mergeCell ref="AC76:AD76"/>
    <mergeCell ref="AE76:AF76"/>
    <mergeCell ref="AG76:AH76"/>
    <mergeCell ref="AI76:AJ76"/>
    <mergeCell ref="AK76:AL76"/>
    <mergeCell ref="AM76:AN76"/>
    <mergeCell ref="Q76:R76"/>
    <mergeCell ref="S76:T76"/>
    <mergeCell ref="U76:V76"/>
    <mergeCell ref="W76:X76"/>
    <mergeCell ref="Y76:Z76"/>
    <mergeCell ref="AA76:AB76"/>
    <mergeCell ref="AS85:AV85"/>
    <mergeCell ref="AW85:AZ85"/>
    <mergeCell ref="BA85:BD85"/>
    <mergeCell ref="BE85:BH85"/>
    <mergeCell ref="BI85:BI93"/>
    <mergeCell ref="A86:A92"/>
    <mergeCell ref="B86:B91"/>
    <mergeCell ref="E86:F86"/>
    <mergeCell ref="G86:H86"/>
    <mergeCell ref="I86:J86"/>
    <mergeCell ref="U85:X85"/>
    <mergeCell ref="Y85:AB85"/>
    <mergeCell ref="AC85:AF85"/>
    <mergeCell ref="AG85:AJ85"/>
    <mergeCell ref="AK85:AN85"/>
    <mergeCell ref="AO85:AR85"/>
    <mergeCell ref="BG86:BH86"/>
    <mergeCell ref="E87:F87"/>
    <mergeCell ref="G87:H87"/>
    <mergeCell ref="I87:J87"/>
    <mergeCell ref="K87:L87"/>
    <mergeCell ref="M87:N87"/>
    <mergeCell ref="O87:P87"/>
    <mergeCell ref="Q87:R87"/>
    <mergeCell ref="S87:T87"/>
    <mergeCell ref="U87:V87"/>
    <mergeCell ref="AU86:AV86"/>
    <mergeCell ref="AW86:AX86"/>
    <mergeCell ref="AY86:AZ86"/>
    <mergeCell ref="BA86:BB86"/>
    <mergeCell ref="BC86:BD86"/>
    <mergeCell ref="BE86:BF86"/>
    <mergeCell ref="AI86:AJ86"/>
    <mergeCell ref="AK86:AL86"/>
    <mergeCell ref="AM86:AN86"/>
    <mergeCell ref="AO86:AP86"/>
    <mergeCell ref="AQ86:AR86"/>
    <mergeCell ref="AS86:AT86"/>
    <mergeCell ref="W86:X86"/>
    <mergeCell ref="Y86:Z86"/>
    <mergeCell ref="AA86:AB86"/>
    <mergeCell ref="AC86:AD86"/>
    <mergeCell ref="AE86:AF86"/>
    <mergeCell ref="AG86:AH86"/>
    <mergeCell ref="K86:L86"/>
    <mergeCell ref="M86:N86"/>
    <mergeCell ref="O86:P86"/>
    <mergeCell ref="Q86:R86"/>
    <mergeCell ref="S86:T86"/>
    <mergeCell ref="U86:V86"/>
    <mergeCell ref="BG87:BH87"/>
    <mergeCell ref="E88:F88"/>
    <mergeCell ref="G88:H88"/>
    <mergeCell ref="I88:J88"/>
    <mergeCell ref="K88:L88"/>
    <mergeCell ref="M88:N88"/>
    <mergeCell ref="O88:P88"/>
    <mergeCell ref="Q88:R88"/>
    <mergeCell ref="S88:T88"/>
    <mergeCell ref="U88:V88"/>
    <mergeCell ref="AU87:AV87"/>
    <mergeCell ref="AW87:AX87"/>
    <mergeCell ref="AY87:AZ87"/>
    <mergeCell ref="BA87:BB87"/>
    <mergeCell ref="BC87:BD87"/>
    <mergeCell ref="BE87:BF87"/>
    <mergeCell ref="AI87:AJ87"/>
    <mergeCell ref="AK87:AL87"/>
    <mergeCell ref="AM87:AN87"/>
    <mergeCell ref="AO87:AP87"/>
    <mergeCell ref="AQ87:AR87"/>
    <mergeCell ref="AS87:AT87"/>
    <mergeCell ref="W87:X87"/>
    <mergeCell ref="Y87:Z87"/>
    <mergeCell ref="AA87:AB87"/>
    <mergeCell ref="AC87:AD87"/>
    <mergeCell ref="AE87:AF87"/>
    <mergeCell ref="AG87:AH87"/>
    <mergeCell ref="BG88:BH88"/>
    <mergeCell ref="K89:L89"/>
    <mergeCell ref="M89:N89"/>
    <mergeCell ref="O89:P89"/>
    <mergeCell ref="Q89:R89"/>
    <mergeCell ref="S89:T89"/>
    <mergeCell ref="U89:V89"/>
    <mergeCell ref="AU88:AV88"/>
    <mergeCell ref="AW88:AX88"/>
    <mergeCell ref="AY88:AZ88"/>
    <mergeCell ref="BA88:BB88"/>
    <mergeCell ref="BC88:BD88"/>
    <mergeCell ref="BE88:BF88"/>
    <mergeCell ref="AI88:AJ88"/>
    <mergeCell ref="AK88:AL88"/>
    <mergeCell ref="AM88:AN88"/>
    <mergeCell ref="AO88:AP88"/>
    <mergeCell ref="AQ88:AR88"/>
    <mergeCell ref="AS88:AT88"/>
    <mergeCell ref="W88:X88"/>
    <mergeCell ref="Y88:Z88"/>
    <mergeCell ref="AA88:AB88"/>
    <mergeCell ref="AC88:AD88"/>
    <mergeCell ref="AE88:AF88"/>
    <mergeCell ref="AG88:AH88"/>
    <mergeCell ref="BG89:BH89"/>
    <mergeCell ref="K90:L90"/>
    <mergeCell ref="M90:N90"/>
    <mergeCell ref="O90:P90"/>
    <mergeCell ref="Q90:R90"/>
    <mergeCell ref="S90:T90"/>
    <mergeCell ref="U90:V90"/>
    <mergeCell ref="AU89:AV89"/>
    <mergeCell ref="AW89:AX89"/>
    <mergeCell ref="AY89:AZ89"/>
    <mergeCell ref="BA89:BB89"/>
    <mergeCell ref="BC89:BD89"/>
    <mergeCell ref="BE89:BF89"/>
    <mergeCell ref="AI89:AJ89"/>
    <mergeCell ref="AK89:AL89"/>
    <mergeCell ref="AM89:AN89"/>
    <mergeCell ref="AO89:AP89"/>
    <mergeCell ref="AQ89:AR89"/>
    <mergeCell ref="AS89:AT89"/>
    <mergeCell ref="W89:X89"/>
    <mergeCell ref="Y89:Z89"/>
    <mergeCell ref="AA89:AB89"/>
    <mergeCell ref="AC89:AD89"/>
    <mergeCell ref="AE89:AF89"/>
    <mergeCell ref="AG89:AH89"/>
    <mergeCell ref="BG90:BH90"/>
    <mergeCell ref="E89:F89"/>
    <mergeCell ref="G89:H89"/>
    <mergeCell ref="I89:J89"/>
    <mergeCell ref="I91:J91"/>
    <mergeCell ref="K91:L91"/>
    <mergeCell ref="M91:N91"/>
    <mergeCell ref="O91:P91"/>
    <mergeCell ref="Q91:R91"/>
    <mergeCell ref="S91:T91"/>
    <mergeCell ref="U91:V91"/>
    <mergeCell ref="AU90:AV90"/>
    <mergeCell ref="AW90:AX90"/>
    <mergeCell ref="AY90:AZ90"/>
    <mergeCell ref="BA90:BB90"/>
    <mergeCell ref="BC90:BD90"/>
    <mergeCell ref="BE90:BF90"/>
    <mergeCell ref="AI90:AJ90"/>
    <mergeCell ref="AK90:AL90"/>
    <mergeCell ref="AM90:AN90"/>
    <mergeCell ref="AO90:AP90"/>
    <mergeCell ref="AQ90:AR90"/>
    <mergeCell ref="AS90:AT90"/>
    <mergeCell ref="W90:X90"/>
    <mergeCell ref="Y90:Z90"/>
    <mergeCell ref="AA90:AB90"/>
    <mergeCell ref="AC90:AD90"/>
    <mergeCell ref="AE90:AF90"/>
    <mergeCell ref="AG90:AH90"/>
    <mergeCell ref="E90:F90"/>
    <mergeCell ref="G90:H90"/>
    <mergeCell ref="I90:J90"/>
    <mergeCell ref="AC92:AD92"/>
    <mergeCell ref="AE92:AF92"/>
    <mergeCell ref="BG91:BH91"/>
    <mergeCell ref="B92:D92"/>
    <mergeCell ref="E92:F92"/>
    <mergeCell ref="G92:H92"/>
    <mergeCell ref="I92:J92"/>
    <mergeCell ref="K92:L92"/>
    <mergeCell ref="M92:N92"/>
    <mergeCell ref="O92:P92"/>
    <mergeCell ref="Q92:R92"/>
    <mergeCell ref="S92:T92"/>
    <mergeCell ref="AU91:AV91"/>
    <mergeCell ref="AW91:AX91"/>
    <mergeCell ref="AY91:AZ91"/>
    <mergeCell ref="BA91:BB91"/>
    <mergeCell ref="BC91:BD91"/>
    <mergeCell ref="BE91:BF91"/>
    <mergeCell ref="AI91:AJ91"/>
    <mergeCell ref="AK91:AL91"/>
    <mergeCell ref="AM91:AN91"/>
    <mergeCell ref="AO91:AP91"/>
    <mergeCell ref="AQ91:AR91"/>
    <mergeCell ref="AS91:AT91"/>
    <mergeCell ref="W91:X91"/>
    <mergeCell ref="Y91:Z91"/>
    <mergeCell ref="AA91:AB91"/>
    <mergeCell ref="AC91:AD91"/>
    <mergeCell ref="AE91:AF91"/>
    <mergeCell ref="AG91:AH91"/>
    <mergeCell ref="E91:F91"/>
    <mergeCell ref="G91:H91"/>
    <mergeCell ref="S93:T93"/>
    <mergeCell ref="U93:V93"/>
    <mergeCell ref="W93:X93"/>
    <mergeCell ref="Y93:Z93"/>
    <mergeCell ref="AA93:AB93"/>
    <mergeCell ref="AC93:AD93"/>
    <mergeCell ref="BE92:BF92"/>
    <mergeCell ref="BG92:BH92"/>
    <mergeCell ref="A93:D93"/>
    <mergeCell ref="E93:F93"/>
    <mergeCell ref="G93:H93"/>
    <mergeCell ref="I93:J93"/>
    <mergeCell ref="K93:L93"/>
    <mergeCell ref="M93:N93"/>
    <mergeCell ref="O93:P93"/>
    <mergeCell ref="Q93:R93"/>
    <mergeCell ref="AS92:AT92"/>
    <mergeCell ref="AU92:AV92"/>
    <mergeCell ref="AW92:AX92"/>
    <mergeCell ref="AY92:AZ92"/>
    <mergeCell ref="BA92:BB92"/>
    <mergeCell ref="BC92:BD92"/>
    <mergeCell ref="AG92:AH92"/>
    <mergeCell ref="AI92:AJ92"/>
    <mergeCell ref="AK92:AL92"/>
    <mergeCell ref="AM92:AN92"/>
    <mergeCell ref="AO92:AP92"/>
    <mergeCell ref="AQ92:AR92"/>
    <mergeCell ref="U92:V92"/>
    <mergeCell ref="W92:X92"/>
    <mergeCell ref="Y92:Z92"/>
    <mergeCell ref="AA92:AB92"/>
    <mergeCell ref="BI94:BI96"/>
    <mergeCell ref="B97:C99"/>
    <mergeCell ref="D97:D99"/>
    <mergeCell ref="BI97:BI99"/>
    <mergeCell ref="B100:B102"/>
    <mergeCell ref="C100:C102"/>
    <mergeCell ref="D100:D102"/>
    <mergeCell ref="E100:F102"/>
    <mergeCell ref="G100:H102"/>
    <mergeCell ref="I100:J102"/>
    <mergeCell ref="BC93:BD93"/>
    <mergeCell ref="BE93:BF93"/>
    <mergeCell ref="BG93:BH93"/>
    <mergeCell ref="A94:A160"/>
    <mergeCell ref="B94:C96"/>
    <mergeCell ref="D94:D96"/>
    <mergeCell ref="K100:L102"/>
    <mergeCell ref="M100:N102"/>
    <mergeCell ref="O100:P102"/>
    <mergeCell ref="Q100:R102"/>
    <mergeCell ref="AQ93:AR93"/>
    <mergeCell ref="AS93:AT93"/>
    <mergeCell ref="AU93:AV93"/>
    <mergeCell ref="AW93:AX93"/>
    <mergeCell ref="AY93:AZ93"/>
    <mergeCell ref="BA93:BB93"/>
    <mergeCell ref="AE93:AF93"/>
    <mergeCell ref="AG93:AH93"/>
    <mergeCell ref="AI93:AJ93"/>
    <mergeCell ref="AK93:AL93"/>
    <mergeCell ref="AM93:AN93"/>
    <mergeCell ref="AO93:AP93"/>
    <mergeCell ref="BC100:BD102"/>
    <mergeCell ref="BE100:BF102"/>
    <mergeCell ref="BG100:BH102"/>
    <mergeCell ref="BI100:BI102"/>
    <mergeCell ref="B103:B105"/>
    <mergeCell ref="C103:C105"/>
    <mergeCell ref="D103:D105"/>
    <mergeCell ref="E103:F105"/>
    <mergeCell ref="G103:H105"/>
    <mergeCell ref="I103:J105"/>
    <mergeCell ref="AQ100:AR102"/>
    <mergeCell ref="AS100:AT102"/>
    <mergeCell ref="AU100:AV102"/>
    <mergeCell ref="AW100:AX102"/>
    <mergeCell ref="AY100:AZ102"/>
    <mergeCell ref="BA100:BB102"/>
    <mergeCell ref="AE100:AF102"/>
    <mergeCell ref="AG100:AH102"/>
    <mergeCell ref="AI100:AJ102"/>
    <mergeCell ref="AK100:AL102"/>
    <mergeCell ref="AM100:AN102"/>
    <mergeCell ref="AO100:AP102"/>
    <mergeCell ref="S100:T102"/>
    <mergeCell ref="U100:V102"/>
    <mergeCell ref="W100:X102"/>
    <mergeCell ref="Y100:Z102"/>
    <mergeCell ref="AA100:AB102"/>
    <mergeCell ref="AC100:AD102"/>
    <mergeCell ref="BG103:BH105"/>
    <mergeCell ref="BI103:BI105"/>
    <mergeCell ref="B106:B108"/>
    <mergeCell ref="C106:C108"/>
    <mergeCell ref="D106:D108"/>
    <mergeCell ref="E106:F108"/>
    <mergeCell ref="G106:H108"/>
    <mergeCell ref="I106:J108"/>
    <mergeCell ref="K106:L108"/>
    <mergeCell ref="M106:N108"/>
    <mergeCell ref="AU103:AV105"/>
    <mergeCell ref="AW103:AX105"/>
    <mergeCell ref="AY103:AZ105"/>
    <mergeCell ref="BA103:BB105"/>
    <mergeCell ref="BC103:BD105"/>
    <mergeCell ref="BE103:BF105"/>
    <mergeCell ref="AI103:AJ105"/>
    <mergeCell ref="AK103:AL105"/>
    <mergeCell ref="AM103:AN105"/>
    <mergeCell ref="AO103:AP105"/>
    <mergeCell ref="AQ103:AR105"/>
    <mergeCell ref="AS103:AT105"/>
    <mergeCell ref="W103:X105"/>
    <mergeCell ref="Y103:Z105"/>
    <mergeCell ref="AA103:AB105"/>
    <mergeCell ref="AC103:AD105"/>
    <mergeCell ref="AE103:AF105"/>
    <mergeCell ref="AG103:AH105"/>
    <mergeCell ref="K103:L105"/>
    <mergeCell ref="M103:N105"/>
    <mergeCell ref="O103:P105"/>
    <mergeCell ref="Q103:R105"/>
    <mergeCell ref="S103:T105"/>
    <mergeCell ref="U103:V105"/>
    <mergeCell ref="S109:T111"/>
    <mergeCell ref="U109:V111"/>
    <mergeCell ref="B109:B111"/>
    <mergeCell ref="C109:C111"/>
    <mergeCell ref="D109:D111"/>
    <mergeCell ref="E109:F111"/>
    <mergeCell ref="G109:H111"/>
    <mergeCell ref="I109:J111"/>
    <mergeCell ref="AY106:AZ108"/>
    <mergeCell ref="BA106:BB108"/>
    <mergeCell ref="BC106:BD108"/>
    <mergeCell ref="BE106:BF108"/>
    <mergeCell ref="BG106:BH108"/>
    <mergeCell ref="BI106:BI108"/>
    <mergeCell ref="AM106:AN108"/>
    <mergeCell ref="AO106:AP108"/>
    <mergeCell ref="AQ106:AR108"/>
    <mergeCell ref="AS106:AT108"/>
    <mergeCell ref="AU106:AV108"/>
    <mergeCell ref="AW106:AX108"/>
    <mergeCell ref="AA106:AB108"/>
    <mergeCell ref="AC106:AD108"/>
    <mergeCell ref="AE106:AF108"/>
    <mergeCell ref="AG106:AH108"/>
    <mergeCell ref="AI106:AJ108"/>
    <mergeCell ref="AK106:AL108"/>
    <mergeCell ref="O106:P108"/>
    <mergeCell ref="Q106:R108"/>
    <mergeCell ref="S106:T108"/>
    <mergeCell ref="U106:V108"/>
    <mergeCell ref="W106:X108"/>
    <mergeCell ref="Y106:Z108"/>
    <mergeCell ref="BG109:BH111"/>
    <mergeCell ref="BI109:BI111"/>
    <mergeCell ref="B112:B114"/>
    <mergeCell ref="C112:C114"/>
    <mergeCell ref="D112:D114"/>
    <mergeCell ref="E112:F114"/>
    <mergeCell ref="G112:H114"/>
    <mergeCell ref="I112:J114"/>
    <mergeCell ref="K112:L114"/>
    <mergeCell ref="M112:N114"/>
    <mergeCell ref="AU109:AV111"/>
    <mergeCell ref="AW109:AX111"/>
    <mergeCell ref="AY109:AZ111"/>
    <mergeCell ref="BA109:BB111"/>
    <mergeCell ref="BC109:BD111"/>
    <mergeCell ref="BE109:BF111"/>
    <mergeCell ref="AI109:AJ111"/>
    <mergeCell ref="AK109:AL111"/>
    <mergeCell ref="AM109:AN111"/>
    <mergeCell ref="AO109:AP111"/>
    <mergeCell ref="AQ109:AR111"/>
    <mergeCell ref="AS109:AT111"/>
    <mergeCell ref="W109:X111"/>
    <mergeCell ref="Y109:Z111"/>
    <mergeCell ref="AA109:AB111"/>
    <mergeCell ref="AC109:AD111"/>
    <mergeCell ref="AE109:AF111"/>
    <mergeCell ref="AG109:AH111"/>
    <mergeCell ref="K109:L111"/>
    <mergeCell ref="M109:N111"/>
    <mergeCell ref="O109:P111"/>
    <mergeCell ref="Q109:R111"/>
    <mergeCell ref="S115:T117"/>
    <mergeCell ref="U115:V117"/>
    <mergeCell ref="B115:B117"/>
    <mergeCell ref="C115:C117"/>
    <mergeCell ref="D115:D117"/>
    <mergeCell ref="E115:F117"/>
    <mergeCell ref="G115:H117"/>
    <mergeCell ref="I115:J117"/>
    <mergeCell ref="AY112:AZ114"/>
    <mergeCell ref="BA112:BB114"/>
    <mergeCell ref="BC112:BD114"/>
    <mergeCell ref="BE112:BF114"/>
    <mergeCell ref="BG112:BH114"/>
    <mergeCell ref="BI112:BI114"/>
    <mergeCell ref="AM112:AN114"/>
    <mergeCell ref="AO112:AP114"/>
    <mergeCell ref="AQ112:AR114"/>
    <mergeCell ref="AS112:AT114"/>
    <mergeCell ref="AU112:AV114"/>
    <mergeCell ref="AW112:AX114"/>
    <mergeCell ref="AA112:AB114"/>
    <mergeCell ref="AC112:AD114"/>
    <mergeCell ref="AE112:AF114"/>
    <mergeCell ref="AG112:AH114"/>
    <mergeCell ref="AI112:AJ114"/>
    <mergeCell ref="AK112:AL114"/>
    <mergeCell ref="O112:P114"/>
    <mergeCell ref="Q112:R114"/>
    <mergeCell ref="S112:T114"/>
    <mergeCell ref="U112:V114"/>
    <mergeCell ref="W112:X114"/>
    <mergeCell ref="Y112:Z114"/>
    <mergeCell ref="BG115:BH117"/>
    <mergeCell ref="BI115:BI117"/>
    <mergeCell ref="B118:B120"/>
    <mergeCell ref="C118:C120"/>
    <mergeCell ref="D118:D120"/>
    <mergeCell ref="E118:F120"/>
    <mergeCell ref="G118:H120"/>
    <mergeCell ref="I118:J120"/>
    <mergeCell ref="K118:L120"/>
    <mergeCell ref="M118:N120"/>
    <mergeCell ref="AU115:AV117"/>
    <mergeCell ref="AW115:AX117"/>
    <mergeCell ref="AY115:AZ117"/>
    <mergeCell ref="BA115:BB117"/>
    <mergeCell ref="BC115:BD117"/>
    <mergeCell ref="BE115:BF117"/>
    <mergeCell ref="AI115:AJ117"/>
    <mergeCell ref="AK115:AL117"/>
    <mergeCell ref="AM115:AN117"/>
    <mergeCell ref="AO115:AP117"/>
    <mergeCell ref="AQ115:AR117"/>
    <mergeCell ref="AS115:AT117"/>
    <mergeCell ref="W115:X117"/>
    <mergeCell ref="Y115:Z117"/>
    <mergeCell ref="AA115:AB117"/>
    <mergeCell ref="AC115:AD117"/>
    <mergeCell ref="AE115:AF117"/>
    <mergeCell ref="AG115:AH117"/>
    <mergeCell ref="K115:L117"/>
    <mergeCell ref="M115:N117"/>
    <mergeCell ref="O115:P117"/>
    <mergeCell ref="Q115:R117"/>
    <mergeCell ref="S121:T123"/>
    <mergeCell ref="U121:V123"/>
    <mergeCell ref="B121:B123"/>
    <mergeCell ref="C121:C123"/>
    <mergeCell ref="D121:D123"/>
    <mergeCell ref="E121:F123"/>
    <mergeCell ref="G121:H123"/>
    <mergeCell ref="I121:J123"/>
    <mergeCell ref="AY118:AZ120"/>
    <mergeCell ref="BA118:BB120"/>
    <mergeCell ref="BC118:BD120"/>
    <mergeCell ref="BE118:BF120"/>
    <mergeCell ref="BG118:BH120"/>
    <mergeCell ref="BI118:BI120"/>
    <mergeCell ref="AM118:AN120"/>
    <mergeCell ref="AO118:AP120"/>
    <mergeCell ref="AQ118:AR120"/>
    <mergeCell ref="AS118:AT120"/>
    <mergeCell ref="AU118:AV120"/>
    <mergeCell ref="AW118:AX120"/>
    <mergeCell ref="AA118:AB120"/>
    <mergeCell ref="AC118:AD120"/>
    <mergeCell ref="AE118:AF120"/>
    <mergeCell ref="AG118:AH120"/>
    <mergeCell ref="AI118:AJ120"/>
    <mergeCell ref="AK118:AL120"/>
    <mergeCell ref="O118:P120"/>
    <mergeCell ref="Q118:R120"/>
    <mergeCell ref="S118:T120"/>
    <mergeCell ref="U118:V120"/>
    <mergeCell ref="W118:X120"/>
    <mergeCell ref="Y118:Z120"/>
    <mergeCell ref="BG121:BH123"/>
    <mergeCell ref="BI121:BI123"/>
    <mergeCell ref="B124:B126"/>
    <mergeCell ref="C124:C126"/>
    <mergeCell ref="D124:D126"/>
    <mergeCell ref="E124:F126"/>
    <mergeCell ref="G124:H126"/>
    <mergeCell ref="I124:J126"/>
    <mergeCell ref="K124:L126"/>
    <mergeCell ref="M124:N126"/>
    <mergeCell ref="AU121:AV123"/>
    <mergeCell ref="AW121:AX123"/>
    <mergeCell ref="AY121:AZ123"/>
    <mergeCell ref="BA121:BB123"/>
    <mergeCell ref="BC121:BD123"/>
    <mergeCell ref="BE121:BF123"/>
    <mergeCell ref="AI121:AJ123"/>
    <mergeCell ref="AK121:AL123"/>
    <mergeCell ref="AM121:AN123"/>
    <mergeCell ref="AO121:AP123"/>
    <mergeCell ref="AQ121:AR123"/>
    <mergeCell ref="AS121:AT123"/>
    <mergeCell ref="W121:X123"/>
    <mergeCell ref="Y121:Z123"/>
    <mergeCell ref="AA121:AB123"/>
    <mergeCell ref="AC121:AD123"/>
    <mergeCell ref="AE121:AF123"/>
    <mergeCell ref="AG121:AH123"/>
    <mergeCell ref="K121:L123"/>
    <mergeCell ref="M121:N123"/>
    <mergeCell ref="O121:P123"/>
    <mergeCell ref="Q121:R123"/>
    <mergeCell ref="S127:T129"/>
    <mergeCell ref="U127:V129"/>
    <mergeCell ref="B127:B129"/>
    <mergeCell ref="C127:C129"/>
    <mergeCell ref="D127:D129"/>
    <mergeCell ref="E127:F129"/>
    <mergeCell ref="G127:H129"/>
    <mergeCell ref="I127:J129"/>
    <mergeCell ref="AY124:AZ126"/>
    <mergeCell ref="BA124:BB126"/>
    <mergeCell ref="BC124:BD126"/>
    <mergeCell ref="BE124:BF126"/>
    <mergeCell ref="BG124:BH126"/>
    <mergeCell ref="BI124:BI126"/>
    <mergeCell ref="AM124:AN126"/>
    <mergeCell ref="AO124:AP126"/>
    <mergeCell ref="AQ124:AR126"/>
    <mergeCell ref="AS124:AT126"/>
    <mergeCell ref="AU124:AV126"/>
    <mergeCell ref="AW124:AX126"/>
    <mergeCell ref="AA124:AB126"/>
    <mergeCell ref="AC124:AD126"/>
    <mergeCell ref="AE124:AF126"/>
    <mergeCell ref="AG124:AH126"/>
    <mergeCell ref="AI124:AJ126"/>
    <mergeCell ref="AK124:AL126"/>
    <mergeCell ref="O124:P126"/>
    <mergeCell ref="Q124:R126"/>
    <mergeCell ref="S124:T126"/>
    <mergeCell ref="U124:V126"/>
    <mergeCell ref="W124:X126"/>
    <mergeCell ref="Y124:Z126"/>
    <mergeCell ref="BG127:BH129"/>
    <mergeCell ref="BI127:BI129"/>
    <mergeCell ref="B130:B132"/>
    <mergeCell ref="C130:C132"/>
    <mergeCell ref="D130:D132"/>
    <mergeCell ref="E130:F132"/>
    <mergeCell ref="G130:H132"/>
    <mergeCell ref="I130:J132"/>
    <mergeCell ref="K130:L132"/>
    <mergeCell ref="M130:N132"/>
    <mergeCell ref="AU127:AV129"/>
    <mergeCell ref="AW127:AX129"/>
    <mergeCell ref="AY127:AZ129"/>
    <mergeCell ref="BA127:BB129"/>
    <mergeCell ref="BC127:BD129"/>
    <mergeCell ref="BE127:BF129"/>
    <mergeCell ref="AI127:AJ129"/>
    <mergeCell ref="AK127:AL129"/>
    <mergeCell ref="AM127:AN129"/>
    <mergeCell ref="AO127:AP129"/>
    <mergeCell ref="AQ127:AR129"/>
    <mergeCell ref="AS127:AT129"/>
    <mergeCell ref="W127:X129"/>
    <mergeCell ref="Y127:Z129"/>
    <mergeCell ref="AA127:AB129"/>
    <mergeCell ref="AC127:AD129"/>
    <mergeCell ref="AE127:AF129"/>
    <mergeCell ref="AG127:AH129"/>
    <mergeCell ref="K127:L129"/>
    <mergeCell ref="M127:N129"/>
    <mergeCell ref="O127:P129"/>
    <mergeCell ref="Q127:R129"/>
    <mergeCell ref="S133:T135"/>
    <mergeCell ref="U133:V135"/>
    <mergeCell ref="B133:B135"/>
    <mergeCell ref="C133:C135"/>
    <mergeCell ref="D133:D135"/>
    <mergeCell ref="E133:F135"/>
    <mergeCell ref="G133:H135"/>
    <mergeCell ref="I133:J135"/>
    <mergeCell ref="AY130:AZ132"/>
    <mergeCell ref="BA130:BB132"/>
    <mergeCell ref="BC130:BD132"/>
    <mergeCell ref="BE130:BF132"/>
    <mergeCell ref="BG130:BH132"/>
    <mergeCell ref="BI130:BI132"/>
    <mergeCell ref="AM130:AN132"/>
    <mergeCell ref="AO130:AP132"/>
    <mergeCell ref="AQ130:AR132"/>
    <mergeCell ref="AS130:AT132"/>
    <mergeCell ref="AU130:AV132"/>
    <mergeCell ref="AW130:AX132"/>
    <mergeCell ref="AA130:AB132"/>
    <mergeCell ref="AC130:AD132"/>
    <mergeCell ref="AE130:AF132"/>
    <mergeCell ref="AG130:AH132"/>
    <mergeCell ref="AI130:AJ132"/>
    <mergeCell ref="AK130:AL132"/>
    <mergeCell ref="O130:P132"/>
    <mergeCell ref="Q130:R132"/>
    <mergeCell ref="S130:T132"/>
    <mergeCell ref="U130:V132"/>
    <mergeCell ref="W130:X132"/>
    <mergeCell ref="Y130:Z132"/>
    <mergeCell ref="BG133:BH135"/>
    <mergeCell ref="BI133:BI135"/>
    <mergeCell ref="B136:B138"/>
    <mergeCell ref="C136:C138"/>
    <mergeCell ref="D136:D138"/>
    <mergeCell ref="E136:F138"/>
    <mergeCell ref="G136:H138"/>
    <mergeCell ref="I136:J138"/>
    <mergeCell ref="K136:L138"/>
    <mergeCell ref="M136:N138"/>
    <mergeCell ref="AU133:AV135"/>
    <mergeCell ref="AW133:AX135"/>
    <mergeCell ref="AY133:AZ135"/>
    <mergeCell ref="BA133:BB135"/>
    <mergeCell ref="BC133:BD135"/>
    <mergeCell ref="BE133:BF135"/>
    <mergeCell ref="AI133:AJ135"/>
    <mergeCell ref="AK133:AL135"/>
    <mergeCell ref="AM133:AN135"/>
    <mergeCell ref="AO133:AP135"/>
    <mergeCell ref="AQ133:AR135"/>
    <mergeCell ref="AS133:AT135"/>
    <mergeCell ref="W133:X135"/>
    <mergeCell ref="Y133:Z135"/>
    <mergeCell ref="AA133:AB135"/>
    <mergeCell ref="AC133:AD135"/>
    <mergeCell ref="AE133:AF135"/>
    <mergeCell ref="AG133:AH135"/>
    <mergeCell ref="K133:L135"/>
    <mergeCell ref="M133:N135"/>
    <mergeCell ref="O133:P135"/>
    <mergeCell ref="Q133:R135"/>
    <mergeCell ref="S139:T141"/>
    <mergeCell ref="U139:V141"/>
    <mergeCell ref="B139:B141"/>
    <mergeCell ref="C139:C141"/>
    <mergeCell ref="D139:D141"/>
    <mergeCell ref="E139:F141"/>
    <mergeCell ref="G139:H141"/>
    <mergeCell ref="I139:J141"/>
    <mergeCell ref="AY136:AZ138"/>
    <mergeCell ref="BA136:BB138"/>
    <mergeCell ref="BC136:BD138"/>
    <mergeCell ref="BE136:BF138"/>
    <mergeCell ref="BG136:BH138"/>
    <mergeCell ref="BI136:BI138"/>
    <mergeCell ref="AM136:AN138"/>
    <mergeCell ref="AO136:AP138"/>
    <mergeCell ref="AQ136:AR138"/>
    <mergeCell ref="AS136:AT138"/>
    <mergeCell ref="AU136:AV138"/>
    <mergeCell ref="AW136:AX138"/>
    <mergeCell ref="AA136:AB138"/>
    <mergeCell ref="AC136:AD138"/>
    <mergeCell ref="AE136:AF138"/>
    <mergeCell ref="AG136:AH138"/>
    <mergeCell ref="AI136:AJ138"/>
    <mergeCell ref="AK136:AL138"/>
    <mergeCell ref="O136:P138"/>
    <mergeCell ref="Q136:R138"/>
    <mergeCell ref="S136:T138"/>
    <mergeCell ref="U136:V138"/>
    <mergeCell ref="W136:X138"/>
    <mergeCell ref="Y136:Z138"/>
    <mergeCell ref="BG139:BH141"/>
    <mergeCell ref="BI139:BI141"/>
    <mergeCell ref="B142:B144"/>
    <mergeCell ref="C142:C144"/>
    <mergeCell ref="D142:D144"/>
    <mergeCell ref="E142:F144"/>
    <mergeCell ref="G142:H144"/>
    <mergeCell ref="I142:J144"/>
    <mergeCell ref="K142:L144"/>
    <mergeCell ref="M142:N144"/>
    <mergeCell ref="AU139:AV141"/>
    <mergeCell ref="AW139:AX141"/>
    <mergeCell ref="AY139:AZ141"/>
    <mergeCell ref="BA139:BB141"/>
    <mergeCell ref="BC139:BD141"/>
    <mergeCell ref="BE139:BF141"/>
    <mergeCell ref="AI139:AJ141"/>
    <mergeCell ref="AK139:AL141"/>
    <mergeCell ref="AM139:AN141"/>
    <mergeCell ref="AO139:AP141"/>
    <mergeCell ref="AQ139:AR141"/>
    <mergeCell ref="AS139:AT141"/>
    <mergeCell ref="W139:X141"/>
    <mergeCell ref="Y139:Z141"/>
    <mergeCell ref="AA139:AB141"/>
    <mergeCell ref="AC139:AD141"/>
    <mergeCell ref="AE139:AF141"/>
    <mergeCell ref="AG139:AH141"/>
    <mergeCell ref="K139:L141"/>
    <mergeCell ref="M139:N141"/>
    <mergeCell ref="O139:P141"/>
    <mergeCell ref="Q139:R141"/>
    <mergeCell ref="S145:T147"/>
    <mergeCell ref="U145:V147"/>
    <mergeCell ref="B145:B147"/>
    <mergeCell ref="C145:C147"/>
    <mergeCell ref="D145:D147"/>
    <mergeCell ref="E145:F147"/>
    <mergeCell ref="G145:H147"/>
    <mergeCell ref="I145:J147"/>
    <mergeCell ref="AY142:AZ144"/>
    <mergeCell ref="BA142:BB144"/>
    <mergeCell ref="BC142:BD144"/>
    <mergeCell ref="BE142:BF144"/>
    <mergeCell ref="BG142:BH144"/>
    <mergeCell ref="BI142:BI144"/>
    <mergeCell ref="AM142:AN144"/>
    <mergeCell ref="AO142:AP144"/>
    <mergeCell ref="AQ142:AR144"/>
    <mergeCell ref="AS142:AT144"/>
    <mergeCell ref="AU142:AV144"/>
    <mergeCell ref="AW142:AX144"/>
    <mergeCell ref="AA142:AB144"/>
    <mergeCell ref="AC142:AD144"/>
    <mergeCell ref="AE142:AF144"/>
    <mergeCell ref="AG142:AH144"/>
    <mergeCell ref="AI142:AJ144"/>
    <mergeCell ref="AK142:AL144"/>
    <mergeCell ref="O142:P144"/>
    <mergeCell ref="Q142:R144"/>
    <mergeCell ref="S142:T144"/>
    <mergeCell ref="U142:V144"/>
    <mergeCell ref="W142:X144"/>
    <mergeCell ref="Y142:Z144"/>
    <mergeCell ref="BG145:BH147"/>
    <mergeCell ref="BI145:BI147"/>
    <mergeCell ref="B148:B150"/>
    <mergeCell ref="C148:C150"/>
    <mergeCell ref="D148:D150"/>
    <mergeCell ref="E148:F150"/>
    <mergeCell ref="G148:H150"/>
    <mergeCell ref="I148:J150"/>
    <mergeCell ref="K148:L150"/>
    <mergeCell ref="M148:N150"/>
    <mergeCell ref="AU145:AV147"/>
    <mergeCell ref="AW145:AX147"/>
    <mergeCell ref="AY145:AZ147"/>
    <mergeCell ref="BA145:BB147"/>
    <mergeCell ref="BC145:BD147"/>
    <mergeCell ref="BE145:BF147"/>
    <mergeCell ref="AI145:AJ147"/>
    <mergeCell ref="AK145:AL147"/>
    <mergeCell ref="AM145:AN147"/>
    <mergeCell ref="AO145:AP147"/>
    <mergeCell ref="AQ145:AR147"/>
    <mergeCell ref="AS145:AT147"/>
    <mergeCell ref="W145:X147"/>
    <mergeCell ref="Y145:Z147"/>
    <mergeCell ref="AA145:AB147"/>
    <mergeCell ref="AC145:AD147"/>
    <mergeCell ref="AE145:AF147"/>
    <mergeCell ref="AG145:AH147"/>
    <mergeCell ref="K145:L147"/>
    <mergeCell ref="M145:N147"/>
    <mergeCell ref="O145:P147"/>
    <mergeCell ref="Q145:R147"/>
    <mergeCell ref="S151:T153"/>
    <mergeCell ref="U151:V153"/>
    <mergeCell ref="B151:B153"/>
    <mergeCell ref="C151:C153"/>
    <mergeCell ref="D151:D153"/>
    <mergeCell ref="E151:F153"/>
    <mergeCell ref="G151:H153"/>
    <mergeCell ref="I151:J153"/>
    <mergeCell ref="AY148:AZ150"/>
    <mergeCell ref="BA148:BB150"/>
    <mergeCell ref="BC148:BD150"/>
    <mergeCell ref="BE148:BF150"/>
    <mergeCell ref="BG148:BH150"/>
    <mergeCell ref="BI148:BI150"/>
    <mergeCell ref="AM148:AN150"/>
    <mergeCell ref="AO148:AP150"/>
    <mergeCell ref="AQ148:AR150"/>
    <mergeCell ref="AS148:AT150"/>
    <mergeCell ref="AU148:AV150"/>
    <mergeCell ref="AW148:AX150"/>
    <mergeCell ref="AA148:AB150"/>
    <mergeCell ref="AC148:AD150"/>
    <mergeCell ref="AE148:AF150"/>
    <mergeCell ref="AG148:AH150"/>
    <mergeCell ref="AI148:AJ150"/>
    <mergeCell ref="AK148:AL150"/>
    <mergeCell ref="O148:P150"/>
    <mergeCell ref="Q148:R150"/>
    <mergeCell ref="S148:T150"/>
    <mergeCell ref="U148:V150"/>
    <mergeCell ref="W148:X150"/>
    <mergeCell ref="Y148:Z150"/>
    <mergeCell ref="BG151:BH153"/>
    <mergeCell ref="BI151:BI153"/>
    <mergeCell ref="B154:B156"/>
    <mergeCell ref="C154:C156"/>
    <mergeCell ref="D154:D156"/>
    <mergeCell ref="E154:F156"/>
    <mergeCell ref="G154:H156"/>
    <mergeCell ref="I154:J156"/>
    <mergeCell ref="K154:L156"/>
    <mergeCell ref="M154:N156"/>
    <mergeCell ref="AU151:AV153"/>
    <mergeCell ref="AW151:AX153"/>
    <mergeCell ref="AY151:AZ153"/>
    <mergeCell ref="BA151:BB153"/>
    <mergeCell ref="BC151:BD153"/>
    <mergeCell ref="BE151:BF153"/>
    <mergeCell ref="AI151:AJ153"/>
    <mergeCell ref="AK151:AL153"/>
    <mergeCell ref="AM151:AN153"/>
    <mergeCell ref="AO151:AP153"/>
    <mergeCell ref="AQ151:AR153"/>
    <mergeCell ref="AS151:AT153"/>
    <mergeCell ref="W151:X153"/>
    <mergeCell ref="Y151:Z153"/>
    <mergeCell ref="AA151:AB153"/>
    <mergeCell ref="AC151:AD153"/>
    <mergeCell ref="AE151:AF153"/>
    <mergeCell ref="AG151:AH153"/>
    <mergeCell ref="K151:L153"/>
    <mergeCell ref="M151:N153"/>
    <mergeCell ref="O151:P153"/>
    <mergeCell ref="Q151:R153"/>
    <mergeCell ref="S157:T159"/>
    <mergeCell ref="U157:V159"/>
    <mergeCell ref="B157:B159"/>
    <mergeCell ref="C157:C159"/>
    <mergeCell ref="D157:D159"/>
    <mergeCell ref="E157:F159"/>
    <mergeCell ref="G157:H159"/>
    <mergeCell ref="I157:J159"/>
    <mergeCell ref="AY154:AZ156"/>
    <mergeCell ref="BA154:BB156"/>
    <mergeCell ref="BC154:BD156"/>
    <mergeCell ref="BE154:BF156"/>
    <mergeCell ref="BG154:BH156"/>
    <mergeCell ref="BI154:BI156"/>
    <mergeCell ref="AM154:AN156"/>
    <mergeCell ref="AO154:AP156"/>
    <mergeCell ref="AQ154:AR156"/>
    <mergeCell ref="AS154:AT156"/>
    <mergeCell ref="AU154:AV156"/>
    <mergeCell ref="AW154:AX156"/>
    <mergeCell ref="AA154:AB156"/>
    <mergeCell ref="AC154:AD156"/>
    <mergeCell ref="AE154:AF156"/>
    <mergeCell ref="AG154:AH156"/>
    <mergeCell ref="AI154:AJ156"/>
    <mergeCell ref="AK154:AL156"/>
    <mergeCell ref="O154:P156"/>
    <mergeCell ref="Q154:R156"/>
    <mergeCell ref="S154:T156"/>
    <mergeCell ref="U154:V156"/>
    <mergeCell ref="W154:X156"/>
    <mergeCell ref="Y154:Z156"/>
    <mergeCell ref="BG157:BH159"/>
    <mergeCell ref="BI157:BI159"/>
    <mergeCell ref="B160:D160"/>
    <mergeCell ref="E160:F160"/>
    <mergeCell ref="G160:H160"/>
    <mergeCell ref="I160:J160"/>
    <mergeCell ref="K160:L160"/>
    <mergeCell ref="M160:N160"/>
    <mergeCell ref="O160:P160"/>
    <mergeCell ref="Q160:R160"/>
    <mergeCell ref="AU157:AV159"/>
    <mergeCell ref="AW157:AX159"/>
    <mergeCell ref="AY157:AZ159"/>
    <mergeCell ref="BA157:BB159"/>
    <mergeCell ref="BC157:BD159"/>
    <mergeCell ref="BE157:BF159"/>
    <mergeCell ref="AI157:AJ159"/>
    <mergeCell ref="AK157:AL159"/>
    <mergeCell ref="AM157:AN159"/>
    <mergeCell ref="AO157:AP159"/>
    <mergeCell ref="AQ157:AR159"/>
    <mergeCell ref="AS157:AT159"/>
    <mergeCell ref="W157:X159"/>
    <mergeCell ref="Y157:Z159"/>
    <mergeCell ref="AA157:AB159"/>
    <mergeCell ref="AC157:AD159"/>
    <mergeCell ref="AE157:AF159"/>
    <mergeCell ref="AG157:AH159"/>
    <mergeCell ref="K157:L159"/>
    <mergeCell ref="M157:N159"/>
    <mergeCell ref="O157:P159"/>
    <mergeCell ref="Q157:R159"/>
    <mergeCell ref="BC160:BD160"/>
    <mergeCell ref="BE160:BF160"/>
    <mergeCell ref="BG160:BH160"/>
    <mergeCell ref="A161:D161"/>
    <mergeCell ref="E161:F161"/>
    <mergeCell ref="G161:H161"/>
    <mergeCell ref="I161:J161"/>
    <mergeCell ref="K161:L161"/>
    <mergeCell ref="M161:N161"/>
    <mergeCell ref="O161:P161"/>
    <mergeCell ref="AQ160:AR160"/>
    <mergeCell ref="AS160:AT160"/>
    <mergeCell ref="AU160:AV160"/>
    <mergeCell ref="AW160:AX160"/>
    <mergeCell ref="AY160:AZ160"/>
    <mergeCell ref="BA160:BB160"/>
    <mergeCell ref="AE160:AF160"/>
    <mergeCell ref="AG160:AH160"/>
    <mergeCell ref="AI160:AJ160"/>
    <mergeCell ref="AK160:AL160"/>
    <mergeCell ref="AM160:AN160"/>
    <mergeCell ref="AO160:AP160"/>
    <mergeCell ref="S160:T160"/>
    <mergeCell ref="U160:V160"/>
    <mergeCell ref="W160:X160"/>
    <mergeCell ref="Y160:Z160"/>
    <mergeCell ref="AA160:AB160"/>
    <mergeCell ref="AC160:AD160"/>
    <mergeCell ref="BA161:BB161"/>
    <mergeCell ref="BC161:BD161"/>
    <mergeCell ref="BE161:BF161"/>
    <mergeCell ref="BG161:BH161"/>
    <mergeCell ref="A164:BI164"/>
    <mergeCell ref="AO161:AP161"/>
    <mergeCell ref="AQ161:AR161"/>
    <mergeCell ref="AS161:AT161"/>
    <mergeCell ref="AU161:AV161"/>
    <mergeCell ref="AW161:AX161"/>
    <mergeCell ref="AY161:AZ161"/>
    <mergeCell ref="AC161:AD161"/>
    <mergeCell ref="AE161:AF161"/>
    <mergeCell ref="AG161:AH161"/>
    <mergeCell ref="AI161:AJ161"/>
    <mergeCell ref="AK161:AL161"/>
    <mergeCell ref="AM161:AN161"/>
    <mergeCell ref="Q161:R161"/>
    <mergeCell ref="S161:T161"/>
    <mergeCell ref="U161:V161"/>
    <mergeCell ref="W161:X161"/>
    <mergeCell ref="Y161:Z161"/>
    <mergeCell ref="AA161:AB161"/>
    <mergeCell ref="AK12:AL14"/>
    <mergeCell ref="AM12:AN14"/>
    <mergeCell ref="AO12:AP14"/>
    <mergeCell ref="AQ12:AR14"/>
    <mergeCell ref="AS12:AT14"/>
    <mergeCell ref="AU12:AV14"/>
    <mergeCell ref="AW12:AX14"/>
    <mergeCell ref="AY12:AZ14"/>
    <mergeCell ref="BA12:BB14"/>
    <mergeCell ref="BC12:BD14"/>
    <mergeCell ref="BE12:BF14"/>
    <mergeCell ref="BG12:BH14"/>
    <mergeCell ref="E12:F14"/>
    <mergeCell ref="G12:H14"/>
    <mergeCell ref="I12:J14"/>
    <mergeCell ref="K12:L14"/>
    <mergeCell ref="M12:N14"/>
    <mergeCell ref="O12:P14"/>
    <mergeCell ref="Q12:R14"/>
    <mergeCell ref="S12:T14"/>
    <mergeCell ref="U12:V14"/>
    <mergeCell ref="W12:X14"/>
    <mergeCell ref="Y12:Z14"/>
    <mergeCell ref="AA12:AB14"/>
    <mergeCell ref="AC12:AD14"/>
    <mergeCell ref="AE12:AF14"/>
    <mergeCell ref="AG12:AH14"/>
    <mergeCell ref="AI12:AJ14"/>
  </mergeCells>
  <phoneticPr fontId="2"/>
  <conditionalFormatting sqref="E100">
    <cfRule type="cellIs" dxfId="5" priority="7" stopIfTrue="1" operator="equal">
      <formula>1</formula>
    </cfRule>
  </conditionalFormatting>
  <conditionalFormatting sqref="E12:F14">
    <cfRule type="colorScale" priority="2">
      <colorScale>
        <cfvo type="min"/>
        <cfvo type="max"/>
        <color theme="1"/>
        <color theme="1"/>
      </colorScale>
    </cfRule>
  </conditionalFormatting>
  <conditionalFormatting sqref="E18:F74">
    <cfRule type="colorScale" priority="12">
      <colorScale>
        <cfvo type="min"/>
        <cfvo type="max"/>
        <color theme="1"/>
        <color theme="1"/>
      </colorScale>
    </cfRule>
  </conditionalFormatting>
  <conditionalFormatting sqref="E103:F159">
    <cfRule type="colorScale" priority="6">
      <colorScale>
        <cfvo type="min"/>
        <cfvo type="max"/>
        <color theme="1"/>
        <color theme="1"/>
      </colorScale>
    </cfRule>
  </conditionalFormatting>
  <conditionalFormatting sqref="G100 I100 K100 M100 O100 Q100 S100 U100 W100 Y100 AA100 AC100 AE100 AG100 AI100 AK100 AM100 AO100 AQ100 AS100 AU100 AW100 AY100 BA100 BC100 BE100 BG100">
    <cfRule type="cellIs" dxfId="4" priority="4" stopIfTrue="1" operator="equal">
      <formula>1</formula>
    </cfRule>
  </conditionalFormatting>
  <conditionalFormatting sqref="G12:BH14">
    <cfRule type="colorScale" priority="1">
      <colorScale>
        <cfvo type="min"/>
        <cfvo type="max"/>
        <color theme="1"/>
        <color theme="1"/>
      </colorScale>
    </cfRule>
  </conditionalFormatting>
  <conditionalFormatting sqref="G18:BH74">
    <cfRule type="colorScale" priority="9">
      <colorScale>
        <cfvo type="min"/>
        <cfvo type="max"/>
        <color theme="1"/>
        <color theme="1"/>
      </colorScale>
    </cfRule>
  </conditionalFormatting>
  <conditionalFormatting sqref="G103:BH159">
    <cfRule type="colorScale" priority="3">
      <colorScale>
        <cfvo type="min"/>
        <cfvo type="max"/>
        <color theme="1"/>
        <color theme="1"/>
      </colorScale>
    </cfRule>
  </conditionalFormatting>
  <printOptions horizontalCentered="1" verticalCentered="1"/>
  <pageMargins left="0.78740157480314965" right="0.78740157480314965" top="0.78740157480314965" bottom="0.78740157480314965" header="0.51181102362204722" footer="0.51181102362204722"/>
  <pageSetup paperSize="9" scale="89" firstPageNumber="2" fitToHeight="0" orientation="landscape" useFirstPageNumber="1" r:id="rId1"/>
  <headerFooter alignWithMargins="0">
    <oddFooter>&amp;R付属資料　&amp;A</oddFooter>
  </headerFooter>
  <rowBreaks count="1" manualBreakCount="1">
    <brk id="81" max="16383" man="1"/>
  </rowBreaks>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BI166"/>
  <sheetViews>
    <sheetView showZeros="0" view="pageBreakPreview" zoomScaleNormal="100" zoomScaleSheetLayoutView="100" workbookViewId="0">
      <selection activeCell="B12" sqref="B12:D14"/>
    </sheetView>
  </sheetViews>
  <sheetFormatPr defaultColWidth="0" defaultRowHeight="10"/>
  <cols>
    <col min="1" max="1" width="4.6328125" style="3" customWidth="1"/>
    <col min="2" max="2" width="2.6328125" style="3" customWidth="1"/>
    <col min="3" max="4" width="8.6328125" style="3" customWidth="1"/>
    <col min="5" max="60" width="1.90625" style="3" customWidth="1"/>
    <col min="61" max="61" width="9.6328125" style="3" customWidth="1"/>
    <col min="62" max="62" width="2.6328125" style="3" customWidth="1"/>
    <col min="63" max="16384" width="0" style="3" hidden="1"/>
  </cols>
  <sheetData>
    <row r="1" spans="1:61" ht="13.5" customHeight="1">
      <c r="A1" s="2" t="s">
        <v>1644</v>
      </c>
    </row>
    <row r="2" spans="1:61" ht="13.5" customHeight="1">
      <c r="B2" s="2" t="s">
        <v>1645</v>
      </c>
      <c r="BA2" s="3" t="s">
        <v>1646</v>
      </c>
    </row>
    <row r="3" spans="1:61" ht="15.9" customHeight="1">
      <c r="A3" s="973" t="s">
        <v>1647</v>
      </c>
      <c r="B3" s="981"/>
      <c r="C3" s="981"/>
      <c r="D3" s="974"/>
      <c r="E3" s="1177">
        <v>0.29166666666666669</v>
      </c>
      <c r="F3" s="1178"/>
      <c r="G3" s="1178"/>
      <c r="H3" s="1178"/>
      <c r="I3" s="1177">
        <v>0.33333333333333298</v>
      </c>
      <c r="J3" s="1178"/>
      <c r="K3" s="1178"/>
      <c r="L3" s="1179"/>
      <c r="M3" s="1178">
        <v>0.375</v>
      </c>
      <c r="N3" s="1178"/>
      <c r="O3" s="1178"/>
      <c r="P3" s="1178"/>
      <c r="Q3" s="1177">
        <v>0.41666666666666702</v>
      </c>
      <c r="R3" s="1178"/>
      <c r="S3" s="1178"/>
      <c r="T3" s="1179"/>
      <c r="U3" s="1178">
        <v>0.45833333333333298</v>
      </c>
      <c r="V3" s="1178"/>
      <c r="W3" s="1178"/>
      <c r="X3" s="1178"/>
      <c r="Y3" s="1177">
        <v>0.5</v>
      </c>
      <c r="Z3" s="1178"/>
      <c r="AA3" s="1178"/>
      <c r="AB3" s="1179"/>
      <c r="AC3" s="2652">
        <v>0.54166666666666696</v>
      </c>
      <c r="AD3" s="2652"/>
      <c r="AE3" s="2652"/>
      <c r="AF3" s="2652"/>
      <c r="AG3" s="2652">
        <v>0.58333333333333304</v>
      </c>
      <c r="AH3" s="2652"/>
      <c r="AI3" s="2652"/>
      <c r="AJ3" s="2652"/>
      <c r="AK3" s="2652">
        <v>0.625</v>
      </c>
      <c r="AL3" s="2652"/>
      <c r="AM3" s="2652"/>
      <c r="AN3" s="2652"/>
      <c r="AO3" s="2652">
        <v>0.66666666666666696</v>
      </c>
      <c r="AP3" s="2652"/>
      <c r="AQ3" s="2652"/>
      <c r="AR3" s="2652"/>
      <c r="AS3" s="2652">
        <v>0.70833333333333304</v>
      </c>
      <c r="AT3" s="2652"/>
      <c r="AU3" s="2652"/>
      <c r="AV3" s="2652"/>
      <c r="AW3" s="2652">
        <v>0.75</v>
      </c>
      <c r="AX3" s="2652"/>
      <c r="AY3" s="2652"/>
      <c r="AZ3" s="2652"/>
      <c r="BA3" s="2652">
        <v>0.79166666666666696</v>
      </c>
      <c r="BB3" s="2652"/>
      <c r="BC3" s="2652"/>
      <c r="BD3" s="2652"/>
      <c r="BE3" s="2652">
        <v>0.83333333333333337</v>
      </c>
      <c r="BF3" s="2652"/>
      <c r="BG3" s="2652"/>
      <c r="BH3" s="2652"/>
      <c r="BI3" s="1111" t="s">
        <v>1648</v>
      </c>
    </row>
    <row r="4" spans="1:61" ht="15.9" customHeight="1">
      <c r="A4" s="2574" t="s">
        <v>1649</v>
      </c>
      <c r="B4" s="2653" t="s">
        <v>1650</v>
      </c>
      <c r="C4" s="6" t="s">
        <v>1651</v>
      </c>
      <c r="D4" s="8"/>
      <c r="E4" s="1057"/>
      <c r="F4" s="1058"/>
      <c r="G4" s="1057"/>
      <c r="H4" s="1058"/>
      <c r="I4" s="1057"/>
      <c r="J4" s="1059"/>
      <c r="K4" s="1058"/>
      <c r="L4" s="1059"/>
      <c r="M4" s="1058"/>
      <c r="N4" s="1058"/>
      <c r="O4" s="1057"/>
      <c r="P4" s="1058"/>
      <c r="Q4" s="1057"/>
      <c r="R4" s="1059"/>
      <c r="S4" s="1058"/>
      <c r="T4" s="1059"/>
      <c r="U4" s="1058"/>
      <c r="V4" s="1058"/>
      <c r="W4" s="1057"/>
      <c r="X4" s="1058"/>
      <c r="Y4" s="1057"/>
      <c r="Z4" s="1059"/>
      <c r="AA4" s="1058"/>
      <c r="AB4" s="1059"/>
      <c r="AC4" s="1058"/>
      <c r="AD4" s="1058"/>
      <c r="AE4" s="1057"/>
      <c r="AF4" s="1059"/>
      <c r="AG4" s="1057"/>
      <c r="AH4" s="1059"/>
      <c r="AI4" s="1058"/>
      <c r="AJ4" s="1059"/>
      <c r="AK4" s="1057"/>
      <c r="AL4" s="1058"/>
      <c r="AM4" s="1057"/>
      <c r="AN4" s="1059"/>
      <c r="AO4" s="1057"/>
      <c r="AP4" s="1059"/>
      <c r="AQ4" s="1058"/>
      <c r="AR4" s="1059"/>
      <c r="AS4" s="1057"/>
      <c r="AT4" s="1058"/>
      <c r="AU4" s="1057"/>
      <c r="AV4" s="1059"/>
      <c r="AW4" s="1057"/>
      <c r="AX4" s="1059"/>
      <c r="AY4" s="1058"/>
      <c r="AZ4" s="1059"/>
      <c r="BA4" s="1057"/>
      <c r="BB4" s="1058"/>
      <c r="BC4" s="1057"/>
      <c r="BD4" s="1059"/>
      <c r="BE4" s="1057"/>
      <c r="BF4" s="1059"/>
      <c r="BG4" s="1058"/>
      <c r="BH4" s="1059"/>
      <c r="BI4" s="1262"/>
    </row>
    <row r="5" spans="1:61" ht="15.9" customHeight="1">
      <c r="A5" s="2574"/>
      <c r="B5" s="1453"/>
      <c r="C5" s="52" t="s">
        <v>1652</v>
      </c>
      <c r="D5" s="85"/>
      <c r="E5" s="973"/>
      <c r="F5" s="981"/>
      <c r="G5" s="973"/>
      <c r="H5" s="981"/>
      <c r="I5" s="973"/>
      <c r="J5" s="974"/>
      <c r="K5" s="981"/>
      <c r="L5" s="974"/>
      <c r="M5" s="981"/>
      <c r="N5" s="981"/>
      <c r="O5" s="973"/>
      <c r="P5" s="981"/>
      <c r="Q5" s="973"/>
      <c r="R5" s="974"/>
      <c r="S5" s="981"/>
      <c r="T5" s="974"/>
      <c r="U5" s="981"/>
      <c r="V5" s="981"/>
      <c r="W5" s="973"/>
      <c r="X5" s="981"/>
      <c r="Y5" s="973"/>
      <c r="Z5" s="974"/>
      <c r="AA5" s="981"/>
      <c r="AB5" s="974"/>
      <c r="AC5" s="981"/>
      <c r="AD5" s="981"/>
      <c r="AE5" s="973"/>
      <c r="AF5" s="974"/>
      <c r="AG5" s="973"/>
      <c r="AH5" s="974"/>
      <c r="AI5" s="981"/>
      <c r="AJ5" s="974"/>
      <c r="AK5" s="973"/>
      <c r="AL5" s="981"/>
      <c r="AM5" s="973"/>
      <c r="AN5" s="974"/>
      <c r="AO5" s="973"/>
      <c r="AP5" s="974"/>
      <c r="AQ5" s="981"/>
      <c r="AR5" s="974"/>
      <c r="AS5" s="973"/>
      <c r="AT5" s="981"/>
      <c r="AU5" s="973"/>
      <c r="AV5" s="974"/>
      <c r="AW5" s="973"/>
      <c r="AX5" s="974"/>
      <c r="AY5" s="981"/>
      <c r="AZ5" s="974"/>
      <c r="BA5" s="973"/>
      <c r="BB5" s="981"/>
      <c r="BC5" s="973"/>
      <c r="BD5" s="974"/>
      <c r="BE5" s="973"/>
      <c r="BF5" s="974"/>
      <c r="BG5" s="981"/>
      <c r="BH5" s="974"/>
      <c r="BI5" s="1262"/>
    </row>
    <row r="6" spans="1:61" ht="15.9" customHeight="1">
      <c r="A6" s="2574"/>
      <c r="B6" s="1453"/>
      <c r="C6" s="52" t="s">
        <v>1653</v>
      </c>
      <c r="D6" s="85"/>
      <c r="E6" s="973"/>
      <c r="F6" s="981"/>
      <c r="G6" s="973"/>
      <c r="H6" s="981"/>
      <c r="I6" s="973"/>
      <c r="J6" s="974"/>
      <c r="K6" s="981"/>
      <c r="L6" s="974"/>
      <c r="M6" s="981"/>
      <c r="N6" s="981"/>
      <c r="O6" s="973"/>
      <c r="P6" s="981"/>
      <c r="Q6" s="973"/>
      <c r="R6" s="974"/>
      <c r="S6" s="981"/>
      <c r="T6" s="974"/>
      <c r="U6" s="981"/>
      <c r="V6" s="981"/>
      <c r="W6" s="973"/>
      <c r="X6" s="981"/>
      <c r="Y6" s="973"/>
      <c r="Z6" s="974"/>
      <c r="AA6" s="981"/>
      <c r="AB6" s="974"/>
      <c r="AC6" s="981"/>
      <c r="AD6" s="981"/>
      <c r="AE6" s="973"/>
      <c r="AF6" s="974"/>
      <c r="AG6" s="973"/>
      <c r="AH6" s="974"/>
      <c r="AI6" s="981"/>
      <c r="AJ6" s="974"/>
      <c r="AK6" s="973"/>
      <c r="AL6" s="981"/>
      <c r="AM6" s="973"/>
      <c r="AN6" s="974"/>
      <c r="AO6" s="973"/>
      <c r="AP6" s="974"/>
      <c r="AQ6" s="981"/>
      <c r="AR6" s="974"/>
      <c r="AS6" s="973"/>
      <c r="AT6" s="981"/>
      <c r="AU6" s="973"/>
      <c r="AV6" s="974"/>
      <c r="AW6" s="973"/>
      <c r="AX6" s="974"/>
      <c r="AY6" s="981"/>
      <c r="AZ6" s="974"/>
      <c r="BA6" s="973"/>
      <c r="BB6" s="981"/>
      <c r="BC6" s="973"/>
      <c r="BD6" s="974"/>
      <c r="BE6" s="973"/>
      <c r="BF6" s="974"/>
      <c r="BG6" s="981"/>
      <c r="BH6" s="974"/>
      <c r="BI6" s="1262"/>
    </row>
    <row r="7" spans="1:61" ht="15.9" customHeight="1">
      <c r="A7" s="2574"/>
      <c r="B7" s="1453"/>
      <c r="C7" s="52" t="s">
        <v>1654</v>
      </c>
      <c r="D7" s="85"/>
      <c r="E7" s="973"/>
      <c r="F7" s="981"/>
      <c r="G7" s="973"/>
      <c r="H7" s="981"/>
      <c r="I7" s="973"/>
      <c r="J7" s="974"/>
      <c r="K7" s="981"/>
      <c r="L7" s="974"/>
      <c r="M7" s="981"/>
      <c r="N7" s="981"/>
      <c r="O7" s="973"/>
      <c r="P7" s="981"/>
      <c r="Q7" s="973"/>
      <c r="R7" s="974"/>
      <c r="S7" s="981"/>
      <c r="T7" s="974"/>
      <c r="U7" s="981"/>
      <c r="V7" s="981"/>
      <c r="W7" s="973"/>
      <c r="X7" s="981"/>
      <c r="Y7" s="973"/>
      <c r="Z7" s="974"/>
      <c r="AA7" s="981"/>
      <c r="AB7" s="974"/>
      <c r="AC7" s="981"/>
      <c r="AD7" s="981"/>
      <c r="AE7" s="973"/>
      <c r="AF7" s="974"/>
      <c r="AG7" s="973"/>
      <c r="AH7" s="974"/>
      <c r="AI7" s="981"/>
      <c r="AJ7" s="974"/>
      <c r="AK7" s="973"/>
      <c r="AL7" s="981"/>
      <c r="AM7" s="973"/>
      <c r="AN7" s="974"/>
      <c r="AO7" s="973"/>
      <c r="AP7" s="974"/>
      <c r="AQ7" s="981"/>
      <c r="AR7" s="974"/>
      <c r="AS7" s="973"/>
      <c r="AT7" s="981"/>
      <c r="AU7" s="973"/>
      <c r="AV7" s="974"/>
      <c r="AW7" s="973"/>
      <c r="AX7" s="974"/>
      <c r="AY7" s="981"/>
      <c r="AZ7" s="974"/>
      <c r="BA7" s="973"/>
      <c r="BB7" s="981"/>
      <c r="BC7" s="973"/>
      <c r="BD7" s="974"/>
      <c r="BE7" s="973"/>
      <c r="BF7" s="974"/>
      <c r="BG7" s="981"/>
      <c r="BH7" s="974"/>
      <c r="BI7" s="1262"/>
    </row>
    <row r="8" spans="1:61" ht="15.9" customHeight="1">
      <c r="A8" s="2574"/>
      <c r="B8" s="1453"/>
      <c r="C8" s="52" t="s">
        <v>1655</v>
      </c>
      <c r="D8" s="85"/>
      <c r="E8" s="973"/>
      <c r="F8" s="981"/>
      <c r="G8" s="973"/>
      <c r="H8" s="981"/>
      <c r="I8" s="973"/>
      <c r="J8" s="974"/>
      <c r="K8" s="981"/>
      <c r="L8" s="974"/>
      <c r="M8" s="981"/>
      <c r="N8" s="981"/>
      <c r="O8" s="973"/>
      <c r="P8" s="981"/>
      <c r="Q8" s="973"/>
      <c r="R8" s="974"/>
      <c r="S8" s="981"/>
      <c r="T8" s="974"/>
      <c r="U8" s="981"/>
      <c r="V8" s="981"/>
      <c r="W8" s="973"/>
      <c r="X8" s="981"/>
      <c r="Y8" s="973"/>
      <c r="Z8" s="974"/>
      <c r="AA8" s="981"/>
      <c r="AB8" s="974"/>
      <c r="AC8" s="981"/>
      <c r="AD8" s="981"/>
      <c r="AE8" s="973"/>
      <c r="AF8" s="974"/>
      <c r="AG8" s="973"/>
      <c r="AH8" s="974"/>
      <c r="AI8" s="981"/>
      <c r="AJ8" s="974"/>
      <c r="AK8" s="973"/>
      <c r="AL8" s="981"/>
      <c r="AM8" s="973"/>
      <c r="AN8" s="974"/>
      <c r="AO8" s="973"/>
      <c r="AP8" s="974"/>
      <c r="AQ8" s="981"/>
      <c r="AR8" s="974"/>
      <c r="AS8" s="973"/>
      <c r="AT8" s="981"/>
      <c r="AU8" s="973"/>
      <c r="AV8" s="974"/>
      <c r="AW8" s="973"/>
      <c r="AX8" s="974"/>
      <c r="AY8" s="981"/>
      <c r="AZ8" s="974"/>
      <c r="BA8" s="973"/>
      <c r="BB8" s="981"/>
      <c r="BC8" s="973"/>
      <c r="BD8" s="974"/>
      <c r="BE8" s="973"/>
      <c r="BF8" s="974"/>
      <c r="BG8" s="981"/>
      <c r="BH8" s="974"/>
      <c r="BI8" s="1262"/>
    </row>
    <row r="9" spans="1:61" ht="15.9" customHeight="1">
      <c r="A9" s="2574"/>
      <c r="B9" s="2654"/>
      <c r="C9" s="543" t="s">
        <v>1656</v>
      </c>
      <c r="D9" s="544"/>
      <c r="E9" s="1060"/>
      <c r="F9" s="1061"/>
      <c r="G9" s="1060"/>
      <c r="H9" s="1061"/>
      <c r="I9" s="1060"/>
      <c r="J9" s="1062"/>
      <c r="K9" s="1061"/>
      <c r="L9" s="1062"/>
      <c r="M9" s="1061"/>
      <c r="N9" s="1061"/>
      <c r="O9" s="1060"/>
      <c r="P9" s="1061"/>
      <c r="Q9" s="1060"/>
      <c r="R9" s="1062"/>
      <c r="S9" s="1061"/>
      <c r="T9" s="1062"/>
      <c r="U9" s="1061"/>
      <c r="V9" s="1061"/>
      <c r="W9" s="1060"/>
      <c r="X9" s="1061"/>
      <c r="Y9" s="1060"/>
      <c r="Z9" s="1062"/>
      <c r="AA9" s="1061"/>
      <c r="AB9" s="1062"/>
      <c r="AC9" s="1061"/>
      <c r="AD9" s="1061"/>
      <c r="AE9" s="1060"/>
      <c r="AF9" s="1062"/>
      <c r="AG9" s="1060"/>
      <c r="AH9" s="1062"/>
      <c r="AI9" s="1061"/>
      <c r="AJ9" s="1062"/>
      <c r="AK9" s="1060"/>
      <c r="AL9" s="1061"/>
      <c r="AM9" s="1060"/>
      <c r="AN9" s="1062"/>
      <c r="AO9" s="1060"/>
      <c r="AP9" s="1062"/>
      <c r="AQ9" s="1061"/>
      <c r="AR9" s="1062"/>
      <c r="AS9" s="1060"/>
      <c r="AT9" s="1061"/>
      <c r="AU9" s="1060"/>
      <c r="AV9" s="1062"/>
      <c r="AW9" s="1060"/>
      <c r="AX9" s="1062"/>
      <c r="AY9" s="1061"/>
      <c r="AZ9" s="1062"/>
      <c r="BA9" s="1060"/>
      <c r="BB9" s="1061"/>
      <c r="BC9" s="1060"/>
      <c r="BD9" s="1062"/>
      <c r="BE9" s="1060"/>
      <c r="BF9" s="1062"/>
      <c r="BG9" s="1061"/>
      <c r="BH9" s="1062"/>
      <c r="BI9" s="1262"/>
    </row>
    <row r="10" spans="1:61" ht="15.9" customHeight="1">
      <c r="A10" s="2574"/>
      <c r="B10" s="973" t="s">
        <v>34</v>
      </c>
      <c r="C10" s="981"/>
      <c r="D10" s="974"/>
      <c r="E10" s="2643">
        <f>SUM(E4:E9)</f>
        <v>0</v>
      </c>
      <c r="F10" s="2644"/>
      <c r="G10" s="2643">
        <f>SUM(G4:G9)</f>
        <v>0</v>
      </c>
      <c r="H10" s="2644"/>
      <c r="I10" s="2643">
        <f>SUM(I4:I9)</f>
        <v>0</v>
      </c>
      <c r="J10" s="2651"/>
      <c r="K10" s="2644">
        <f>SUM(K4:K9)</f>
        <v>0</v>
      </c>
      <c r="L10" s="2651"/>
      <c r="M10" s="2644">
        <f>SUM(M4:M9)</f>
        <v>0</v>
      </c>
      <c r="N10" s="2644"/>
      <c r="O10" s="2643">
        <f>SUM(O4:O9)</f>
        <v>0</v>
      </c>
      <c r="P10" s="2644"/>
      <c r="Q10" s="2643">
        <f>SUM(Q4:Q9)</f>
        <v>0</v>
      </c>
      <c r="R10" s="2651"/>
      <c r="S10" s="2644">
        <f>SUM(S4:S9)</f>
        <v>0</v>
      </c>
      <c r="T10" s="2651"/>
      <c r="U10" s="2644">
        <f>SUM(U4:U9)</f>
        <v>0</v>
      </c>
      <c r="V10" s="2644"/>
      <c r="W10" s="2643">
        <f>SUM(W4:W9)</f>
        <v>0</v>
      </c>
      <c r="X10" s="2644"/>
      <c r="Y10" s="2643">
        <f>SUM(Y4:Y9)</f>
        <v>0</v>
      </c>
      <c r="Z10" s="2651"/>
      <c r="AA10" s="2644">
        <f>SUM(AA4:AA9)</f>
        <v>0</v>
      </c>
      <c r="AB10" s="2651"/>
      <c r="AC10" s="2644">
        <f>SUM(AC4:AC9)</f>
        <v>0</v>
      </c>
      <c r="AD10" s="2644"/>
      <c r="AE10" s="2643">
        <f>SUM(AE4:AE9)</f>
        <v>0</v>
      </c>
      <c r="AF10" s="2651"/>
      <c r="AG10" s="2643">
        <f>SUM(AG4:AG9)</f>
        <v>0</v>
      </c>
      <c r="AH10" s="2651"/>
      <c r="AI10" s="2644">
        <f>SUM(AI4:AI9)</f>
        <v>0</v>
      </c>
      <c r="AJ10" s="2651"/>
      <c r="AK10" s="2643">
        <f>SUM(AK4:AK9)</f>
        <v>0</v>
      </c>
      <c r="AL10" s="2644"/>
      <c r="AM10" s="2643">
        <f>SUM(AM4:AM9)</f>
        <v>0</v>
      </c>
      <c r="AN10" s="2651"/>
      <c r="AO10" s="2643">
        <f>SUM(AO4:AO9)</f>
        <v>0</v>
      </c>
      <c r="AP10" s="2651"/>
      <c r="AQ10" s="2644">
        <f>SUM(AQ4:AQ9)</f>
        <v>0</v>
      </c>
      <c r="AR10" s="2651"/>
      <c r="AS10" s="2643">
        <f>SUM(AS4:AS9)</f>
        <v>0</v>
      </c>
      <c r="AT10" s="2644"/>
      <c r="AU10" s="2643">
        <f>SUM(AU4:AU9)</f>
        <v>0</v>
      </c>
      <c r="AV10" s="2651"/>
      <c r="AW10" s="2643">
        <f>SUM(AW4:AW9)</f>
        <v>0</v>
      </c>
      <c r="AX10" s="2651"/>
      <c r="AY10" s="2644">
        <f>SUM(AY4:AY9)</f>
        <v>0</v>
      </c>
      <c r="AZ10" s="2651"/>
      <c r="BA10" s="2643">
        <f>SUM(BA4:BA9)</f>
        <v>0</v>
      </c>
      <c r="BB10" s="2644"/>
      <c r="BC10" s="2643">
        <f>SUM(BC4:BC9)</f>
        <v>0</v>
      </c>
      <c r="BD10" s="2651"/>
      <c r="BE10" s="2643">
        <f>SUM(BE4:BE9)</f>
        <v>0</v>
      </c>
      <c r="BF10" s="2651"/>
      <c r="BG10" s="2644">
        <f>SUM(BG4:BG9)</f>
        <v>0</v>
      </c>
      <c r="BH10" s="2651"/>
      <c r="BI10" s="1262"/>
    </row>
    <row r="11" spans="1:61" ht="15.9" customHeight="1">
      <c r="A11" s="973" t="s">
        <v>1657</v>
      </c>
      <c r="B11" s="981"/>
      <c r="C11" s="981"/>
      <c r="D11" s="974"/>
      <c r="E11" s="2643">
        <f>IF(AND(E10&gt;0,ROUND((TRUNC(E4/3,1)+TRUNC((E5+E6)/6,1)+TRUNC(E7/15,1)+TRUNC((E8+E9)/25,1)),0)&lt;2),2,ROUND((TRUNC(E4/3,1)+TRUNC((E5+E6)/6,1)+TRUNC(E7/15,1)+TRUNC((E8+E9)/25,1)),0))</f>
        <v>0</v>
      </c>
      <c r="F11" s="2644"/>
      <c r="G11" s="2643">
        <f t="shared" ref="G11" si="0">IF(AND(G10&gt;0,ROUND((TRUNC(G4/3,1)+TRUNC((G5+G6)/6,1)+TRUNC(G7/15,1)+TRUNC((G8+G9)/25,1)),0)&lt;2),2,ROUND((TRUNC(G4/3,1)+TRUNC((G5+G6)/6,1)+TRUNC(G7/15,1)+TRUNC((G8+G9)/25,1)),0))</f>
        <v>0</v>
      </c>
      <c r="H11" s="2644"/>
      <c r="I11" s="2643">
        <f t="shared" ref="I11" si="1">IF(AND(I10&gt;0,ROUND((TRUNC(I4/3,1)+TRUNC((I5+I6)/6,1)+TRUNC(I7/15,1)+TRUNC((I8+I9)/25,1)),0)&lt;2),2,ROUND((TRUNC(I4/3,1)+TRUNC((I5+I6)/6,1)+TRUNC(I7/15,1)+TRUNC((I8+I9)/25,1)),0))</f>
        <v>0</v>
      </c>
      <c r="J11" s="2644"/>
      <c r="K11" s="2643">
        <f t="shared" ref="K11" si="2">IF(AND(K10&gt;0,ROUND((TRUNC(K4/3,1)+TRUNC((K5+K6)/6,1)+TRUNC(K7/15,1)+TRUNC((K8+K9)/25,1)),0)&lt;2),2,ROUND((TRUNC(K4/3,1)+TRUNC((K5+K6)/6,1)+TRUNC(K7/15,1)+TRUNC((K8+K9)/25,1)),0))</f>
        <v>0</v>
      </c>
      <c r="L11" s="2644"/>
      <c r="M11" s="2643">
        <f t="shared" ref="M11" si="3">IF(AND(M10&gt;0,ROUND((TRUNC(M4/3,1)+TRUNC((M5+M6)/6,1)+TRUNC(M7/15,1)+TRUNC((M8+M9)/25,1)),0)&lt;2),2,ROUND((TRUNC(M4/3,1)+TRUNC((M5+M6)/6,1)+TRUNC(M7/15,1)+TRUNC((M8+M9)/25,1)),0))</f>
        <v>0</v>
      </c>
      <c r="N11" s="2644"/>
      <c r="O11" s="2643">
        <f t="shared" ref="O11" si="4">IF(AND(O10&gt;0,ROUND((TRUNC(O4/3,1)+TRUNC((O5+O6)/6,1)+TRUNC(O7/15,1)+TRUNC((O8+O9)/25,1)),0)&lt;2),2,ROUND((TRUNC(O4/3,1)+TRUNC((O5+O6)/6,1)+TRUNC(O7/15,1)+TRUNC((O8+O9)/25,1)),0))</f>
        <v>0</v>
      </c>
      <c r="P11" s="2644"/>
      <c r="Q11" s="2643">
        <f t="shared" ref="Q11" si="5">IF(AND(Q10&gt;0,ROUND((TRUNC(Q4/3,1)+TRUNC((Q5+Q6)/6,1)+TRUNC(Q7/15,1)+TRUNC((Q8+Q9)/25,1)),0)&lt;2),2,ROUND((TRUNC(Q4/3,1)+TRUNC((Q5+Q6)/6,1)+TRUNC(Q7/15,1)+TRUNC((Q8+Q9)/25,1)),0))</f>
        <v>0</v>
      </c>
      <c r="R11" s="2644"/>
      <c r="S11" s="2643">
        <f t="shared" ref="S11" si="6">IF(AND(S10&gt;0,ROUND((TRUNC(S4/3,1)+TRUNC((S5+S6)/6,1)+TRUNC(S7/15,1)+TRUNC((S8+S9)/25,1)),0)&lt;2),2,ROUND((TRUNC(S4/3,1)+TRUNC((S5+S6)/6,1)+TRUNC(S7/15,1)+TRUNC((S8+S9)/25,1)),0))</f>
        <v>0</v>
      </c>
      <c r="T11" s="2644"/>
      <c r="U11" s="2643">
        <f t="shared" ref="U11" si="7">IF(AND(U10&gt;0,ROUND((TRUNC(U4/3,1)+TRUNC((U5+U6)/6,1)+TRUNC(U7/15,1)+TRUNC((U8+U9)/25,1)),0)&lt;2),2,ROUND((TRUNC(U4/3,1)+TRUNC((U5+U6)/6,1)+TRUNC(U7/15,1)+TRUNC((U8+U9)/25,1)),0))</f>
        <v>0</v>
      </c>
      <c r="V11" s="2644"/>
      <c r="W11" s="2643">
        <f t="shared" ref="W11" si="8">IF(AND(W10&gt;0,ROUND((TRUNC(W4/3,1)+TRUNC((W5+W6)/6,1)+TRUNC(W7/15,1)+TRUNC((W8+W9)/25,1)),0)&lt;2),2,ROUND((TRUNC(W4/3,1)+TRUNC((W5+W6)/6,1)+TRUNC(W7/15,1)+TRUNC((W8+W9)/25,1)),0))</f>
        <v>0</v>
      </c>
      <c r="X11" s="2644"/>
      <c r="Y11" s="2643">
        <f t="shared" ref="Y11" si="9">IF(AND(Y10&gt;0,ROUND((TRUNC(Y4/3,1)+TRUNC((Y5+Y6)/6,1)+TRUNC(Y7/15,1)+TRUNC((Y8+Y9)/25,1)),0)&lt;2),2,ROUND((TRUNC(Y4/3,1)+TRUNC((Y5+Y6)/6,1)+TRUNC(Y7/15,1)+TRUNC((Y8+Y9)/25,1)),0))</f>
        <v>0</v>
      </c>
      <c r="Z11" s="2644"/>
      <c r="AA11" s="2643">
        <f t="shared" ref="AA11" si="10">IF(AND(AA10&gt;0,ROUND((TRUNC(AA4/3,1)+TRUNC((AA5+AA6)/6,1)+TRUNC(AA7/15,1)+TRUNC((AA8+AA9)/25,1)),0)&lt;2),2,ROUND((TRUNC(AA4/3,1)+TRUNC((AA5+AA6)/6,1)+TRUNC(AA7/15,1)+TRUNC((AA8+AA9)/25,1)),0))</f>
        <v>0</v>
      </c>
      <c r="AB11" s="2644"/>
      <c r="AC11" s="2643">
        <f t="shared" ref="AC11" si="11">IF(AND(AC10&gt;0,ROUND((TRUNC(AC4/3,1)+TRUNC((AC5+AC6)/6,1)+TRUNC(AC7/15,1)+TRUNC((AC8+AC9)/25,1)),0)&lt;2),2,ROUND((TRUNC(AC4/3,1)+TRUNC((AC5+AC6)/6,1)+TRUNC(AC7/15,1)+TRUNC((AC8+AC9)/25,1)),0))</f>
        <v>0</v>
      </c>
      <c r="AD11" s="2644"/>
      <c r="AE11" s="2643">
        <f t="shared" ref="AE11" si="12">IF(AND(AE10&gt;0,ROUND((TRUNC(AE4/3,1)+TRUNC((AE5+AE6)/6,1)+TRUNC(AE7/15,1)+TRUNC((AE8+AE9)/25,1)),0)&lt;2),2,ROUND((TRUNC(AE4/3,1)+TRUNC((AE5+AE6)/6,1)+TRUNC(AE7/15,1)+TRUNC((AE8+AE9)/25,1)),0))</f>
        <v>0</v>
      </c>
      <c r="AF11" s="2644"/>
      <c r="AG11" s="2643">
        <f t="shared" ref="AG11" si="13">IF(AND(AG10&gt;0,ROUND((TRUNC(AG4/3,1)+TRUNC((AG5+AG6)/6,1)+TRUNC(AG7/15,1)+TRUNC((AG8+AG9)/25,1)),0)&lt;2),2,ROUND((TRUNC(AG4/3,1)+TRUNC((AG5+AG6)/6,1)+TRUNC(AG7/15,1)+TRUNC((AG8+AG9)/25,1)),0))</f>
        <v>0</v>
      </c>
      <c r="AH11" s="2644"/>
      <c r="AI11" s="2643">
        <f t="shared" ref="AI11" si="14">IF(AND(AI10&gt;0,ROUND((TRUNC(AI4/3,1)+TRUNC((AI5+AI6)/6,1)+TRUNC(AI7/15,1)+TRUNC((AI8+AI9)/25,1)),0)&lt;2),2,ROUND((TRUNC(AI4/3,1)+TRUNC((AI5+AI6)/6,1)+TRUNC(AI7/15,1)+TRUNC((AI8+AI9)/25,1)),0))</f>
        <v>0</v>
      </c>
      <c r="AJ11" s="2644"/>
      <c r="AK11" s="2643">
        <f t="shared" ref="AK11" si="15">IF(AND(AK10&gt;0,ROUND((TRUNC(AK4/3,1)+TRUNC((AK5+AK6)/6,1)+TRUNC(AK7/15,1)+TRUNC((AK8+AK9)/25,1)),0)&lt;2),2,ROUND((TRUNC(AK4/3,1)+TRUNC((AK5+AK6)/6,1)+TRUNC(AK7/15,1)+TRUNC((AK8+AK9)/25,1)),0))</f>
        <v>0</v>
      </c>
      <c r="AL11" s="2644"/>
      <c r="AM11" s="2643">
        <f t="shared" ref="AM11" si="16">IF(AND(AM10&gt;0,ROUND((TRUNC(AM4/3,1)+TRUNC((AM5+AM6)/6,1)+TRUNC(AM7/15,1)+TRUNC((AM8+AM9)/25,1)),0)&lt;2),2,ROUND((TRUNC(AM4/3,1)+TRUNC((AM5+AM6)/6,1)+TRUNC(AM7/15,1)+TRUNC((AM8+AM9)/25,1)),0))</f>
        <v>0</v>
      </c>
      <c r="AN11" s="2644"/>
      <c r="AO11" s="2643">
        <f t="shared" ref="AO11" si="17">IF(AND(AO10&gt;0,ROUND((TRUNC(AO4/3,1)+TRUNC((AO5+AO6)/6,1)+TRUNC(AO7/15,1)+TRUNC((AO8+AO9)/25,1)),0)&lt;2),2,ROUND((TRUNC(AO4/3,1)+TRUNC((AO5+AO6)/6,1)+TRUNC(AO7/15,1)+TRUNC((AO8+AO9)/25,1)),0))</f>
        <v>0</v>
      </c>
      <c r="AP11" s="2644"/>
      <c r="AQ11" s="2643">
        <f t="shared" ref="AQ11" si="18">IF(AND(AQ10&gt;0,ROUND((TRUNC(AQ4/3,1)+TRUNC((AQ5+AQ6)/6,1)+TRUNC(AQ7/15,1)+TRUNC((AQ8+AQ9)/25,1)),0)&lt;2),2,ROUND((TRUNC(AQ4/3,1)+TRUNC((AQ5+AQ6)/6,1)+TRUNC(AQ7/15,1)+TRUNC((AQ8+AQ9)/25,1)),0))</f>
        <v>0</v>
      </c>
      <c r="AR11" s="2644"/>
      <c r="AS11" s="2643">
        <f t="shared" ref="AS11" si="19">IF(AND(AS10&gt;0,ROUND((TRUNC(AS4/3,1)+TRUNC((AS5+AS6)/6,1)+TRUNC(AS7/15,1)+TRUNC((AS8+AS9)/25,1)),0)&lt;2),2,ROUND((TRUNC(AS4/3,1)+TRUNC((AS5+AS6)/6,1)+TRUNC(AS7/15,1)+TRUNC((AS8+AS9)/25,1)),0))</f>
        <v>0</v>
      </c>
      <c r="AT11" s="2644"/>
      <c r="AU11" s="2643">
        <f t="shared" ref="AU11" si="20">IF(AND(AU10&gt;0,ROUND((TRUNC(AU4/3,1)+TRUNC((AU5+AU6)/6,1)+TRUNC(AU7/15,1)+TRUNC((AU8+AU9)/25,1)),0)&lt;2),2,ROUND((TRUNC(AU4/3,1)+TRUNC((AU5+AU6)/6,1)+TRUNC(AU7/15,1)+TRUNC((AU8+AU9)/25,1)),0))</f>
        <v>0</v>
      </c>
      <c r="AV11" s="2644"/>
      <c r="AW11" s="2643">
        <f t="shared" ref="AW11" si="21">IF(AND(AW10&gt;0,ROUND((TRUNC(AW4/3,1)+TRUNC((AW5+AW6)/6,1)+TRUNC(AW7/15,1)+TRUNC((AW8+AW9)/25,1)),0)&lt;2),2,ROUND((TRUNC(AW4/3,1)+TRUNC((AW5+AW6)/6,1)+TRUNC(AW7/15,1)+TRUNC((AW8+AW9)/25,1)),0))</f>
        <v>0</v>
      </c>
      <c r="AX11" s="2644"/>
      <c r="AY11" s="2643">
        <f t="shared" ref="AY11" si="22">IF(AND(AY10&gt;0,ROUND((TRUNC(AY4/3,1)+TRUNC((AY5+AY6)/6,1)+TRUNC(AY7/15,1)+TRUNC((AY8+AY9)/25,1)),0)&lt;2),2,ROUND((TRUNC(AY4/3,1)+TRUNC((AY5+AY6)/6,1)+TRUNC(AY7/15,1)+TRUNC((AY8+AY9)/25,1)),0))</f>
        <v>0</v>
      </c>
      <c r="AZ11" s="2644"/>
      <c r="BA11" s="2643">
        <f t="shared" ref="BA11" si="23">IF(AND(BA10&gt;0,ROUND((TRUNC(BA4/3,1)+TRUNC((BA5+BA6)/6,1)+TRUNC(BA7/15,1)+TRUNC((BA8+BA9)/25,1)),0)&lt;2),2,ROUND((TRUNC(BA4/3,1)+TRUNC((BA5+BA6)/6,1)+TRUNC(BA7/15,1)+TRUNC((BA8+BA9)/25,1)),0))</f>
        <v>0</v>
      </c>
      <c r="BB11" s="2644"/>
      <c r="BC11" s="2643">
        <f t="shared" ref="BC11" si="24">IF(AND(BC10&gt;0,ROUND((TRUNC(BC4/3,1)+TRUNC((BC5+BC6)/6,1)+TRUNC(BC7/15,1)+TRUNC((BC8+BC9)/25,1)),0)&lt;2),2,ROUND((TRUNC(BC4/3,1)+TRUNC((BC5+BC6)/6,1)+TRUNC(BC7/15,1)+TRUNC((BC8+BC9)/25,1)),0))</f>
        <v>0</v>
      </c>
      <c r="BD11" s="2644"/>
      <c r="BE11" s="2643">
        <f t="shared" ref="BE11" si="25">IF(AND(BE10&gt;0,ROUND((TRUNC(BE4/3,1)+TRUNC((BE5+BE6)/6,1)+TRUNC(BE7/15,1)+TRUNC((BE8+BE9)/25,1)),0)&lt;2),2,ROUND((TRUNC(BE4/3,1)+TRUNC((BE5+BE6)/6,1)+TRUNC(BE7/15,1)+TRUNC((BE8+BE9)/25,1)),0))</f>
        <v>0</v>
      </c>
      <c r="BF11" s="2644"/>
      <c r="BG11" s="2643">
        <f t="shared" ref="BG11" si="26">IF(AND(BG10&gt;0,ROUND((TRUNC(BG4/3,1)+TRUNC((BG5+BG6)/6,1)+TRUNC(BG7/15,1)+TRUNC((BG8+BG9)/25,1)),0)&lt;2),2,ROUND((TRUNC(BG4/3,1)+TRUNC((BG5+BG6)/6,1)+TRUNC(BG7/15,1)+TRUNC((BG8+BG9)/25,1)),0))</f>
        <v>0</v>
      </c>
      <c r="BH11" s="2644"/>
      <c r="BI11" s="1257"/>
    </row>
    <row r="12" spans="1:61" ht="6" customHeight="1">
      <c r="A12" s="1346" t="s">
        <v>1658</v>
      </c>
      <c r="B12" s="2660"/>
      <c r="C12" s="2661"/>
      <c r="D12" s="2664" t="s">
        <v>2352</v>
      </c>
      <c r="E12" s="2625"/>
      <c r="F12" s="2626"/>
      <c r="G12" s="2625"/>
      <c r="H12" s="2626"/>
      <c r="I12" s="2625"/>
      <c r="J12" s="2626"/>
      <c r="K12" s="2625"/>
      <c r="L12" s="2626"/>
      <c r="M12" s="2625"/>
      <c r="N12" s="2626"/>
      <c r="O12" s="2625"/>
      <c r="P12" s="2626"/>
      <c r="Q12" s="2625"/>
      <c r="R12" s="2626"/>
      <c r="S12" s="2625"/>
      <c r="T12" s="2626"/>
      <c r="U12" s="2625"/>
      <c r="V12" s="2626"/>
      <c r="W12" s="2625"/>
      <c r="X12" s="2626"/>
      <c r="Y12" s="2625"/>
      <c r="Z12" s="2626"/>
      <c r="AA12" s="2625"/>
      <c r="AB12" s="2626"/>
      <c r="AC12" s="2625"/>
      <c r="AD12" s="2626"/>
      <c r="AE12" s="2625"/>
      <c r="AF12" s="2626"/>
      <c r="AG12" s="2625"/>
      <c r="AH12" s="2626"/>
      <c r="AI12" s="2625"/>
      <c r="AJ12" s="2626"/>
      <c r="AK12" s="2625"/>
      <c r="AL12" s="2626"/>
      <c r="AM12" s="2625"/>
      <c r="AN12" s="2626"/>
      <c r="AO12" s="2625"/>
      <c r="AP12" s="2626"/>
      <c r="AQ12" s="2625"/>
      <c r="AR12" s="2626"/>
      <c r="AS12" s="2625"/>
      <c r="AT12" s="2626"/>
      <c r="AU12" s="2625"/>
      <c r="AV12" s="2626"/>
      <c r="AW12" s="2625"/>
      <c r="AX12" s="2626"/>
      <c r="AY12" s="2625"/>
      <c r="AZ12" s="2626"/>
      <c r="BA12" s="2625"/>
      <c r="BB12" s="2626"/>
      <c r="BC12" s="2625"/>
      <c r="BD12" s="2626"/>
      <c r="BE12" s="2625"/>
      <c r="BF12" s="2626"/>
      <c r="BG12" s="2625"/>
      <c r="BH12" s="2626"/>
      <c r="BI12" s="1256" t="s">
        <v>107</v>
      </c>
    </row>
    <row r="13" spans="1:61" ht="3" customHeight="1">
      <c r="A13" s="2645"/>
      <c r="B13" s="2662"/>
      <c r="C13" s="2663"/>
      <c r="D13" s="2665"/>
      <c r="E13" s="2627"/>
      <c r="F13" s="1363"/>
      <c r="G13" s="2627"/>
      <c r="H13" s="1363"/>
      <c r="I13" s="2627"/>
      <c r="J13" s="1363"/>
      <c r="K13" s="2627"/>
      <c r="L13" s="1363"/>
      <c r="M13" s="2627"/>
      <c r="N13" s="1363"/>
      <c r="O13" s="2627"/>
      <c r="P13" s="1363"/>
      <c r="Q13" s="2627"/>
      <c r="R13" s="1363"/>
      <c r="S13" s="2627"/>
      <c r="T13" s="1363"/>
      <c r="U13" s="2627"/>
      <c r="V13" s="1363"/>
      <c r="W13" s="2627"/>
      <c r="X13" s="1363"/>
      <c r="Y13" s="2627"/>
      <c r="Z13" s="1363"/>
      <c r="AA13" s="2627"/>
      <c r="AB13" s="1363"/>
      <c r="AC13" s="2627"/>
      <c r="AD13" s="1363"/>
      <c r="AE13" s="2627"/>
      <c r="AF13" s="1363"/>
      <c r="AG13" s="2627"/>
      <c r="AH13" s="1363"/>
      <c r="AI13" s="2627"/>
      <c r="AJ13" s="1363"/>
      <c r="AK13" s="2627"/>
      <c r="AL13" s="1363"/>
      <c r="AM13" s="2627"/>
      <c r="AN13" s="1363"/>
      <c r="AO13" s="2627"/>
      <c r="AP13" s="1363"/>
      <c r="AQ13" s="2627"/>
      <c r="AR13" s="1363"/>
      <c r="AS13" s="2627"/>
      <c r="AT13" s="1363"/>
      <c r="AU13" s="2627"/>
      <c r="AV13" s="1363"/>
      <c r="AW13" s="2627"/>
      <c r="AX13" s="1363"/>
      <c r="AY13" s="2627"/>
      <c r="AZ13" s="1363"/>
      <c r="BA13" s="2627"/>
      <c r="BB13" s="1363"/>
      <c r="BC13" s="2627"/>
      <c r="BD13" s="1363"/>
      <c r="BE13" s="2627"/>
      <c r="BF13" s="1363"/>
      <c r="BG13" s="2627"/>
      <c r="BH13" s="1363"/>
      <c r="BI13" s="1262"/>
    </row>
    <row r="14" spans="1:61" ht="6" customHeight="1">
      <c r="A14" s="2645"/>
      <c r="B14" s="2662"/>
      <c r="C14" s="2663"/>
      <c r="D14" s="2665"/>
      <c r="E14" s="2628"/>
      <c r="F14" s="2629"/>
      <c r="G14" s="2628"/>
      <c r="H14" s="2629"/>
      <c r="I14" s="2628"/>
      <c r="J14" s="2629"/>
      <c r="K14" s="2628"/>
      <c r="L14" s="2629"/>
      <c r="M14" s="2628"/>
      <c r="N14" s="2629"/>
      <c r="O14" s="2628"/>
      <c r="P14" s="2629"/>
      <c r="Q14" s="2628"/>
      <c r="R14" s="2629"/>
      <c r="S14" s="2628"/>
      <c r="T14" s="2629"/>
      <c r="U14" s="2628"/>
      <c r="V14" s="2629"/>
      <c r="W14" s="2628"/>
      <c r="X14" s="2629"/>
      <c r="Y14" s="2628"/>
      <c r="Z14" s="2629"/>
      <c r="AA14" s="2628"/>
      <c r="AB14" s="2629"/>
      <c r="AC14" s="2628"/>
      <c r="AD14" s="2629"/>
      <c r="AE14" s="2628"/>
      <c r="AF14" s="2629"/>
      <c r="AG14" s="2628"/>
      <c r="AH14" s="2629"/>
      <c r="AI14" s="2628"/>
      <c r="AJ14" s="2629"/>
      <c r="AK14" s="2628"/>
      <c r="AL14" s="2629"/>
      <c r="AM14" s="2628"/>
      <c r="AN14" s="2629"/>
      <c r="AO14" s="2628"/>
      <c r="AP14" s="2629"/>
      <c r="AQ14" s="2628"/>
      <c r="AR14" s="2629"/>
      <c r="AS14" s="2628"/>
      <c r="AT14" s="2629"/>
      <c r="AU14" s="2628"/>
      <c r="AV14" s="2629"/>
      <c r="AW14" s="2628"/>
      <c r="AX14" s="2629"/>
      <c r="AY14" s="2628"/>
      <c r="AZ14" s="2629"/>
      <c r="BA14" s="2628"/>
      <c r="BB14" s="2629"/>
      <c r="BC14" s="2628"/>
      <c r="BD14" s="2629"/>
      <c r="BE14" s="2628"/>
      <c r="BF14" s="2629"/>
      <c r="BG14" s="2628"/>
      <c r="BH14" s="2629"/>
      <c r="BI14" s="1262"/>
    </row>
    <row r="15" spans="1:61" ht="6" customHeight="1">
      <c r="A15" s="2645"/>
      <c r="B15" s="2666" t="s">
        <v>64</v>
      </c>
      <c r="C15" s="2668" t="s">
        <v>2353</v>
      </c>
      <c r="D15" s="2656" t="s">
        <v>130</v>
      </c>
      <c r="E15" s="866"/>
      <c r="F15" s="867"/>
      <c r="G15" s="866"/>
      <c r="H15" s="867"/>
      <c r="I15" s="866"/>
      <c r="J15" s="868"/>
      <c r="K15" s="867"/>
      <c r="L15" s="868"/>
      <c r="M15" s="867"/>
      <c r="N15" s="867"/>
      <c r="O15" s="866"/>
      <c r="P15" s="867"/>
      <c r="Q15" s="866"/>
      <c r="R15" s="868"/>
      <c r="S15" s="867"/>
      <c r="T15" s="868"/>
      <c r="U15" s="867"/>
      <c r="V15" s="867"/>
      <c r="W15" s="866"/>
      <c r="X15" s="867"/>
      <c r="Y15" s="866"/>
      <c r="Z15" s="868"/>
      <c r="AA15" s="867"/>
      <c r="AB15" s="868"/>
      <c r="AC15" s="867"/>
      <c r="AD15" s="867"/>
      <c r="AE15" s="866"/>
      <c r="AF15" s="868"/>
      <c r="AG15" s="866"/>
      <c r="AH15" s="868"/>
      <c r="AI15" s="867"/>
      <c r="AJ15" s="868"/>
      <c r="AK15" s="866"/>
      <c r="AL15" s="867"/>
      <c r="AM15" s="866"/>
      <c r="AN15" s="868"/>
      <c r="AO15" s="866"/>
      <c r="AP15" s="868"/>
      <c r="AQ15" s="867"/>
      <c r="AR15" s="868"/>
      <c r="AS15" s="866"/>
      <c r="AT15" s="867"/>
      <c r="AU15" s="866"/>
      <c r="AV15" s="868"/>
      <c r="AW15" s="866"/>
      <c r="AX15" s="868"/>
      <c r="AY15" s="867"/>
      <c r="AZ15" s="868"/>
      <c r="BA15" s="867"/>
      <c r="BB15" s="868"/>
      <c r="BC15" s="866"/>
      <c r="BD15" s="868"/>
      <c r="BE15" s="866"/>
      <c r="BF15" s="868"/>
      <c r="BG15" s="867"/>
      <c r="BH15" s="868"/>
      <c r="BI15" s="2656" t="s">
        <v>1661</v>
      </c>
    </row>
    <row r="16" spans="1:61" ht="3" customHeight="1">
      <c r="A16" s="2645"/>
      <c r="B16" s="2667"/>
      <c r="C16" s="2669"/>
      <c r="D16" s="2657"/>
      <c r="E16" s="869"/>
      <c r="F16" s="870"/>
      <c r="G16" s="869"/>
      <c r="H16" s="870"/>
      <c r="I16" s="869"/>
      <c r="J16" s="871"/>
      <c r="K16" s="872"/>
      <c r="L16" s="871"/>
      <c r="M16" s="872"/>
      <c r="N16" s="872"/>
      <c r="O16" s="873"/>
      <c r="P16" s="872"/>
      <c r="Q16" s="873"/>
      <c r="R16" s="871"/>
      <c r="S16" s="872"/>
      <c r="T16" s="871"/>
      <c r="U16" s="872"/>
      <c r="V16" s="872"/>
      <c r="W16" s="873"/>
      <c r="X16" s="872"/>
      <c r="Y16" s="873"/>
      <c r="Z16" s="871"/>
      <c r="AA16" s="872"/>
      <c r="AB16" s="874"/>
      <c r="AC16" s="870"/>
      <c r="AD16" s="870"/>
      <c r="AE16" s="873"/>
      <c r="AF16" s="871"/>
      <c r="AG16" s="873"/>
      <c r="AH16" s="871"/>
      <c r="AI16" s="872"/>
      <c r="AJ16" s="871"/>
      <c r="AK16" s="873"/>
      <c r="AL16" s="872"/>
      <c r="AM16" s="873"/>
      <c r="AN16" s="871"/>
      <c r="AO16" s="873"/>
      <c r="AP16" s="871"/>
      <c r="AQ16" s="872"/>
      <c r="AR16" s="871"/>
      <c r="AS16" s="873"/>
      <c r="AT16" s="870"/>
      <c r="AU16" s="869"/>
      <c r="AV16" s="874"/>
      <c r="AW16" s="869"/>
      <c r="AX16" s="874"/>
      <c r="AY16" s="870"/>
      <c r="AZ16" s="874"/>
      <c r="BA16" s="870"/>
      <c r="BB16" s="874"/>
      <c r="BC16" s="869"/>
      <c r="BD16" s="874"/>
      <c r="BE16" s="869"/>
      <c r="BF16" s="874"/>
      <c r="BG16" s="870"/>
      <c r="BH16" s="874"/>
      <c r="BI16" s="2657"/>
    </row>
    <row r="17" spans="1:61" ht="6" customHeight="1">
      <c r="A17" s="2645"/>
      <c r="B17" s="2667"/>
      <c r="C17" s="2669"/>
      <c r="D17" s="2670"/>
      <c r="E17" s="869"/>
      <c r="F17" s="870"/>
      <c r="G17" s="869"/>
      <c r="H17" s="870"/>
      <c r="I17" s="869"/>
      <c r="J17" s="874"/>
      <c r="K17" s="870"/>
      <c r="L17" s="874"/>
      <c r="M17" s="870"/>
      <c r="N17" s="870"/>
      <c r="O17" s="869"/>
      <c r="P17" s="870"/>
      <c r="Q17" s="869"/>
      <c r="R17" s="874"/>
      <c r="S17" s="870"/>
      <c r="T17" s="874"/>
      <c r="U17" s="870"/>
      <c r="V17" s="870"/>
      <c r="W17" s="869"/>
      <c r="X17" s="870"/>
      <c r="Y17" s="869"/>
      <c r="Z17" s="874"/>
      <c r="AA17" s="870"/>
      <c r="AB17" s="874"/>
      <c r="AC17" s="870"/>
      <c r="AD17" s="870"/>
      <c r="AE17" s="869"/>
      <c r="AF17" s="874"/>
      <c r="AG17" s="869"/>
      <c r="AH17" s="874"/>
      <c r="AI17" s="870"/>
      <c r="AJ17" s="874"/>
      <c r="AK17" s="869"/>
      <c r="AL17" s="870"/>
      <c r="AM17" s="869"/>
      <c r="AN17" s="874"/>
      <c r="AO17" s="869"/>
      <c r="AP17" s="874"/>
      <c r="AQ17" s="870"/>
      <c r="AR17" s="874"/>
      <c r="AS17" s="869"/>
      <c r="AT17" s="870"/>
      <c r="AU17" s="869"/>
      <c r="AV17" s="874"/>
      <c r="AW17" s="869"/>
      <c r="AX17" s="874"/>
      <c r="AY17" s="870"/>
      <c r="AZ17" s="874"/>
      <c r="BA17" s="870"/>
      <c r="BB17" s="874"/>
      <c r="BC17" s="869"/>
      <c r="BD17" s="874"/>
      <c r="BE17" s="869"/>
      <c r="BF17" s="874"/>
      <c r="BG17" s="870"/>
      <c r="BH17" s="874"/>
      <c r="BI17" s="2657"/>
    </row>
    <row r="18" spans="1:61" ht="6" customHeight="1">
      <c r="A18" s="2645"/>
      <c r="B18" s="1057">
        <v>1</v>
      </c>
      <c r="C18" s="1058"/>
      <c r="D18" s="1256"/>
      <c r="E18" s="2625"/>
      <c r="F18" s="2626"/>
      <c r="G18" s="2625"/>
      <c r="H18" s="2626"/>
      <c r="I18" s="2625"/>
      <c r="J18" s="2626"/>
      <c r="K18" s="2625"/>
      <c r="L18" s="2626"/>
      <c r="M18" s="2625"/>
      <c r="N18" s="2626"/>
      <c r="O18" s="2625"/>
      <c r="P18" s="2626"/>
      <c r="Q18" s="2625"/>
      <c r="R18" s="2626"/>
      <c r="S18" s="2625"/>
      <c r="T18" s="2626"/>
      <c r="U18" s="2625"/>
      <c r="V18" s="2626"/>
      <c r="W18" s="2625"/>
      <c r="X18" s="2626"/>
      <c r="Y18" s="2625"/>
      <c r="Z18" s="2626"/>
      <c r="AA18" s="2625"/>
      <c r="AB18" s="2626"/>
      <c r="AC18" s="2625"/>
      <c r="AD18" s="2626"/>
      <c r="AE18" s="2625"/>
      <c r="AF18" s="2626"/>
      <c r="AG18" s="2625"/>
      <c r="AH18" s="2626"/>
      <c r="AI18" s="2625"/>
      <c r="AJ18" s="2626"/>
      <c r="AK18" s="2625"/>
      <c r="AL18" s="2626"/>
      <c r="AM18" s="2625"/>
      <c r="AN18" s="2626"/>
      <c r="AO18" s="2625"/>
      <c r="AP18" s="2626"/>
      <c r="AQ18" s="2625"/>
      <c r="AR18" s="2626"/>
      <c r="AS18" s="2625"/>
      <c r="AT18" s="2626"/>
      <c r="AU18" s="2625"/>
      <c r="AV18" s="2626"/>
      <c r="AW18" s="2625"/>
      <c r="AX18" s="2626"/>
      <c r="AY18" s="2625"/>
      <c r="AZ18" s="2626"/>
      <c r="BA18" s="2625"/>
      <c r="BB18" s="2626"/>
      <c r="BC18" s="2625"/>
      <c r="BD18" s="2626"/>
      <c r="BE18" s="2625"/>
      <c r="BF18" s="2626"/>
      <c r="BG18" s="2625"/>
      <c r="BH18" s="2626"/>
      <c r="BI18" s="1256" t="s">
        <v>107</v>
      </c>
    </row>
    <row r="19" spans="1:61" ht="3" customHeight="1">
      <c r="A19" s="2645"/>
      <c r="B19" s="1244"/>
      <c r="C19" s="1106"/>
      <c r="D19" s="1262"/>
      <c r="E19" s="2627"/>
      <c r="F19" s="1363"/>
      <c r="G19" s="2627"/>
      <c r="H19" s="1363"/>
      <c r="I19" s="2627"/>
      <c r="J19" s="1363"/>
      <c r="K19" s="2627"/>
      <c r="L19" s="1363"/>
      <c r="M19" s="2627"/>
      <c r="N19" s="1363"/>
      <c r="O19" s="2627"/>
      <c r="P19" s="1363"/>
      <c r="Q19" s="2627"/>
      <c r="R19" s="1363"/>
      <c r="S19" s="2627"/>
      <c r="T19" s="1363"/>
      <c r="U19" s="2627"/>
      <c r="V19" s="1363"/>
      <c r="W19" s="2627"/>
      <c r="X19" s="1363"/>
      <c r="Y19" s="2627"/>
      <c r="Z19" s="1363"/>
      <c r="AA19" s="2627"/>
      <c r="AB19" s="1363"/>
      <c r="AC19" s="2627"/>
      <c r="AD19" s="1363"/>
      <c r="AE19" s="2627"/>
      <c r="AF19" s="1363"/>
      <c r="AG19" s="2627"/>
      <c r="AH19" s="1363"/>
      <c r="AI19" s="2627"/>
      <c r="AJ19" s="1363"/>
      <c r="AK19" s="2627"/>
      <c r="AL19" s="1363"/>
      <c r="AM19" s="2627"/>
      <c r="AN19" s="1363"/>
      <c r="AO19" s="2627"/>
      <c r="AP19" s="1363"/>
      <c r="AQ19" s="2627"/>
      <c r="AR19" s="1363"/>
      <c r="AS19" s="2627"/>
      <c r="AT19" s="1363"/>
      <c r="AU19" s="2627"/>
      <c r="AV19" s="1363"/>
      <c r="AW19" s="2627"/>
      <c r="AX19" s="1363"/>
      <c r="AY19" s="2627"/>
      <c r="AZ19" s="1363"/>
      <c r="BA19" s="2627"/>
      <c r="BB19" s="1363"/>
      <c r="BC19" s="2627"/>
      <c r="BD19" s="1363"/>
      <c r="BE19" s="2627"/>
      <c r="BF19" s="1363"/>
      <c r="BG19" s="2627"/>
      <c r="BH19" s="1363"/>
      <c r="BI19" s="1262"/>
    </row>
    <row r="20" spans="1:61" ht="6" customHeight="1">
      <c r="A20" s="2645"/>
      <c r="B20" s="1244"/>
      <c r="C20" s="1106"/>
      <c r="D20" s="1262"/>
      <c r="E20" s="2628"/>
      <c r="F20" s="2629"/>
      <c r="G20" s="2628"/>
      <c r="H20" s="2629"/>
      <c r="I20" s="2628"/>
      <c r="J20" s="2629"/>
      <c r="K20" s="2628"/>
      <c r="L20" s="2629"/>
      <c r="M20" s="2628"/>
      <c r="N20" s="2629"/>
      <c r="O20" s="2628"/>
      <c r="P20" s="2629"/>
      <c r="Q20" s="2628"/>
      <c r="R20" s="2629"/>
      <c r="S20" s="2628"/>
      <c r="T20" s="2629"/>
      <c r="U20" s="2628"/>
      <c r="V20" s="2629"/>
      <c r="W20" s="2628"/>
      <c r="X20" s="2629"/>
      <c r="Y20" s="2628"/>
      <c r="Z20" s="2629"/>
      <c r="AA20" s="2628"/>
      <c r="AB20" s="2629"/>
      <c r="AC20" s="2628"/>
      <c r="AD20" s="2629"/>
      <c r="AE20" s="2628"/>
      <c r="AF20" s="2629"/>
      <c r="AG20" s="2628"/>
      <c r="AH20" s="2629"/>
      <c r="AI20" s="2628"/>
      <c r="AJ20" s="2629"/>
      <c r="AK20" s="2628"/>
      <c r="AL20" s="2629"/>
      <c r="AM20" s="2628"/>
      <c r="AN20" s="2629"/>
      <c r="AO20" s="2628"/>
      <c r="AP20" s="2629"/>
      <c r="AQ20" s="2628"/>
      <c r="AR20" s="2629"/>
      <c r="AS20" s="2628"/>
      <c r="AT20" s="2629"/>
      <c r="AU20" s="2628"/>
      <c r="AV20" s="2629"/>
      <c r="AW20" s="2628"/>
      <c r="AX20" s="2629"/>
      <c r="AY20" s="2628"/>
      <c r="AZ20" s="2629"/>
      <c r="BA20" s="2628"/>
      <c r="BB20" s="2629"/>
      <c r="BC20" s="2628"/>
      <c r="BD20" s="2629"/>
      <c r="BE20" s="2628"/>
      <c r="BF20" s="2629"/>
      <c r="BG20" s="2628"/>
      <c r="BH20" s="2629"/>
      <c r="BI20" s="1262"/>
    </row>
    <row r="21" spans="1:61" ht="6" customHeight="1">
      <c r="A21" s="2645"/>
      <c r="B21" s="1057">
        <v>2</v>
      </c>
      <c r="C21" s="1058"/>
      <c r="D21" s="1256"/>
      <c r="E21" s="2625"/>
      <c r="F21" s="2626"/>
      <c r="G21" s="2625"/>
      <c r="H21" s="2626"/>
      <c r="I21" s="2625"/>
      <c r="J21" s="2626"/>
      <c r="K21" s="2625"/>
      <c r="L21" s="2626"/>
      <c r="M21" s="2625"/>
      <c r="N21" s="2626"/>
      <c r="O21" s="2625"/>
      <c r="P21" s="2626"/>
      <c r="Q21" s="2625"/>
      <c r="R21" s="2626"/>
      <c r="S21" s="2625"/>
      <c r="T21" s="2626"/>
      <c r="U21" s="2625"/>
      <c r="V21" s="2626"/>
      <c r="W21" s="2625"/>
      <c r="X21" s="2626"/>
      <c r="Y21" s="2625"/>
      <c r="Z21" s="2626"/>
      <c r="AA21" s="2625"/>
      <c r="AB21" s="2626"/>
      <c r="AC21" s="2625"/>
      <c r="AD21" s="2626"/>
      <c r="AE21" s="2625"/>
      <c r="AF21" s="2626"/>
      <c r="AG21" s="2625"/>
      <c r="AH21" s="2626"/>
      <c r="AI21" s="2625"/>
      <c r="AJ21" s="2626"/>
      <c r="AK21" s="2625"/>
      <c r="AL21" s="2626"/>
      <c r="AM21" s="2625"/>
      <c r="AN21" s="2626"/>
      <c r="AO21" s="2625"/>
      <c r="AP21" s="2626"/>
      <c r="AQ21" s="2625"/>
      <c r="AR21" s="2626"/>
      <c r="AS21" s="2625"/>
      <c r="AT21" s="2626"/>
      <c r="AU21" s="2625"/>
      <c r="AV21" s="2626"/>
      <c r="AW21" s="2625"/>
      <c r="AX21" s="2626"/>
      <c r="AY21" s="2625"/>
      <c r="AZ21" s="2626"/>
      <c r="BA21" s="2625"/>
      <c r="BB21" s="2626"/>
      <c r="BC21" s="2625"/>
      <c r="BD21" s="2626"/>
      <c r="BE21" s="2625"/>
      <c r="BF21" s="2626"/>
      <c r="BG21" s="2625"/>
      <c r="BH21" s="2626"/>
      <c r="BI21" s="1256" t="s">
        <v>107</v>
      </c>
    </row>
    <row r="22" spans="1:61" ht="3" customHeight="1">
      <c r="A22" s="2645"/>
      <c r="B22" s="1244"/>
      <c r="C22" s="1106"/>
      <c r="D22" s="1262"/>
      <c r="E22" s="2627"/>
      <c r="F22" s="1363"/>
      <c r="G22" s="2627"/>
      <c r="H22" s="1363"/>
      <c r="I22" s="2627"/>
      <c r="J22" s="1363"/>
      <c r="K22" s="2627"/>
      <c r="L22" s="1363"/>
      <c r="M22" s="2627"/>
      <c r="N22" s="1363"/>
      <c r="O22" s="2627"/>
      <c r="P22" s="1363"/>
      <c r="Q22" s="2627"/>
      <c r="R22" s="1363"/>
      <c r="S22" s="2627"/>
      <c r="T22" s="1363"/>
      <c r="U22" s="2627"/>
      <c r="V22" s="1363"/>
      <c r="W22" s="2627"/>
      <c r="X22" s="1363"/>
      <c r="Y22" s="2627"/>
      <c r="Z22" s="1363"/>
      <c r="AA22" s="2627"/>
      <c r="AB22" s="1363"/>
      <c r="AC22" s="2627"/>
      <c r="AD22" s="1363"/>
      <c r="AE22" s="2627"/>
      <c r="AF22" s="1363"/>
      <c r="AG22" s="2627"/>
      <c r="AH22" s="1363"/>
      <c r="AI22" s="2627"/>
      <c r="AJ22" s="1363"/>
      <c r="AK22" s="2627"/>
      <c r="AL22" s="1363"/>
      <c r="AM22" s="2627"/>
      <c r="AN22" s="1363"/>
      <c r="AO22" s="2627"/>
      <c r="AP22" s="1363"/>
      <c r="AQ22" s="2627"/>
      <c r="AR22" s="1363"/>
      <c r="AS22" s="2627"/>
      <c r="AT22" s="1363"/>
      <c r="AU22" s="2627"/>
      <c r="AV22" s="1363"/>
      <c r="AW22" s="2627"/>
      <c r="AX22" s="1363"/>
      <c r="AY22" s="2627"/>
      <c r="AZ22" s="1363"/>
      <c r="BA22" s="2627"/>
      <c r="BB22" s="1363"/>
      <c r="BC22" s="2627"/>
      <c r="BD22" s="1363"/>
      <c r="BE22" s="2627"/>
      <c r="BF22" s="1363"/>
      <c r="BG22" s="2627"/>
      <c r="BH22" s="1363"/>
      <c r="BI22" s="1262"/>
    </row>
    <row r="23" spans="1:61" ht="6" customHeight="1">
      <c r="A23" s="2645"/>
      <c r="B23" s="1244"/>
      <c r="C23" s="1106"/>
      <c r="D23" s="1262"/>
      <c r="E23" s="2628"/>
      <c r="F23" s="2629"/>
      <c r="G23" s="2628"/>
      <c r="H23" s="2629"/>
      <c r="I23" s="2628"/>
      <c r="J23" s="2629"/>
      <c r="K23" s="2628"/>
      <c r="L23" s="2629"/>
      <c r="M23" s="2628"/>
      <c r="N23" s="2629"/>
      <c r="O23" s="2628"/>
      <c r="P23" s="2629"/>
      <c r="Q23" s="2628"/>
      <c r="R23" s="2629"/>
      <c r="S23" s="2628"/>
      <c r="T23" s="2629"/>
      <c r="U23" s="2628"/>
      <c r="V23" s="2629"/>
      <c r="W23" s="2628"/>
      <c r="X23" s="2629"/>
      <c r="Y23" s="2628"/>
      <c r="Z23" s="2629"/>
      <c r="AA23" s="2628"/>
      <c r="AB23" s="2629"/>
      <c r="AC23" s="2628"/>
      <c r="AD23" s="2629"/>
      <c r="AE23" s="2628"/>
      <c r="AF23" s="2629"/>
      <c r="AG23" s="2628"/>
      <c r="AH23" s="2629"/>
      <c r="AI23" s="2628"/>
      <c r="AJ23" s="2629"/>
      <c r="AK23" s="2628"/>
      <c r="AL23" s="2629"/>
      <c r="AM23" s="2628"/>
      <c r="AN23" s="2629"/>
      <c r="AO23" s="2628"/>
      <c r="AP23" s="2629"/>
      <c r="AQ23" s="2628"/>
      <c r="AR23" s="2629"/>
      <c r="AS23" s="2628"/>
      <c r="AT23" s="2629"/>
      <c r="AU23" s="2628"/>
      <c r="AV23" s="2629"/>
      <c r="AW23" s="2628"/>
      <c r="AX23" s="2629"/>
      <c r="AY23" s="2628"/>
      <c r="AZ23" s="2629"/>
      <c r="BA23" s="2628"/>
      <c r="BB23" s="2629"/>
      <c r="BC23" s="2628"/>
      <c r="BD23" s="2629"/>
      <c r="BE23" s="2628"/>
      <c r="BF23" s="2629"/>
      <c r="BG23" s="2628"/>
      <c r="BH23" s="2629"/>
      <c r="BI23" s="1262"/>
    </row>
    <row r="24" spans="1:61" ht="6" customHeight="1">
      <c r="A24" s="2645"/>
      <c r="B24" s="1057">
        <v>3</v>
      </c>
      <c r="C24" s="1058"/>
      <c r="D24" s="1256"/>
      <c r="E24" s="2625"/>
      <c r="F24" s="2626"/>
      <c r="G24" s="2625"/>
      <c r="H24" s="2626"/>
      <c r="I24" s="2625"/>
      <c r="J24" s="2626"/>
      <c r="K24" s="2625"/>
      <c r="L24" s="2626"/>
      <c r="M24" s="2625"/>
      <c r="N24" s="2626"/>
      <c r="O24" s="2625"/>
      <c r="P24" s="2626"/>
      <c r="Q24" s="2625"/>
      <c r="R24" s="2626"/>
      <c r="S24" s="2625"/>
      <c r="T24" s="2626"/>
      <c r="U24" s="2625"/>
      <c r="V24" s="2626"/>
      <c r="W24" s="2625"/>
      <c r="X24" s="2626"/>
      <c r="Y24" s="2625"/>
      <c r="Z24" s="2626"/>
      <c r="AA24" s="2625"/>
      <c r="AB24" s="2626"/>
      <c r="AC24" s="2625"/>
      <c r="AD24" s="2626"/>
      <c r="AE24" s="2625"/>
      <c r="AF24" s="2626"/>
      <c r="AG24" s="2625"/>
      <c r="AH24" s="2626"/>
      <c r="AI24" s="2625"/>
      <c r="AJ24" s="2626"/>
      <c r="AK24" s="2625"/>
      <c r="AL24" s="2626"/>
      <c r="AM24" s="2625"/>
      <c r="AN24" s="2626"/>
      <c r="AO24" s="2625"/>
      <c r="AP24" s="2626"/>
      <c r="AQ24" s="2625"/>
      <c r="AR24" s="2626"/>
      <c r="AS24" s="2625"/>
      <c r="AT24" s="2626"/>
      <c r="AU24" s="2625"/>
      <c r="AV24" s="2626"/>
      <c r="AW24" s="2625"/>
      <c r="AX24" s="2626"/>
      <c r="AY24" s="2625"/>
      <c r="AZ24" s="2626"/>
      <c r="BA24" s="2625"/>
      <c r="BB24" s="2626"/>
      <c r="BC24" s="2625"/>
      <c r="BD24" s="2626"/>
      <c r="BE24" s="2625"/>
      <c r="BF24" s="2626"/>
      <c r="BG24" s="2625"/>
      <c r="BH24" s="2626"/>
      <c r="BI24" s="1256" t="s">
        <v>107</v>
      </c>
    </row>
    <row r="25" spans="1:61" ht="3" customHeight="1">
      <c r="A25" s="2645"/>
      <c r="B25" s="1244"/>
      <c r="C25" s="1106"/>
      <c r="D25" s="1262"/>
      <c r="E25" s="2627"/>
      <c r="F25" s="1363"/>
      <c r="G25" s="2627"/>
      <c r="H25" s="1363"/>
      <c r="I25" s="2627"/>
      <c r="J25" s="1363"/>
      <c r="K25" s="2627"/>
      <c r="L25" s="1363"/>
      <c r="M25" s="2627"/>
      <c r="N25" s="1363"/>
      <c r="O25" s="2627"/>
      <c r="P25" s="1363"/>
      <c r="Q25" s="2627"/>
      <c r="R25" s="1363"/>
      <c r="S25" s="2627"/>
      <c r="T25" s="1363"/>
      <c r="U25" s="2627"/>
      <c r="V25" s="1363"/>
      <c r="W25" s="2627"/>
      <c r="X25" s="1363"/>
      <c r="Y25" s="2627"/>
      <c r="Z25" s="1363"/>
      <c r="AA25" s="2627"/>
      <c r="AB25" s="1363"/>
      <c r="AC25" s="2627"/>
      <c r="AD25" s="1363"/>
      <c r="AE25" s="2627"/>
      <c r="AF25" s="1363"/>
      <c r="AG25" s="2627"/>
      <c r="AH25" s="1363"/>
      <c r="AI25" s="2627"/>
      <c r="AJ25" s="1363"/>
      <c r="AK25" s="2627"/>
      <c r="AL25" s="1363"/>
      <c r="AM25" s="2627"/>
      <c r="AN25" s="1363"/>
      <c r="AO25" s="2627"/>
      <c r="AP25" s="1363"/>
      <c r="AQ25" s="2627"/>
      <c r="AR25" s="1363"/>
      <c r="AS25" s="2627"/>
      <c r="AT25" s="1363"/>
      <c r="AU25" s="2627"/>
      <c r="AV25" s="1363"/>
      <c r="AW25" s="2627"/>
      <c r="AX25" s="1363"/>
      <c r="AY25" s="2627"/>
      <c r="AZ25" s="1363"/>
      <c r="BA25" s="2627"/>
      <c r="BB25" s="1363"/>
      <c r="BC25" s="2627"/>
      <c r="BD25" s="1363"/>
      <c r="BE25" s="2627"/>
      <c r="BF25" s="1363"/>
      <c r="BG25" s="2627"/>
      <c r="BH25" s="1363"/>
      <c r="BI25" s="1262"/>
    </row>
    <row r="26" spans="1:61" ht="6" customHeight="1">
      <c r="A26" s="2645"/>
      <c r="B26" s="1060"/>
      <c r="C26" s="1061"/>
      <c r="D26" s="1257"/>
      <c r="E26" s="2628"/>
      <c r="F26" s="2629"/>
      <c r="G26" s="2628"/>
      <c r="H26" s="2629"/>
      <c r="I26" s="2628"/>
      <c r="J26" s="2629"/>
      <c r="K26" s="2628"/>
      <c r="L26" s="2629"/>
      <c r="M26" s="2628"/>
      <c r="N26" s="2629"/>
      <c r="O26" s="2628"/>
      <c r="P26" s="2629"/>
      <c r="Q26" s="2628"/>
      <c r="R26" s="2629"/>
      <c r="S26" s="2628"/>
      <c r="T26" s="2629"/>
      <c r="U26" s="2628"/>
      <c r="V26" s="2629"/>
      <c r="W26" s="2628"/>
      <c r="X26" s="2629"/>
      <c r="Y26" s="2628"/>
      <c r="Z26" s="2629"/>
      <c r="AA26" s="2628"/>
      <c r="AB26" s="2629"/>
      <c r="AC26" s="2628"/>
      <c r="AD26" s="2629"/>
      <c r="AE26" s="2628"/>
      <c r="AF26" s="2629"/>
      <c r="AG26" s="2628"/>
      <c r="AH26" s="2629"/>
      <c r="AI26" s="2628"/>
      <c r="AJ26" s="2629"/>
      <c r="AK26" s="2628"/>
      <c r="AL26" s="2629"/>
      <c r="AM26" s="2628"/>
      <c r="AN26" s="2629"/>
      <c r="AO26" s="2628"/>
      <c r="AP26" s="2629"/>
      <c r="AQ26" s="2628"/>
      <c r="AR26" s="2629"/>
      <c r="AS26" s="2628"/>
      <c r="AT26" s="2629"/>
      <c r="AU26" s="2628"/>
      <c r="AV26" s="2629"/>
      <c r="AW26" s="2628"/>
      <c r="AX26" s="2629"/>
      <c r="AY26" s="2628"/>
      <c r="AZ26" s="2629"/>
      <c r="BA26" s="2628"/>
      <c r="BB26" s="2629"/>
      <c r="BC26" s="2628"/>
      <c r="BD26" s="2629"/>
      <c r="BE26" s="2628"/>
      <c r="BF26" s="2629"/>
      <c r="BG26" s="2628"/>
      <c r="BH26" s="2629"/>
      <c r="BI26" s="1257"/>
    </row>
    <row r="27" spans="1:61" ht="6" customHeight="1">
      <c r="A27" s="2645"/>
      <c r="B27" s="1057">
        <v>4</v>
      </c>
      <c r="C27" s="1106"/>
      <c r="D27" s="1262"/>
      <c r="E27" s="2625"/>
      <c r="F27" s="2626"/>
      <c r="G27" s="2625"/>
      <c r="H27" s="2626"/>
      <c r="I27" s="2625"/>
      <c r="J27" s="2626"/>
      <c r="K27" s="2625"/>
      <c r="L27" s="2626"/>
      <c r="M27" s="2625"/>
      <c r="N27" s="2626"/>
      <c r="O27" s="2625"/>
      <c r="P27" s="2626"/>
      <c r="Q27" s="2625"/>
      <c r="R27" s="2626"/>
      <c r="S27" s="2625"/>
      <c r="T27" s="2626"/>
      <c r="U27" s="2625"/>
      <c r="V27" s="2626"/>
      <c r="W27" s="2625"/>
      <c r="X27" s="2626"/>
      <c r="Y27" s="2625"/>
      <c r="Z27" s="2626"/>
      <c r="AA27" s="2625"/>
      <c r="AB27" s="2626"/>
      <c r="AC27" s="2625"/>
      <c r="AD27" s="2626"/>
      <c r="AE27" s="2625"/>
      <c r="AF27" s="2626"/>
      <c r="AG27" s="2625"/>
      <c r="AH27" s="2626"/>
      <c r="AI27" s="2625"/>
      <c r="AJ27" s="2626"/>
      <c r="AK27" s="2625"/>
      <c r="AL27" s="2626"/>
      <c r="AM27" s="2625"/>
      <c r="AN27" s="2626"/>
      <c r="AO27" s="2625"/>
      <c r="AP27" s="2626"/>
      <c r="AQ27" s="2625"/>
      <c r="AR27" s="2626"/>
      <c r="AS27" s="2625"/>
      <c r="AT27" s="2626"/>
      <c r="AU27" s="2625"/>
      <c r="AV27" s="2626"/>
      <c r="AW27" s="2625"/>
      <c r="AX27" s="2626"/>
      <c r="AY27" s="2625"/>
      <c r="AZ27" s="2626"/>
      <c r="BA27" s="2625"/>
      <c r="BB27" s="2626"/>
      <c r="BC27" s="2625"/>
      <c r="BD27" s="2626"/>
      <c r="BE27" s="2625"/>
      <c r="BF27" s="2626"/>
      <c r="BG27" s="2625"/>
      <c r="BH27" s="2626"/>
      <c r="BI27" s="1262" t="s">
        <v>107</v>
      </c>
    </row>
    <row r="28" spans="1:61" ht="3" customHeight="1">
      <c r="A28" s="2645"/>
      <c r="B28" s="1244"/>
      <c r="C28" s="1106"/>
      <c r="D28" s="1262"/>
      <c r="E28" s="2627"/>
      <c r="F28" s="1363"/>
      <c r="G28" s="2627"/>
      <c r="H28" s="1363"/>
      <c r="I28" s="2627"/>
      <c r="J28" s="1363"/>
      <c r="K28" s="2627"/>
      <c r="L28" s="1363"/>
      <c r="M28" s="2627"/>
      <c r="N28" s="1363"/>
      <c r="O28" s="2627"/>
      <c r="P28" s="1363"/>
      <c r="Q28" s="2627"/>
      <c r="R28" s="1363"/>
      <c r="S28" s="2627"/>
      <c r="T28" s="1363"/>
      <c r="U28" s="2627"/>
      <c r="V28" s="1363"/>
      <c r="W28" s="2627"/>
      <c r="X28" s="1363"/>
      <c r="Y28" s="2627"/>
      <c r="Z28" s="1363"/>
      <c r="AA28" s="2627"/>
      <c r="AB28" s="1363"/>
      <c r="AC28" s="2627"/>
      <c r="AD28" s="1363"/>
      <c r="AE28" s="2627"/>
      <c r="AF28" s="1363"/>
      <c r="AG28" s="2627"/>
      <c r="AH28" s="1363"/>
      <c r="AI28" s="2627"/>
      <c r="AJ28" s="1363"/>
      <c r="AK28" s="2627"/>
      <c r="AL28" s="1363"/>
      <c r="AM28" s="2627"/>
      <c r="AN28" s="1363"/>
      <c r="AO28" s="2627"/>
      <c r="AP28" s="1363"/>
      <c r="AQ28" s="2627"/>
      <c r="AR28" s="1363"/>
      <c r="AS28" s="2627"/>
      <c r="AT28" s="1363"/>
      <c r="AU28" s="2627"/>
      <c r="AV28" s="1363"/>
      <c r="AW28" s="2627"/>
      <c r="AX28" s="1363"/>
      <c r="AY28" s="2627"/>
      <c r="AZ28" s="1363"/>
      <c r="BA28" s="2627"/>
      <c r="BB28" s="1363"/>
      <c r="BC28" s="2627"/>
      <c r="BD28" s="1363"/>
      <c r="BE28" s="2627"/>
      <c r="BF28" s="1363"/>
      <c r="BG28" s="2627"/>
      <c r="BH28" s="1363"/>
      <c r="BI28" s="1262"/>
    </row>
    <row r="29" spans="1:61" ht="6" customHeight="1">
      <c r="A29" s="2645"/>
      <c r="B29" s="1244"/>
      <c r="C29" s="1106"/>
      <c r="D29" s="1262"/>
      <c r="E29" s="2628"/>
      <c r="F29" s="2629"/>
      <c r="G29" s="2628"/>
      <c r="H29" s="2629"/>
      <c r="I29" s="2628"/>
      <c r="J29" s="2629"/>
      <c r="K29" s="2628"/>
      <c r="L29" s="2629"/>
      <c r="M29" s="2628"/>
      <c r="N29" s="2629"/>
      <c r="O29" s="2628"/>
      <c r="P29" s="2629"/>
      <c r="Q29" s="2628"/>
      <c r="R29" s="2629"/>
      <c r="S29" s="2628"/>
      <c r="T29" s="2629"/>
      <c r="U29" s="2628"/>
      <c r="V29" s="2629"/>
      <c r="W29" s="2628"/>
      <c r="X29" s="2629"/>
      <c r="Y29" s="2628"/>
      <c r="Z29" s="2629"/>
      <c r="AA29" s="2628"/>
      <c r="AB29" s="2629"/>
      <c r="AC29" s="2628"/>
      <c r="AD29" s="2629"/>
      <c r="AE29" s="2628"/>
      <c r="AF29" s="2629"/>
      <c r="AG29" s="2628"/>
      <c r="AH29" s="2629"/>
      <c r="AI29" s="2628"/>
      <c r="AJ29" s="2629"/>
      <c r="AK29" s="2628"/>
      <c r="AL29" s="2629"/>
      <c r="AM29" s="2628"/>
      <c r="AN29" s="2629"/>
      <c r="AO29" s="2628"/>
      <c r="AP29" s="2629"/>
      <c r="AQ29" s="2628"/>
      <c r="AR29" s="2629"/>
      <c r="AS29" s="2628"/>
      <c r="AT29" s="2629"/>
      <c r="AU29" s="2628"/>
      <c r="AV29" s="2629"/>
      <c r="AW29" s="2628"/>
      <c r="AX29" s="2629"/>
      <c r="AY29" s="2628"/>
      <c r="AZ29" s="2629"/>
      <c r="BA29" s="2628"/>
      <c r="BB29" s="2629"/>
      <c r="BC29" s="2628"/>
      <c r="BD29" s="2629"/>
      <c r="BE29" s="2628"/>
      <c r="BF29" s="2629"/>
      <c r="BG29" s="2628"/>
      <c r="BH29" s="2629"/>
      <c r="BI29" s="1257"/>
    </row>
    <row r="30" spans="1:61" ht="6" customHeight="1">
      <c r="A30" s="2645"/>
      <c r="B30" s="1057">
        <v>5</v>
      </c>
      <c r="C30" s="1058"/>
      <c r="D30" s="1256"/>
      <c r="E30" s="2625"/>
      <c r="F30" s="2626"/>
      <c r="G30" s="2625"/>
      <c r="H30" s="2626"/>
      <c r="I30" s="2625"/>
      <c r="J30" s="2626"/>
      <c r="K30" s="2625"/>
      <c r="L30" s="2626"/>
      <c r="M30" s="2625"/>
      <c r="N30" s="2626"/>
      <c r="O30" s="2625"/>
      <c r="P30" s="2626"/>
      <c r="Q30" s="2625"/>
      <c r="R30" s="2626"/>
      <c r="S30" s="2625"/>
      <c r="T30" s="2626"/>
      <c r="U30" s="2625"/>
      <c r="V30" s="2626"/>
      <c r="W30" s="2625"/>
      <c r="X30" s="2626"/>
      <c r="Y30" s="2625"/>
      <c r="Z30" s="2626"/>
      <c r="AA30" s="2625"/>
      <c r="AB30" s="2626"/>
      <c r="AC30" s="2625"/>
      <c r="AD30" s="2626"/>
      <c r="AE30" s="2625"/>
      <c r="AF30" s="2626"/>
      <c r="AG30" s="2625"/>
      <c r="AH30" s="2626"/>
      <c r="AI30" s="2625"/>
      <c r="AJ30" s="2626"/>
      <c r="AK30" s="2625"/>
      <c r="AL30" s="2626"/>
      <c r="AM30" s="2625"/>
      <c r="AN30" s="2626"/>
      <c r="AO30" s="2625"/>
      <c r="AP30" s="2626"/>
      <c r="AQ30" s="2625"/>
      <c r="AR30" s="2626"/>
      <c r="AS30" s="2625"/>
      <c r="AT30" s="2626"/>
      <c r="AU30" s="2625"/>
      <c r="AV30" s="2626"/>
      <c r="AW30" s="2625"/>
      <c r="AX30" s="2626"/>
      <c r="AY30" s="2625"/>
      <c r="AZ30" s="2626"/>
      <c r="BA30" s="2625"/>
      <c r="BB30" s="2626"/>
      <c r="BC30" s="2625"/>
      <c r="BD30" s="2626"/>
      <c r="BE30" s="2625"/>
      <c r="BF30" s="2626"/>
      <c r="BG30" s="2625"/>
      <c r="BH30" s="2626"/>
      <c r="BI30" s="1262" t="s">
        <v>107</v>
      </c>
    </row>
    <row r="31" spans="1:61" ht="3" customHeight="1">
      <c r="A31" s="2645"/>
      <c r="B31" s="1244"/>
      <c r="C31" s="1106"/>
      <c r="D31" s="1262"/>
      <c r="E31" s="2627"/>
      <c r="F31" s="1363"/>
      <c r="G31" s="2627"/>
      <c r="H31" s="1363"/>
      <c r="I31" s="2627"/>
      <c r="J31" s="1363"/>
      <c r="K31" s="2627"/>
      <c r="L31" s="1363"/>
      <c r="M31" s="2627"/>
      <c r="N31" s="1363"/>
      <c r="O31" s="2627"/>
      <c r="P31" s="1363"/>
      <c r="Q31" s="2627"/>
      <c r="R31" s="1363"/>
      <c r="S31" s="2627"/>
      <c r="T31" s="1363"/>
      <c r="U31" s="2627"/>
      <c r="V31" s="1363"/>
      <c r="W31" s="2627"/>
      <c r="X31" s="1363"/>
      <c r="Y31" s="2627"/>
      <c r="Z31" s="1363"/>
      <c r="AA31" s="2627"/>
      <c r="AB31" s="1363"/>
      <c r="AC31" s="2627"/>
      <c r="AD31" s="1363"/>
      <c r="AE31" s="2627"/>
      <c r="AF31" s="1363"/>
      <c r="AG31" s="2627"/>
      <c r="AH31" s="1363"/>
      <c r="AI31" s="2627"/>
      <c r="AJ31" s="1363"/>
      <c r="AK31" s="2627"/>
      <c r="AL31" s="1363"/>
      <c r="AM31" s="2627"/>
      <c r="AN31" s="1363"/>
      <c r="AO31" s="2627"/>
      <c r="AP31" s="1363"/>
      <c r="AQ31" s="2627"/>
      <c r="AR31" s="1363"/>
      <c r="AS31" s="2627"/>
      <c r="AT31" s="1363"/>
      <c r="AU31" s="2627"/>
      <c r="AV31" s="1363"/>
      <c r="AW31" s="2627"/>
      <c r="AX31" s="1363"/>
      <c r="AY31" s="2627"/>
      <c r="AZ31" s="1363"/>
      <c r="BA31" s="2627"/>
      <c r="BB31" s="1363"/>
      <c r="BC31" s="2627"/>
      <c r="BD31" s="1363"/>
      <c r="BE31" s="2627"/>
      <c r="BF31" s="1363"/>
      <c r="BG31" s="2627"/>
      <c r="BH31" s="1363"/>
      <c r="BI31" s="1262"/>
    </row>
    <row r="32" spans="1:61" ht="6" customHeight="1">
      <c r="A32" s="2645"/>
      <c r="B32" s="1244"/>
      <c r="C32" s="1061"/>
      <c r="D32" s="1257"/>
      <c r="E32" s="2628"/>
      <c r="F32" s="2629"/>
      <c r="G32" s="2628"/>
      <c r="H32" s="2629"/>
      <c r="I32" s="2628"/>
      <c r="J32" s="2629"/>
      <c r="K32" s="2628"/>
      <c r="L32" s="2629"/>
      <c r="M32" s="2628"/>
      <c r="N32" s="2629"/>
      <c r="O32" s="2628"/>
      <c r="P32" s="2629"/>
      <c r="Q32" s="2628"/>
      <c r="R32" s="2629"/>
      <c r="S32" s="2628"/>
      <c r="T32" s="2629"/>
      <c r="U32" s="2628"/>
      <c r="V32" s="2629"/>
      <c r="W32" s="2628"/>
      <c r="X32" s="2629"/>
      <c r="Y32" s="2628"/>
      <c r="Z32" s="2629"/>
      <c r="AA32" s="2628"/>
      <c r="AB32" s="2629"/>
      <c r="AC32" s="2628"/>
      <c r="AD32" s="2629"/>
      <c r="AE32" s="2628"/>
      <c r="AF32" s="2629"/>
      <c r="AG32" s="2628"/>
      <c r="AH32" s="2629"/>
      <c r="AI32" s="2628"/>
      <c r="AJ32" s="2629"/>
      <c r="AK32" s="2628"/>
      <c r="AL32" s="2629"/>
      <c r="AM32" s="2628"/>
      <c r="AN32" s="2629"/>
      <c r="AO32" s="2628"/>
      <c r="AP32" s="2629"/>
      <c r="AQ32" s="2628"/>
      <c r="AR32" s="2629"/>
      <c r="AS32" s="2628"/>
      <c r="AT32" s="2629"/>
      <c r="AU32" s="2628"/>
      <c r="AV32" s="2629"/>
      <c r="AW32" s="2628"/>
      <c r="AX32" s="2629"/>
      <c r="AY32" s="2628"/>
      <c r="AZ32" s="2629"/>
      <c r="BA32" s="2628"/>
      <c r="BB32" s="2629"/>
      <c r="BC32" s="2628"/>
      <c r="BD32" s="2629"/>
      <c r="BE32" s="2628"/>
      <c r="BF32" s="2629"/>
      <c r="BG32" s="2628"/>
      <c r="BH32" s="2629"/>
      <c r="BI32" s="1257"/>
    </row>
    <row r="33" spans="1:61" ht="6" customHeight="1">
      <c r="A33" s="2645"/>
      <c r="B33" s="1057">
        <v>6</v>
      </c>
      <c r="C33" s="1106"/>
      <c r="D33" s="1262"/>
      <c r="E33" s="2625"/>
      <c r="F33" s="2626"/>
      <c r="G33" s="2625"/>
      <c r="H33" s="2626"/>
      <c r="I33" s="2625"/>
      <c r="J33" s="2626"/>
      <c r="K33" s="2625"/>
      <c r="L33" s="2626"/>
      <c r="M33" s="2625"/>
      <c r="N33" s="2626"/>
      <c r="O33" s="2625"/>
      <c r="P33" s="2626"/>
      <c r="Q33" s="2625"/>
      <c r="R33" s="2626"/>
      <c r="S33" s="2625"/>
      <c r="T33" s="2626"/>
      <c r="U33" s="2625"/>
      <c r="V33" s="2626"/>
      <c r="W33" s="2625"/>
      <c r="X33" s="2626"/>
      <c r="Y33" s="2625"/>
      <c r="Z33" s="2626"/>
      <c r="AA33" s="2625"/>
      <c r="AB33" s="2626"/>
      <c r="AC33" s="2625"/>
      <c r="AD33" s="2626"/>
      <c r="AE33" s="2625"/>
      <c r="AF33" s="2626"/>
      <c r="AG33" s="2625"/>
      <c r="AH33" s="2626"/>
      <c r="AI33" s="2625"/>
      <c r="AJ33" s="2626"/>
      <c r="AK33" s="2625"/>
      <c r="AL33" s="2626"/>
      <c r="AM33" s="2625"/>
      <c r="AN33" s="2626"/>
      <c r="AO33" s="2625"/>
      <c r="AP33" s="2626"/>
      <c r="AQ33" s="2625"/>
      <c r="AR33" s="2626"/>
      <c r="AS33" s="2625"/>
      <c r="AT33" s="2626"/>
      <c r="AU33" s="2625"/>
      <c r="AV33" s="2626"/>
      <c r="AW33" s="2625"/>
      <c r="AX33" s="2626"/>
      <c r="AY33" s="2625"/>
      <c r="AZ33" s="2626"/>
      <c r="BA33" s="2625"/>
      <c r="BB33" s="2626"/>
      <c r="BC33" s="2625"/>
      <c r="BD33" s="2626"/>
      <c r="BE33" s="2625"/>
      <c r="BF33" s="2626"/>
      <c r="BG33" s="2625"/>
      <c r="BH33" s="2626"/>
      <c r="BI33" s="1262" t="s">
        <v>107</v>
      </c>
    </row>
    <row r="34" spans="1:61" ht="3" customHeight="1">
      <c r="A34" s="2645"/>
      <c r="B34" s="1244"/>
      <c r="C34" s="1106"/>
      <c r="D34" s="1262"/>
      <c r="E34" s="2627"/>
      <c r="F34" s="1363"/>
      <c r="G34" s="2627"/>
      <c r="H34" s="1363"/>
      <c r="I34" s="2627"/>
      <c r="J34" s="1363"/>
      <c r="K34" s="2627"/>
      <c r="L34" s="1363"/>
      <c r="M34" s="2627"/>
      <c r="N34" s="1363"/>
      <c r="O34" s="2627"/>
      <c r="P34" s="1363"/>
      <c r="Q34" s="2627"/>
      <c r="R34" s="1363"/>
      <c r="S34" s="2627"/>
      <c r="T34" s="1363"/>
      <c r="U34" s="2627"/>
      <c r="V34" s="1363"/>
      <c r="W34" s="2627"/>
      <c r="X34" s="1363"/>
      <c r="Y34" s="2627"/>
      <c r="Z34" s="1363"/>
      <c r="AA34" s="2627"/>
      <c r="AB34" s="1363"/>
      <c r="AC34" s="2627"/>
      <c r="AD34" s="1363"/>
      <c r="AE34" s="2627"/>
      <c r="AF34" s="1363"/>
      <c r="AG34" s="2627"/>
      <c r="AH34" s="1363"/>
      <c r="AI34" s="2627"/>
      <c r="AJ34" s="1363"/>
      <c r="AK34" s="2627"/>
      <c r="AL34" s="1363"/>
      <c r="AM34" s="2627"/>
      <c r="AN34" s="1363"/>
      <c r="AO34" s="2627"/>
      <c r="AP34" s="1363"/>
      <c r="AQ34" s="2627"/>
      <c r="AR34" s="1363"/>
      <c r="AS34" s="2627"/>
      <c r="AT34" s="1363"/>
      <c r="AU34" s="2627"/>
      <c r="AV34" s="1363"/>
      <c r="AW34" s="2627"/>
      <c r="AX34" s="1363"/>
      <c r="AY34" s="2627"/>
      <c r="AZ34" s="1363"/>
      <c r="BA34" s="2627"/>
      <c r="BB34" s="1363"/>
      <c r="BC34" s="2627"/>
      <c r="BD34" s="1363"/>
      <c r="BE34" s="2627"/>
      <c r="BF34" s="1363"/>
      <c r="BG34" s="2627"/>
      <c r="BH34" s="1363"/>
      <c r="BI34" s="1262"/>
    </row>
    <row r="35" spans="1:61" ht="6" customHeight="1">
      <c r="A35" s="2645"/>
      <c r="B35" s="1060"/>
      <c r="C35" s="1061"/>
      <c r="D35" s="1257"/>
      <c r="E35" s="2628"/>
      <c r="F35" s="2629"/>
      <c r="G35" s="2628"/>
      <c r="H35" s="2629"/>
      <c r="I35" s="2628"/>
      <c r="J35" s="2629"/>
      <c r="K35" s="2628"/>
      <c r="L35" s="2629"/>
      <c r="M35" s="2628"/>
      <c r="N35" s="2629"/>
      <c r="O35" s="2628"/>
      <c r="P35" s="2629"/>
      <c r="Q35" s="2628"/>
      <c r="R35" s="2629"/>
      <c r="S35" s="2628"/>
      <c r="T35" s="2629"/>
      <c r="U35" s="2628"/>
      <c r="V35" s="2629"/>
      <c r="W35" s="2628"/>
      <c r="X35" s="2629"/>
      <c r="Y35" s="2628"/>
      <c r="Z35" s="2629"/>
      <c r="AA35" s="2628"/>
      <c r="AB35" s="2629"/>
      <c r="AC35" s="2628"/>
      <c r="AD35" s="2629"/>
      <c r="AE35" s="2628"/>
      <c r="AF35" s="2629"/>
      <c r="AG35" s="2628"/>
      <c r="AH35" s="2629"/>
      <c r="AI35" s="2628"/>
      <c r="AJ35" s="2629"/>
      <c r="AK35" s="2628"/>
      <c r="AL35" s="2629"/>
      <c r="AM35" s="2628"/>
      <c r="AN35" s="2629"/>
      <c r="AO35" s="2628"/>
      <c r="AP35" s="2629"/>
      <c r="AQ35" s="2628"/>
      <c r="AR35" s="2629"/>
      <c r="AS35" s="2628"/>
      <c r="AT35" s="2629"/>
      <c r="AU35" s="2628"/>
      <c r="AV35" s="2629"/>
      <c r="AW35" s="2628"/>
      <c r="AX35" s="2629"/>
      <c r="AY35" s="2628"/>
      <c r="AZ35" s="2629"/>
      <c r="BA35" s="2628"/>
      <c r="BB35" s="2629"/>
      <c r="BC35" s="2628"/>
      <c r="BD35" s="2629"/>
      <c r="BE35" s="2628"/>
      <c r="BF35" s="2629"/>
      <c r="BG35" s="2628"/>
      <c r="BH35" s="2629"/>
      <c r="BI35" s="1257"/>
    </row>
    <row r="36" spans="1:61" ht="6" customHeight="1">
      <c r="A36" s="2645"/>
      <c r="B36" s="1057">
        <v>7</v>
      </c>
      <c r="C36" s="1106"/>
      <c r="D36" s="1262"/>
      <c r="E36" s="2625"/>
      <c r="F36" s="2626"/>
      <c r="G36" s="2625"/>
      <c r="H36" s="2626"/>
      <c r="I36" s="2625"/>
      <c r="J36" s="2626"/>
      <c r="K36" s="2625"/>
      <c r="L36" s="2626"/>
      <c r="M36" s="2625"/>
      <c r="N36" s="2626"/>
      <c r="O36" s="2625"/>
      <c r="P36" s="2626"/>
      <c r="Q36" s="2625"/>
      <c r="R36" s="2626"/>
      <c r="S36" s="2625"/>
      <c r="T36" s="2626"/>
      <c r="U36" s="2625"/>
      <c r="V36" s="2626"/>
      <c r="W36" s="2625"/>
      <c r="X36" s="2626"/>
      <c r="Y36" s="2625"/>
      <c r="Z36" s="2626"/>
      <c r="AA36" s="2625"/>
      <c r="AB36" s="2626"/>
      <c r="AC36" s="2625"/>
      <c r="AD36" s="2626"/>
      <c r="AE36" s="2625"/>
      <c r="AF36" s="2626"/>
      <c r="AG36" s="2625"/>
      <c r="AH36" s="2626"/>
      <c r="AI36" s="2625"/>
      <c r="AJ36" s="2626"/>
      <c r="AK36" s="2625"/>
      <c r="AL36" s="2626"/>
      <c r="AM36" s="2625"/>
      <c r="AN36" s="2626"/>
      <c r="AO36" s="2625"/>
      <c r="AP36" s="2626"/>
      <c r="AQ36" s="2625"/>
      <c r="AR36" s="2626"/>
      <c r="AS36" s="2625"/>
      <c r="AT36" s="2626"/>
      <c r="AU36" s="2625"/>
      <c r="AV36" s="2626"/>
      <c r="AW36" s="2625"/>
      <c r="AX36" s="2626"/>
      <c r="AY36" s="2625"/>
      <c r="AZ36" s="2626"/>
      <c r="BA36" s="2625"/>
      <c r="BB36" s="2626"/>
      <c r="BC36" s="2625"/>
      <c r="BD36" s="2626"/>
      <c r="BE36" s="2625"/>
      <c r="BF36" s="2626"/>
      <c r="BG36" s="2625"/>
      <c r="BH36" s="2626"/>
      <c r="BI36" s="1262" t="s">
        <v>107</v>
      </c>
    </row>
    <row r="37" spans="1:61" ht="3" customHeight="1">
      <c r="A37" s="2645"/>
      <c r="B37" s="1244"/>
      <c r="C37" s="1106"/>
      <c r="D37" s="1262"/>
      <c r="E37" s="2627"/>
      <c r="F37" s="1363"/>
      <c r="G37" s="2627"/>
      <c r="H37" s="1363"/>
      <c r="I37" s="2627"/>
      <c r="J37" s="1363"/>
      <c r="K37" s="2627"/>
      <c r="L37" s="1363"/>
      <c r="M37" s="2627"/>
      <c r="N37" s="1363"/>
      <c r="O37" s="2627"/>
      <c r="P37" s="1363"/>
      <c r="Q37" s="2627"/>
      <c r="R37" s="1363"/>
      <c r="S37" s="2627"/>
      <c r="T37" s="1363"/>
      <c r="U37" s="2627"/>
      <c r="V37" s="1363"/>
      <c r="W37" s="2627"/>
      <c r="X37" s="1363"/>
      <c r="Y37" s="2627"/>
      <c r="Z37" s="1363"/>
      <c r="AA37" s="2627"/>
      <c r="AB37" s="1363"/>
      <c r="AC37" s="2627"/>
      <c r="AD37" s="1363"/>
      <c r="AE37" s="2627"/>
      <c r="AF37" s="1363"/>
      <c r="AG37" s="2627"/>
      <c r="AH37" s="1363"/>
      <c r="AI37" s="2627"/>
      <c r="AJ37" s="1363"/>
      <c r="AK37" s="2627"/>
      <c r="AL37" s="1363"/>
      <c r="AM37" s="2627"/>
      <c r="AN37" s="1363"/>
      <c r="AO37" s="2627"/>
      <c r="AP37" s="1363"/>
      <c r="AQ37" s="2627"/>
      <c r="AR37" s="1363"/>
      <c r="AS37" s="2627"/>
      <c r="AT37" s="1363"/>
      <c r="AU37" s="2627"/>
      <c r="AV37" s="1363"/>
      <c r="AW37" s="2627"/>
      <c r="AX37" s="1363"/>
      <c r="AY37" s="2627"/>
      <c r="AZ37" s="1363"/>
      <c r="BA37" s="2627"/>
      <c r="BB37" s="1363"/>
      <c r="BC37" s="2627"/>
      <c r="BD37" s="1363"/>
      <c r="BE37" s="2627"/>
      <c r="BF37" s="1363"/>
      <c r="BG37" s="2627"/>
      <c r="BH37" s="1363"/>
      <c r="BI37" s="1262"/>
    </row>
    <row r="38" spans="1:61" ht="6" customHeight="1">
      <c r="A38" s="2645"/>
      <c r="B38" s="1244"/>
      <c r="C38" s="1106"/>
      <c r="D38" s="1262"/>
      <c r="E38" s="2628"/>
      <c r="F38" s="2629"/>
      <c r="G38" s="2628"/>
      <c r="H38" s="2629"/>
      <c r="I38" s="2628"/>
      <c r="J38" s="2629"/>
      <c r="K38" s="2628"/>
      <c r="L38" s="2629"/>
      <c r="M38" s="2628"/>
      <c r="N38" s="2629"/>
      <c r="O38" s="2628"/>
      <c r="P38" s="2629"/>
      <c r="Q38" s="2628"/>
      <c r="R38" s="2629"/>
      <c r="S38" s="2628"/>
      <c r="T38" s="2629"/>
      <c r="U38" s="2628"/>
      <c r="V38" s="2629"/>
      <c r="W38" s="2628"/>
      <c r="X38" s="2629"/>
      <c r="Y38" s="2628"/>
      <c r="Z38" s="2629"/>
      <c r="AA38" s="2628"/>
      <c r="AB38" s="2629"/>
      <c r="AC38" s="2628"/>
      <c r="AD38" s="2629"/>
      <c r="AE38" s="2628"/>
      <c r="AF38" s="2629"/>
      <c r="AG38" s="2628"/>
      <c r="AH38" s="2629"/>
      <c r="AI38" s="2628"/>
      <c r="AJ38" s="2629"/>
      <c r="AK38" s="2628"/>
      <c r="AL38" s="2629"/>
      <c r="AM38" s="2628"/>
      <c r="AN38" s="2629"/>
      <c r="AO38" s="2628"/>
      <c r="AP38" s="2629"/>
      <c r="AQ38" s="2628"/>
      <c r="AR38" s="2629"/>
      <c r="AS38" s="2628"/>
      <c r="AT38" s="2629"/>
      <c r="AU38" s="2628"/>
      <c r="AV38" s="2629"/>
      <c r="AW38" s="2628"/>
      <c r="AX38" s="2629"/>
      <c r="AY38" s="2628"/>
      <c r="AZ38" s="2629"/>
      <c r="BA38" s="2628"/>
      <c r="BB38" s="2629"/>
      <c r="BC38" s="2628"/>
      <c r="BD38" s="2629"/>
      <c r="BE38" s="2628"/>
      <c r="BF38" s="2629"/>
      <c r="BG38" s="2628"/>
      <c r="BH38" s="2629"/>
      <c r="BI38" s="1262"/>
    </row>
    <row r="39" spans="1:61" ht="6" customHeight="1">
      <c r="A39" s="2645"/>
      <c r="B39" s="1057">
        <v>8</v>
      </c>
      <c r="C39" s="1058"/>
      <c r="D39" s="1256"/>
      <c r="E39" s="2625"/>
      <c r="F39" s="2626"/>
      <c r="G39" s="2625"/>
      <c r="H39" s="2626"/>
      <c r="I39" s="2625"/>
      <c r="J39" s="2626"/>
      <c r="K39" s="2625"/>
      <c r="L39" s="2626"/>
      <c r="M39" s="2625"/>
      <c r="N39" s="2626"/>
      <c r="O39" s="2625"/>
      <c r="P39" s="2626"/>
      <c r="Q39" s="2625"/>
      <c r="R39" s="2626"/>
      <c r="S39" s="2625"/>
      <c r="T39" s="2626"/>
      <c r="U39" s="2625"/>
      <c r="V39" s="2626"/>
      <c r="W39" s="2625"/>
      <c r="X39" s="2626"/>
      <c r="Y39" s="2625"/>
      <c r="Z39" s="2626"/>
      <c r="AA39" s="2625"/>
      <c r="AB39" s="2626"/>
      <c r="AC39" s="2625"/>
      <c r="AD39" s="2626"/>
      <c r="AE39" s="2625"/>
      <c r="AF39" s="2626"/>
      <c r="AG39" s="2625"/>
      <c r="AH39" s="2626"/>
      <c r="AI39" s="2625"/>
      <c r="AJ39" s="2626"/>
      <c r="AK39" s="2625"/>
      <c r="AL39" s="2626"/>
      <c r="AM39" s="2625"/>
      <c r="AN39" s="2626"/>
      <c r="AO39" s="2625"/>
      <c r="AP39" s="2626"/>
      <c r="AQ39" s="2625"/>
      <c r="AR39" s="2626"/>
      <c r="AS39" s="2625"/>
      <c r="AT39" s="2626"/>
      <c r="AU39" s="2625"/>
      <c r="AV39" s="2626"/>
      <c r="AW39" s="2625"/>
      <c r="AX39" s="2626"/>
      <c r="AY39" s="2625"/>
      <c r="AZ39" s="2626"/>
      <c r="BA39" s="2625"/>
      <c r="BB39" s="2626"/>
      <c r="BC39" s="2625"/>
      <c r="BD39" s="2626"/>
      <c r="BE39" s="2625"/>
      <c r="BF39" s="2626"/>
      <c r="BG39" s="2625"/>
      <c r="BH39" s="2626"/>
      <c r="BI39" s="1256" t="s">
        <v>107</v>
      </c>
    </row>
    <row r="40" spans="1:61" ht="3" customHeight="1">
      <c r="A40" s="2645"/>
      <c r="B40" s="1244"/>
      <c r="C40" s="1106"/>
      <c r="D40" s="1262"/>
      <c r="E40" s="2627"/>
      <c r="F40" s="1363"/>
      <c r="G40" s="2627"/>
      <c r="H40" s="1363"/>
      <c r="I40" s="2627"/>
      <c r="J40" s="1363"/>
      <c r="K40" s="2627"/>
      <c r="L40" s="1363"/>
      <c r="M40" s="2627"/>
      <c r="N40" s="1363"/>
      <c r="O40" s="2627"/>
      <c r="P40" s="1363"/>
      <c r="Q40" s="2627"/>
      <c r="R40" s="1363"/>
      <c r="S40" s="2627"/>
      <c r="T40" s="1363"/>
      <c r="U40" s="2627"/>
      <c r="V40" s="1363"/>
      <c r="W40" s="2627"/>
      <c r="X40" s="1363"/>
      <c r="Y40" s="2627"/>
      <c r="Z40" s="1363"/>
      <c r="AA40" s="2627"/>
      <c r="AB40" s="1363"/>
      <c r="AC40" s="2627"/>
      <c r="AD40" s="1363"/>
      <c r="AE40" s="2627"/>
      <c r="AF40" s="1363"/>
      <c r="AG40" s="2627"/>
      <c r="AH40" s="1363"/>
      <c r="AI40" s="2627"/>
      <c r="AJ40" s="1363"/>
      <c r="AK40" s="2627"/>
      <c r="AL40" s="1363"/>
      <c r="AM40" s="2627"/>
      <c r="AN40" s="1363"/>
      <c r="AO40" s="2627"/>
      <c r="AP40" s="1363"/>
      <c r="AQ40" s="2627"/>
      <c r="AR40" s="1363"/>
      <c r="AS40" s="2627"/>
      <c r="AT40" s="1363"/>
      <c r="AU40" s="2627"/>
      <c r="AV40" s="1363"/>
      <c r="AW40" s="2627"/>
      <c r="AX40" s="1363"/>
      <c r="AY40" s="2627"/>
      <c r="AZ40" s="1363"/>
      <c r="BA40" s="2627"/>
      <c r="BB40" s="1363"/>
      <c r="BC40" s="2627"/>
      <c r="BD40" s="1363"/>
      <c r="BE40" s="2627"/>
      <c r="BF40" s="1363"/>
      <c r="BG40" s="2627"/>
      <c r="BH40" s="1363"/>
      <c r="BI40" s="1262"/>
    </row>
    <row r="41" spans="1:61" ht="6" customHeight="1">
      <c r="A41" s="2645"/>
      <c r="B41" s="1244"/>
      <c r="C41" s="1061"/>
      <c r="D41" s="1257"/>
      <c r="E41" s="2628"/>
      <c r="F41" s="2629"/>
      <c r="G41" s="2628"/>
      <c r="H41" s="2629"/>
      <c r="I41" s="2628"/>
      <c r="J41" s="2629"/>
      <c r="K41" s="2628"/>
      <c r="L41" s="2629"/>
      <c r="M41" s="2628"/>
      <c r="N41" s="2629"/>
      <c r="O41" s="2628"/>
      <c r="P41" s="2629"/>
      <c r="Q41" s="2628"/>
      <c r="R41" s="2629"/>
      <c r="S41" s="2628"/>
      <c r="T41" s="2629"/>
      <c r="U41" s="2628"/>
      <c r="V41" s="2629"/>
      <c r="W41" s="2628"/>
      <c r="X41" s="2629"/>
      <c r="Y41" s="2628"/>
      <c r="Z41" s="2629"/>
      <c r="AA41" s="2628"/>
      <c r="AB41" s="2629"/>
      <c r="AC41" s="2628"/>
      <c r="AD41" s="2629"/>
      <c r="AE41" s="2628"/>
      <c r="AF41" s="2629"/>
      <c r="AG41" s="2628"/>
      <c r="AH41" s="2629"/>
      <c r="AI41" s="2628"/>
      <c r="AJ41" s="2629"/>
      <c r="AK41" s="2628"/>
      <c r="AL41" s="2629"/>
      <c r="AM41" s="2628"/>
      <c r="AN41" s="2629"/>
      <c r="AO41" s="2628"/>
      <c r="AP41" s="2629"/>
      <c r="AQ41" s="2628"/>
      <c r="AR41" s="2629"/>
      <c r="AS41" s="2628"/>
      <c r="AT41" s="2629"/>
      <c r="AU41" s="2628"/>
      <c r="AV41" s="2629"/>
      <c r="AW41" s="2628"/>
      <c r="AX41" s="2629"/>
      <c r="AY41" s="2628"/>
      <c r="AZ41" s="2629"/>
      <c r="BA41" s="2628"/>
      <c r="BB41" s="2629"/>
      <c r="BC41" s="2628"/>
      <c r="BD41" s="2629"/>
      <c r="BE41" s="2628"/>
      <c r="BF41" s="2629"/>
      <c r="BG41" s="2628"/>
      <c r="BH41" s="2629"/>
      <c r="BI41" s="1257"/>
    </row>
    <row r="42" spans="1:61" ht="6" customHeight="1">
      <c r="A42" s="2645"/>
      <c r="B42" s="1057">
        <v>9</v>
      </c>
      <c r="C42" s="1106"/>
      <c r="D42" s="1262"/>
      <c r="E42" s="2625"/>
      <c r="F42" s="2626"/>
      <c r="G42" s="2625"/>
      <c r="H42" s="2626"/>
      <c r="I42" s="2625"/>
      <c r="J42" s="2626"/>
      <c r="K42" s="2625"/>
      <c r="L42" s="2626"/>
      <c r="M42" s="2625"/>
      <c r="N42" s="2626"/>
      <c r="O42" s="2625"/>
      <c r="P42" s="2626"/>
      <c r="Q42" s="2625"/>
      <c r="R42" s="2626"/>
      <c r="S42" s="2625"/>
      <c r="T42" s="2626"/>
      <c r="U42" s="2625"/>
      <c r="V42" s="2626"/>
      <c r="W42" s="2625"/>
      <c r="X42" s="2626"/>
      <c r="Y42" s="2625"/>
      <c r="Z42" s="2626"/>
      <c r="AA42" s="2625"/>
      <c r="AB42" s="2626"/>
      <c r="AC42" s="2625"/>
      <c r="AD42" s="2626"/>
      <c r="AE42" s="2625"/>
      <c r="AF42" s="2626"/>
      <c r="AG42" s="2625"/>
      <c r="AH42" s="2626"/>
      <c r="AI42" s="2625"/>
      <c r="AJ42" s="2626"/>
      <c r="AK42" s="2625"/>
      <c r="AL42" s="2626"/>
      <c r="AM42" s="2625"/>
      <c r="AN42" s="2626"/>
      <c r="AO42" s="2625"/>
      <c r="AP42" s="2626"/>
      <c r="AQ42" s="2625"/>
      <c r="AR42" s="2626"/>
      <c r="AS42" s="2625"/>
      <c r="AT42" s="2626"/>
      <c r="AU42" s="2625"/>
      <c r="AV42" s="2626"/>
      <c r="AW42" s="2625"/>
      <c r="AX42" s="2626"/>
      <c r="AY42" s="2625"/>
      <c r="AZ42" s="2626"/>
      <c r="BA42" s="2625"/>
      <c r="BB42" s="2626"/>
      <c r="BC42" s="2625"/>
      <c r="BD42" s="2626"/>
      <c r="BE42" s="2625"/>
      <c r="BF42" s="2626"/>
      <c r="BG42" s="2625"/>
      <c r="BH42" s="2626"/>
      <c r="BI42" s="1262" t="s">
        <v>107</v>
      </c>
    </row>
    <row r="43" spans="1:61" ht="3" customHeight="1">
      <c r="A43" s="2645"/>
      <c r="B43" s="1244"/>
      <c r="C43" s="1106"/>
      <c r="D43" s="1262"/>
      <c r="E43" s="2627"/>
      <c r="F43" s="1363"/>
      <c r="G43" s="2627"/>
      <c r="H43" s="1363"/>
      <c r="I43" s="2627"/>
      <c r="J43" s="1363"/>
      <c r="K43" s="2627"/>
      <c r="L43" s="1363"/>
      <c r="M43" s="2627"/>
      <c r="N43" s="1363"/>
      <c r="O43" s="2627"/>
      <c r="P43" s="1363"/>
      <c r="Q43" s="2627"/>
      <c r="R43" s="1363"/>
      <c r="S43" s="2627"/>
      <c r="T43" s="1363"/>
      <c r="U43" s="2627"/>
      <c r="V43" s="1363"/>
      <c r="W43" s="2627"/>
      <c r="X43" s="1363"/>
      <c r="Y43" s="2627"/>
      <c r="Z43" s="1363"/>
      <c r="AA43" s="2627"/>
      <c r="AB43" s="1363"/>
      <c r="AC43" s="2627"/>
      <c r="AD43" s="1363"/>
      <c r="AE43" s="2627"/>
      <c r="AF43" s="1363"/>
      <c r="AG43" s="2627"/>
      <c r="AH43" s="1363"/>
      <c r="AI43" s="2627"/>
      <c r="AJ43" s="1363"/>
      <c r="AK43" s="2627"/>
      <c r="AL43" s="1363"/>
      <c r="AM43" s="2627"/>
      <c r="AN43" s="1363"/>
      <c r="AO43" s="2627"/>
      <c r="AP43" s="1363"/>
      <c r="AQ43" s="2627"/>
      <c r="AR43" s="1363"/>
      <c r="AS43" s="2627"/>
      <c r="AT43" s="1363"/>
      <c r="AU43" s="2627"/>
      <c r="AV43" s="1363"/>
      <c r="AW43" s="2627"/>
      <c r="AX43" s="1363"/>
      <c r="AY43" s="2627"/>
      <c r="AZ43" s="1363"/>
      <c r="BA43" s="2627"/>
      <c r="BB43" s="1363"/>
      <c r="BC43" s="2627"/>
      <c r="BD43" s="1363"/>
      <c r="BE43" s="2627"/>
      <c r="BF43" s="1363"/>
      <c r="BG43" s="2627"/>
      <c r="BH43" s="1363"/>
      <c r="BI43" s="1262"/>
    </row>
    <row r="44" spans="1:61" ht="6" customHeight="1">
      <c r="A44" s="2645"/>
      <c r="B44" s="1060"/>
      <c r="C44" s="1061"/>
      <c r="D44" s="1257"/>
      <c r="E44" s="2628"/>
      <c r="F44" s="2629"/>
      <c r="G44" s="2628"/>
      <c r="H44" s="2629"/>
      <c r="I44" s="2628"/>
      <c r="J44" s="2629"/>
      <c r="K44" s="2628"/>
      <c r="L44" s="2629"/>
      <c r="M44" s="2628"/>
      <c r="N44" s="2629"/>
      <c r="O44" s="2628"/>
      <c r="P44" s="2629"/>
      <c r="Q44" s="2628"/>
      <c r="R44" s="2629"/>
      <c r="S44" s="2628"/>
      <c r="T44" s="2629"/>
      <c r="U44" s="2628"/>
      <c r="V44" s="2629"/>
      <c r="W44" s="2628"/>
      <c r="X44" s="2629"/>
      <c r="Y44" s="2628"/>
      <c r="Z44" s="2629"/>
      <c r="AA44" s="2628"/>
      <c r="AB44" s="2629"/>
      <c r="AC44" s="2628"/>
      <c r="AD44" s="2629"/>
      <c r="AE44" s="2628"/>
      <c r="AF44" s="2629"/>
      <c r="AG44" s="2628"/>
      <c r="AH44" s="2629"/>
      <c r="AI44" s="2628"/>
      <c r="AJ44" s="2629"/>
      <c r="AK44" s="2628"/>
      <c r="AL44" s="2629"/>
      <c r="AM44" s="2628"/>
      <c r="AN44" s="2629"/>
      <c r="AO44" s="2628"/>
      <c r="AP44" s="2629"/>
      <c r="AQ44" s="2628"/>
      <c r="AR44" s="2629"/>
      <c r="AS44" s="2628"/>
      <c r="AT44" s="2629"/>
      <c r="AU44" s="2628"/>
      <c r="AV44" s="2629"/>
      <c r="AW44" s="2628"/>
      <c r="AX44" s="2629"/>
      <c r="AY44" s="2628"/>
      <c r="AZ44" s="2629"/>
      <c r="BA44" s="2628"/>
      <c r="BB44" s="2629"/>
      <c r="BC44" s="2628"/>
      <c r="BD44" s="2629"/>
      <c r="BE44" s="2628"/>
      <c r="BF44" s="2629"/>
      <c r="BG44" s="2628"/>
      <c r="BH44" s="2629"/>
      <c r="BI44" s="1262"/>
    </row>
    <row r="45" spans="1:61" ht="6" customHeight="1">
      <c r="A45" s="2645"/>
      <c r="B45" s="1057">
        <v>10</v>
      </c>
      <c r="C45" s="1106"/>
      <c r="D45" s="1262"/>
      <c r="E45" s="2625"/>
      <c r="F45" s="2626"/>
      <c r="G45" s="2625"/>
      <c r="H45" s="2626"/>
      <c r="I45" s="2625"/>
      <c r="J45" s="2626"/>
      <c r="K45" s="2625"/>
      <c r="L45" s="2626"/>
      <c r="M45" s="2625"/>
      <c r="N45" s="2626"/>
      <c r="O45" s="2625"/>
      <c r="P45" s="2626"/>
      <c r="Q45" s="2625"/>
      <c r="R45" s="2626"/>
      <c r="S45" s="2625"/>
      <c r="T45" s="2626"/>
      <c r="U45" s="2625"/>
      <c r="V45" s="2626"/>
      <c r="W45" s="2625"/>
      <c r="X45" s="2626"/>
      <c r="Y45" s="2625"/>
      <c r="Z45" s="2626"/>
      <c r="AA45" s="2625"/>
      <c r="AB45" s="2626"/>
      <c r="AC45" s="2625"/>
      <c r="AD45" s="2626"/>
      <c r="AE45" s="2625"/>
      <c r="AF45" s="2626"/>
      <c r="AG45" s="2625"/>
      <c r="AH45" s="2626"/>
      <c r="AI45" s="2625"/>
      <c r="AJ45" s="2626"/>
      <c r="AK45" s="2625"/>
      <c r="AL45" s="2626"/>
      <c r="AM45" s="2625"/>
      <c r="AN45" s="2626"/>
      <c r="AO45" s="2625"/>
      <c r="AP45" s="2626"/>
      <c r="AQ45" s="2625"/>
      <c r="AR45" s="2626"/>
      <c r="AS45" s="2625"/>
      <c r="AT45" s="2626"/>
      <c r="AU45" s="2625"/>
      <c r="AV45" s="2626"/>
      <c r="AW45" s="2625"/>
      <c r="AX45" s="2626"/>
      <c r="AY45" s="2625"/>
      <c r="AZ45" s="2626"/>
      <c r="BA45" s="2625"/>
      <c r="BB45" s="2626"/>
      <c r="BC45" s="2625"/>
      <c r="BD45" s="2626"/>
      <c r="BE45" s="2625"/>
      <c r="BF45" s="2626"/>
      <c r="BG45" s="2625"/>
      <c r="BH45" s="2626"/>
      <c r="BI45" s="1256" t="s">
        <v>107</v>
      </c>
    </row>
    <row r="46" spans="1:61" ht="3" customHeight="1">
      <c r="A46" s="2645"/>
      <c r="B46" s="1244"/>
      <c r="C46" s="1106"/>
      <c r="D46" s="1262"/>
      <c r="E46" s="2627"/>
      <c r="F46" s="1363"/>
      <c r="G46" s="2627"/>
      <c r="H46" s="1363"/>
      <c r="I46" s="2627"/>
      <c r="J46" s="1363"/>
      <c r="K46" s="2627"/>
      <c r="L46" s="1363"/>
      <c r="M46" s="2627"/>
      <c r="N46" s="1363"/>
      <c r="O46" s="2627"/>
      <c r="P46" s="1363"/>
      <c r="Q46" s="2627"/>
      <c r="R46" s="1363"/>
      <c r="S46" s="2627"/>
      <c r="T46" s="1363"/>
      <c r="U46" s="2627"/>
      <c r="V46" s="1363"/>
      <c r="W46" s="2627"/>
      <c r="X46" s="1363"/>
      <c r="Y46" s="2627"/>
      <c r="Z46" s="1363"/>
      <c r="AA46" s="2627"/>
      <c r="AB46" s="1363"/>
      <c r="AC46" s="2627"/>
      <c r="AD46" s="1363"/>
      <c r="AE46" s="2627"/>
      <c r="AF46" s="1363"/>
      <c r="AG46" s="2627"/>
      <c r="AH46" s="1363"/>
      <c r="AI46" s="2627"/>
      <c r="AJ46" s="1363"/>
      <c r="AK46" s="2627"/>
      <c r="AL46" s="1363"/>
      <c r="AM46" s="2627"/>
      <c r="AN46" s="1363"/>
      <c r="AO46" s="2627"/>
      <c r="AP46" s="1363"/>
      <c r="AQ46" s="2627"/>
      <c r="AR46" s="1363"/>
      <c r="AS46" s="2627"/>
      <c r="AT46" s="1363"/>
      <c r="AU46" s="2627"/>
      <c r="AV46" s="1363"/>
      <c r="AW46" s="2627"/>
      <c r="AX46" s="1363"/>
      <c r="AY46" s="2627"/>
      <c r="AZ46" s="1363"/>
      <c r="BA46" s="2627"/>
      <c r="BB46" s="1363"/>
      <c r="BC46" s="2627"/>
      <c r="BD46" s="1363"/>
      <c r="BE46" s="2627"/>
      <c r="BF46" s="1363"/>
      <c r="BG46" s="2627"/>
      <c r="BH46" s="1363"/>
      <c r="BI46" s="1262"/>
    </row>
    <row r="47" spans="1:61" ht="6" customHeight="1">
      <c r="A47" s="2645"/>
      <c r="B47" s="1244"/>
      <c r="C47" s="1106"/>
      <c r="D47" s="1262"/>
      <c r="E47" s="2628"/>
      <c r="F47" s="2629"/>
      <c r="G47" s="2628"/>
      <c r="H47" s="2629"/>
      <c r="I47" s="2628"/>
      <c r="J47" s="2629"/>
      <c r="K47" s="2628"/>
      <c r="L47" s="2629"/>
      <c r="M47" s="2628"/>
      <c r="N47" s="2629"/>
      <c r="O47" s="2628"/>
      <c r="P47" s="2629"/>
      <c r="Q47" s="2628"/>
      <c r="R47" s="2629"/>
      <c r="S47" s="2628"/>
      <c r="T47" s="2629"/>
      <c r="U47" s="2628"/>
      <c r="V47" s="2629"/>
      <c r="W47" s="2628"/>
      <c r="X47" s="2629"/>
      <c r="Y47" s="2628"/>
      <c r="Z47" s="2629"/>
      <c r="AA47" s="2628"/>
      <c r="AB47" s="2629"/>
      <c r="AC47" s="2628"/>
      <c r="AD47" s="2629"/>
      <c r="AE47" s="2628"/>
      <c r="AF47" s="2629"/>
      <c r="AG47" s="2628"/>
      <c r="AH47" s="2629"/>
      <c r="AI47" s="2628"/>
      <c r="AJ47" s="2629"/>
      <c r="AK47" s="2628"/>
      <c r="AL47" s="2629"/>
      <c r="AM47" s="2628"/>
      <c r="AN47" s="2629"/>
      <c r="AO47" s="2628"/>
      <c r="AP47" s="2629"/>
      <c r="AQ47" s="2628"/>
      <c r="AR47" s="2629"/>
      <c r="AS47" s="2628"/>
      <c r="AT47" s="2629"/>
      <c r="AU47" s="2628"/>
      <c r="AV47" s="2629"/>
      <c r="AW47" s="2628"/>
      <c r="AX47" s="2629"/>
      <c r="AY47" s="2628"/>
      <c r="AZ47" s="2629"/>
      <c r="BA47" s="2628"/>
      <c r="BB47" s="2629"/>
      <c r="BC47" s="2628"/>
      <c r="BD47" s="2629"/>
      <c r="BE47" s="2628"/>
      <c r="BF47" s="2629"/>
      <c r="BG47" s="2628"/>
      <c r="BH47" s="2629"/>
      <c r="BI47" s="1262"/>
    </row>
    <row r="48" spans="1:61" ht="6" customHeight="1">
      <c r="A48" s="2645"/>
      <c r="B48" s="1057">
        <v>11</v>
      </c>
      <c r="C48" s="1058"/>
      <c r="D48" s="1256"/>
      <c r="E48" s="2625"/>
      <c r="F48" s="2626"/>
      <c r="G48" s="2625"/>
      <c r="H48" s="2626"/>
      <c r="I48" s="2625"/>
      <c r="J48" s="2626"/>
      <c r="K48" s="2625"/>
      <c r="L48" s="2626"/>
      <c r="M48" s="2625"/>
      <c r="N48" s="2626"/>
      <c r="O48" s="2625"/>
      <c r="P48" s="2626"/>
      <c r="Q48" s="2625"/>
      <c r="R48" s="2626"/>
      <c r="S48" s="2625"/>
      <c r="T48" s="2626"/>
      <c r="U48" s="2625"/>
      <c r="V48" s="2626"/>
      <c r="W48" s="2625"/>
      <c r="X48" s="2626"/>
      <c r="Y48" s="2625"/>
      <c r="Z48" s="2626"/>
      <c r="AA48" s="2625"/>
      <c r="AB48" s="2626"/>
      <c r="AC48" s="2625"/>
      <c r="AD48" s="2626"/>
      <c r="AE48" s="2625"/>
      <c r="AF48" s="2626"/>
      <c r="AG48" s="2625"/>
      <c r="AH48" s="2626"/>
      <c r="AI48" s="2625"/>
      <c r="AJ48" s="2626"/>
      <c r="AK48" s="2625"/>
      <c r="AL48" s="2626"/>
      <c r="AM48" s="2625"/>
      <c r="AN48" s="2626"/>
      <c r="AO48" s="2625"/>
      <c r="AP48" s="2626"/>
      <c r="AQ48" s="2625"/>
      <c r="AR48" s="2626"/>
      <c r="AS48" s="2625"/>
      <c r="AT48" s="2626"/>
      <c r="AU48" s="2625"/>
      <c r="AV48" s="2626"/>
      <c r="AW48" s="2625"/>
      <c r="AX48" s="2626"/>
      <c r="AY48" s="2625"/>
      <c r="AZ48" s="2626"/>
      <c r="BA48" s="2625"/>
      <c r="BB48" s="2626"/>
      <c r="BC48" s="2625"/>
      <c r="BD48" s="2626"/>
      <c r="BE48" s="2625"/>
      <c r="BF48" s="2626"/>
      <c r="BG48" s="2625"/>
      <c r="BH48" s="2626"/>
      <c r="BI48" s="1256" t="s">
        <v>107</v>
      </c>
    </row>
    <row r="49" spans="1:61" ht="3" customHeight="1">
      <c r="A49" s="2645"/>
      <c r="B49" s="1244"/>
      <c r="C49" s="1106"/>
      <c r="D49" s="1262"/>
      <c r="E49" s="2627"/>
      <c r="F49" s="1363"/>
      <c r="G49" s="2627"/>
      <c r="H49" s="1363"/>
      <c r="I49" s="2627"/>
      <c r="J49" s="1363"/>
      <c r="K49" s="2627"/>
      <c r="L49" s="1363"/>
      <c r="M49" s="2627"/>
      <c r="N49" s="1363"/>
      <c r="O49" s="2627"/>
      <c r="P49" s="1363"/>
      <c r="Q49" s="2627"/>
      <c r="R49" s="1363"/>
      <c r="S49" s="2627"/>
      <c r="T49" s="1363"/>
      <c r="U49" s="2627"/>
      <c r="V49" s="1363"/>
      <c r="W49" s="2627"/>
      <c r="X49" s="1363"/>
      <c r="Y49" s="2627"/>
      <c r="Z49" s="1363"/>
      <c r="AA49" s="2627"/>
      <c r="AB49" s="1363"/>
      <c r="AC49" s="2627"/>
      <c r="AD49" s="1363"/>
      <c r="AE49" s="2627"/>
      <c r="AF49" s="1363"/>
      <c r="AG49" s="2627"/>
      <c r="AH49" s="1363"/>
      <c r="AI49" s="2627"/>
      <c r="AJ49" s="1363"/>
      <c r="AK49" s="2627"/>
      <c r="AL49" s="1363"/>
      <c r="AM49" s="2627"/>
      <c r="AN49" s="1363"/>
      <c r="AO49" s="2627"/>
      <c r="AP49" s="1363"/>
      <c r="AQ49" s="2627"/>
      <c r="AR49" s="1363"/>
      <c r="AS49" s="2627"/>
      <c r="AT49" s="1363"/>
      <c r="AU49" s="2627"/>
      <c r="AV49" s="1363"/>
      <c r="AW49" s="2627"/>
      <c r="AX49" s="1363"/>
      <c r="AY49" s="2627"/>
      <c r="AZ49" s="1363"/>
      <c r="BA49" s="2627"/>
      <c r="BB49" s="1363"/>
      <c r="BC49" s="2627"/>
      <c r="BD49" s="1363"/>
      <c r="BE49" s="2627"/>
      <c r="BF49" s="1363"/>
      <c r="BG49" s="2627"/>
      <c r="BH49" s="1363"/>
      <c r="BI49" s="1262"/>
    </row>
    <row r="50" spans="1:61" ht="6" customHeight="1">
      <c r="A50" s="2645"/>
      <c r="B50" s="1244"/>
      <c r="C50" s="1061"/>
      <c r="D50" s="1257"/>
      <c r="E50" s="2628"/>
      <c r="F50" s="2629"/>
      <c r="G50" s="2628"/>
      <c r="H50" s="2629"/>
      <c r="I50" s="2628"/>
      <c r="J50" s="2629"/>
      <c r="K50" s="2628"/>
      <c r="L50" s="2629"/>
      <c r="M50" s="2628"/>
      <c r="N50" s="2629"/>
      <c r="O50" s="2628"/>
      <c r="P50" s="2629"/>
      <c r="Q50" s="2628"/>
      <c r="R50" s="2629"/>
      <c r="S50" s="2628"/>
      <c r="T50" s="2629"/>
      <c r="U50" s="2628"/>
      <c r="V50" s="2629"/>
      <c r="W50" s="2628"/>
      <c r="X50" s="2629"/>
      <c r="Y50" s="2628"/>
      <c r="Z50" s="2629"/>
      <c r="AA50" s="2628"/>
      <c r="AB50" s="2629"/>
      <c r="AC50" s="2628"/>
      <c r="AD50" s="2629"/>
      <c r="AE50" s="2628"/>
      <c r="AF50" s="2629"/>
      <c r="AG50" s="2628"/>
      <c r="AH50" s="2629"/>
      <c r="AI50" s="2628"/>
      <c r="AJ50" s="2629"/>
      <c r="AK50" s="2628"/>
      <c r="AL50" s="2629"/>
      <c r="AM50" s="2628"/>
      <c r="AN50" s="2629"/>
      <c r="AO50" s="2628"/>
      <c r="AP50" s="2629"/>
      <c r="AQ50" s="2628"/>
      <c r="AR50" s="2629"/>
      <c r="AS50" s="2628"/>
      <c r="AT50" s="2629"/>
      <c r="AU50" s="2628"/>
      <c r="AV50" s="2629"/>
      <c r="AW50" s="2628"/>
      <c r="AX50" s="2629"/>
      <c r="AY50" s="2628"/>
      <c r="AZ50" s="2629"/>
      <c r="BA50" s="2628"/>
      <c r="BB50" s="2629"/>
      <c r="BC50" s="2628"/>
      <c r="BD50" s="2629"/>
      <c r="BE50" s="2628"/>
      <c r="BF50" s="2629"/>
      <c r="BG50" s="2628"/>
      <c r="BH50" s="2629"/>
      <c r="BI50" s="1257"/>
    </row>
    <row r="51" spans="1:61" ht="6" customHeight="1">
      <c r="A51" s="2645"/>
      <c r="B51" s="1057">
        <v>12</v>
      </c>
      <c r="C51" s="1106"/>
      <c r="D51" s="1262"/>
      <c r="E51" s="2625"/>
      <c r="F51" s="2626"/>
      <c r="G51" s="2625"/>
      <c r="H51" s="2626"/>
      <c r="I51" s="2625"/>
      <c r="J51" s="2626"/>
      <c r="K51" s="2625"/>
      <c r="L51" s="2626"/>
      <c r="M51" s="2625"/>
      <c r="N51" s="2626"/>
      <c r="O51" s="2625"/>
      <c r="P51" s="2626"/>
      <c r="Q51" s="2625"/>
      <c r="R51" s="2626"/>
      <c r="S51" s="2625"/>
      <c r="T51" s="2626"/>
      <c r="U51" s="2625"/>
      <c r="V51" s="2626"/>
      <c r="W51" s="2625"/>
      <c r="X51" s="2626"/>
      <c r="Y51" s="2625"/>
      <c r="Z51" s="2626"/>
      <c r="AA51" s="2625"/>
      <c r="AB51" s="2626"/>
      <c r="AC51" s="2625"/>
      <c r="AD51" s="2626"/>
      <c r="AE51" s="2625"/>
      <c r="AF51" s="2626"/>
      <c r="AG51" s="2625"/>
      <c r="AH51" s="2626"/>
      <c r="AI51" s="2625"/>
      <c r="AJ51" s="2626"/>
      <c r="AK51" s="2625"/>
      <c r="AL51" s="2626"/>
      <c r="AM51" s="2625"/>
      <c r="AN51" s="2626"/>
      <c r="AO51" s="2625"/>
      <c r="AP51" s="2626"/>
      <c r="AQ51" s="2625"/>
      <c r="AR51" s="2626"/>
      <c r="AS51" s="2625"/>
      <c r="AT51" s="2626"/>
      <c r="AU51" s="2625"/>
      <c r="AV51" s="2626"/>
      <c r="AW51" s="2625"/>
      <c r="AX51" s="2626"/>
      <c r="AY51" s="2625"/>
      <c r="AZ51" s="2626"/>
      <c r="BA51" s="2625"/>
      <c r="BB51" s="2626"/>
      <c r="BC51" s="2625"/>
      <c r="BD51" s="2626"/>
      <c r="BE51" s="2625"/>
      <c r="BF51" s="2626"/>
      <c r="BG51" s="2625"/>
      <c r="BH51" s="2626"/>
      <c r="BI51" s="1262" t="s">
        <v>107</v>
      </c>
    </row>
    <row r="52" spans="1:61" ht="3" customHeight="1">
      <c r="A52" s="2645"/>
      <c r="B52" s="1244"/>
      <c r="C52" s="1106"/>
      <c r="D52" s="1262"/>
      <c r="E52" s="2627"/>
      <c r="F52" s="1363"/>
      <c r="G52" s="2627"/>
      <c r="H52" s="1363"/>
      <c r="I52" s="2627"/>
      <c r="J52" s="1363"/>
      <c r="K52" s="2627"/>
      <c r="L52" s="1363"/>
      <c r="M52" s="2627"/>
      <c r="N52" s="1363"/>
      <c r="O52" s="2627"/>
      <c r="P52" s="1363"/>
      <c r="Q52" s="2627"/>
      <c r="R52" s="1363"/>
      <c r="S52" s="2627"/>
      <c r="T52" s="1363"/>
      <c r="U52" s="2627"/>
      <c r="V52" s="1363"/>
      <c r="W52" s="2627"/>
      <c r="X52" s="1363"/>
      <c r="Y52" s="2627"/>
      <c r="Z52" s="1363"/>
      <c r="AA52" s="2627"/>
      <c r="AB52" s="1363"/>
      <c r="AC52" s="2627"/>
      <c r="AD52" s="1363"/>
      <c r="AE52" s="2627"/>
      <c r="AF52" s="1363"/>
      <c r="AG52" s="2627"/>
      <c r="AH52" s="1363"/>
      <c r="AI52" s="2627"/>
      <c r="AJ52" s="1363"/>
      <c r="AK52" s="2627"/>
      <c r="AL52" s="1363"/>
      <c r="AM52" s="2627"/>
      <c r="AN52" s="1363"/>
      <c r="AO52" s="2627"/>
      <c r="AP52" s="1363"/>
      <c r="AQ52" s="2627"/>
      <c r="AR52" s="1363"/>
      <c r="AS52" s="2627"/>
      <c r="AT52" s="1363"/>
      <c r="AU52" s="2627"/>
      <c r="AV52" s="1363"/>
      <c r="AW52" s="2627"/>
      <c r="AX52" s="1363"/>
      <c r="AY52" s="2627"/>
      <c r="AZ52" s="1363"/>
      <c r="BA52" s="2627"/>
      <c r="BB52" s="1363"/>
      <c r="BC52" s="2627"/>
      <c r="BD52" s="1363"/>
      <c r="BE52" s="2627"/>
      <c r="BF52" s="1363"/>
      <c r="BG52" s="2627"/>
      <c r="BH52" s="1363"/>
      <c r="BI52" s="1262"/>
    </row>
    <row r="53" spans="1:61" ht="6" customHeight="1">
      <c r="A53" s="2645"/>
      <c r="B53" s="1060"/>
      <c r="C53" s="1106"/>
      <c r="D53" s="1262"/>
      <c r="E53" s="2628"/>
      <c r="F53" s="2629"/>
      <c r="G53" s="2628"/>
      <c r="H53" s="2629"/>
      <c r="I53" s="2628"/>
      <c r="J53" s="2629"/>
      <c r="K53" s="2628"/>
      <c r="L53" s="2629"/>
      <c r="M53" s="2628"/>
      <c r="N53" s="2629"/>
      <c r="O53" s="2628"/>
      <c r="P53" s="2629"/>
      <c r="Q53" s="2628"/>
      <c r="R53" s="2629"/>
      <c r="S53" s="2628"/>
      <c r="T53" s="2629"/>
      <c r="U53" s="2628"/>
      <c r="V53" s="2629"/>
      <c r="W53" s="2628"/>
      <c r="X53" s="2629"/>
      <c r="Y53" s="2628"/>
      <c r="Z53" s="2629"/>
      <c r="AA53" s="2628"/>
      <c r="AB53" s="2629"/>
      <c r="AC53" s="2628"/>
      <c r="AD53" s="2629"/>
      <c r="AE53" s="2628"/>
      <c r="AF53" s="2629"/>
      <c r="AG53" s="2628"/>
      <c r="AH53" s="2629"/>
      <c r="AI53" s="2628"/>
      <c r="AJ53" s="2629"/>
      <c r="AK53" s="2628"/>
      <c r="AL53" s="2629"/>
      <c r="AM53" s="2628"/>
      <c r="AN53" s="2629"/>
      <c r="AO53" s="2628"/>
      <c r="AP53" s="2629"/>
      <c r="AQ53" s="2628"/>
      <c r="AR53" s="2629"/>
      <c r="AS53" s="2628"/>
      <c r="AT53" s="2629"/>
      <c r="AU53" s="2628"/>
      <c r="AV53" s="2629"/>
      <c r="AW53" s="2628"/>
      <c r="AX53" s="2629"/>
      <c r="AY53" s="2628"/>
      <c r="AZ53" s="2629"/>
      <c r="BA53" s="2628"/>
      <c r="BB53" s="2629"/>
      <c r="BC53" s="2628"/>
      <c r="BD53" s="2629"/>
      <c r="BE53" s="2628"/>
      <c r="BF53" s="2629"/>
      <c r="BG53" s="2628"/>
      <c r="BH53" s="2629"/>
      <c r="BI53" s="1262"/>
    </row>
    <row r="54" spans="1:61" ht="6" customHeight="1">
      <c r="A54" s="2645"/>
      <c r="B54" s="1057">
        <v>13</v>
      </c>
      <c r="C54" s="1058"/>
      <c r="D54" s="1256"/>
      <c r="E54" s="2625"/>
      <c r="F54" s="2626"/>
      <c r="G54" s="2625"/>
      <c r="H54" s="2626"/>
      <c r="I54" s="2625"/>
      <c r="J54" s="2626"/>
      <c r="K54" s="2625"/>
      <c r="L54" s="2626"/>
      <c r="M54" s="2625"/>
      <c r="N54" s="2626"/>
      <c r="O54" s="2625"/>
      <c r="P54" s="2626"/>
      <c r="Q54" s="2625"/>
      <c r="R54" s="2626"/>
      <c r="S54" s="2625"/>
      <c r="T54" s="2626"/>
      <c r="U54" s="2625"/>
      <c r="V54" s="2626"/>
      <c r="W54" s="2625"/>
      <c r="X54" s="2626"/>
      <c r="Y54" s="2625"/>
      <c r="Z54" s="2626"/>
      <c r="AA54" s="2625"/>
      <c r="AB54" s="2626"/>
      <c r="AC54" s="2625"/>
      <c r="AD54" s="2626"/>
      <c r="AE54" s="2625"/>
      <c r="AF54" s="2626"/>
      <c r="AG54" s="2625"/>
      <c r="AH54" s="2626"/>
      <c r="AI54" s="2625"/>
      <c r="AJ54" s="2626"/>
      <c r="AK54" s="2625"/>
      <c r="AL54" s="2626"/>
      <c r="AM54" s="2625"/>
      <c r="AN54" s="2626"/>
      <c r="AO54" s="2625"/>
      <c r="AP54" s="2626"/>
      <c r="AQ54" s="2625"/>
      <c r="AR54" s="2626"/>
      <c r="AS54" s="2625"/>
      <c r="AT54" s="2626"/>
      <c r="AU54" s="2625"/>
      <c r="AV54" s="2626"/>
      <c r="AW54" s="2625"/>
      <c r="AX54" s="2626"/>
      <c r="AY54" s="2625"/>
      <c r="AZ54" s="2626"/>
      <c r="BA54" s="2625"/>
      <c r="BB54" s="2626"/>
      <c r="BC54" s="2625"/>
      <c r="BD54" s="2626"/>
      <c r="BE54" s="2625"/>
      <c r="BF54" s="2626"/>
      <c r="BG54" s="2625"/>
      <c r="BH54" s="2626"/>
      <c r="BI54" s="1256" t="s">
        <v>107</v>
      </c>
    </row>
    <row r="55" spans="1:61" ht="3" customHeight="1">
      <c r="A55" s="2645"/>
      <c r="B55" s="1244"/>
      <c r="C55" s="1106"/>
      <c r="D55" s="1262"/>
      <c r="E55" s="2627"/>
      <c r="F55" s="1363"/>
      <c r="G55" s="2627"/>
      <c r="H55" s="1363"/>
      <c r="I55" s="2627"/>
      <c r="J55" s="1363"/>
      <c r="K55" s="2627"/>
      <c r="L55" s="1363"/>
      <c r="M55" s="2627"/>
      <c r="N55" s="1363"/>
      <c r="O55" s="2627"/>
      <c r="P55" s="1363"/>
      <c r="Q55" s="2627"/>
      <c r="R55" s="1363"/>
      <c r="S55" s="2627"/>
      <c r="T55" s="1363"/>
      <c r="U55" s="2627"/>
      <c r="V55" s="1363"/>
      <c r="W55" s="2627"/>
      <c r="X55" s="1363"/>
      <c r="Y55" s="2627"/>
      <c r="Z55" s="1363"/>
      <c r="AA55" s="2627"/>
      <c r="AB55" s="1363"/>
      <c r="AC55" s="2627"/>
      <c r="AD55" s="1363"/>
      <c r="AE55" s="2627"/>
      <c r="AF55" s="1363"/>
      <c r="AG55" s="2627"/>
      <c r="AH55" s="1363"/>
      <c r="AI55" s="2627"/>
      <c r="AJ55" s="1363"/>
      <c r="AK55" s="2627"/>
      <c r="AL55" s="1363"/>
      <c r="AM55" s="2627"/>
      <c r="AN55" s="1363"/>
      <c r="AO55" s="2627"/>
      <c r="AP55" s="1363"/>
      <c r="AQ55" s="2627"/>
      <c r="AR55" s="1363"/>
      <c r="AS55" s="2627"/>
      <c r="AT55" s="1363"/>
      <c r="AU55" s="2627"/>
      <c r="AV55" s="1363"/>
      <c r="AW55" s="2627"/>
      <c r="AX55" s="1363"/>
      <c r="AY55" s="2627"/>
      <c r="AZ55" s="1363"/>
      <c r="BA55" s="2627"/>
      <c r="BB55" s="1363"/>
      <c r="BC55" s="2627"/>
      <c r="BD55" s="1363"/>
      <c r="BE55" s="2627"/>
      <c r="BF55" s="1363"/>
      <c r="BG55" s="2627"/>
      <c r="BH55" s="1363"/>
      <c r="BI55" s="1262"/>
    </row>
    <row r="56" spans="1:61" ht="6" customHeight="1">
      <c r="A56" s="2645"/>
      <c r="B56" s="1244"/>
      <c r="C56" s="1061"/>
      <c r="D56" s="1257"/>
      <c r="E56" s="2628"/>
      <c r="F56" s="2629"/>
      <c r="G56" s="2628"/>
      <c r="H56" s="2629"/>
      <c r="I56" s="2628"/>
      <c r="J56" s="2629"/>
      <c r="K56" s="2628"/>
      <c r="L56" s="2629"/>
      <c r="M56" s="2628"/>
      <c r="N56" s="2629"/>
      <c r="O56" s="2628"/>
      <c r="P56" s="2629"/>
      <c r="Q56" s="2628"/>
      <c r="R56" s="2629"/>
      <c r="S56" s="2628"/>
      <c r="T56" s="2629"/>
      <c r="U56" s="2628"/>
      <c r="V56" s="2629"/>
      <c r="W56" s="2628"/>
      <c r="X56" s="2629"/>
      <c r="Y56" s="2628"/>
      <c r="Z56" s="2629"/>
      <c r="AA56" s="2628"/>
      <c r="AB56" s="2629"/>
      <c r="AC56" s="2628"/>
      <c r="AD56" s="2629"/>
      <c r="AE56" s="2628"/>
      <c r="AF56" s="2629"/>
      <c r="AG56" s="2628"/>
      <c r="AH56" s="2629"/>
      <c r="AI56" s="2628"/>
      <c r="AJ56" s="2629"/>
      <c r="AK56" s="2628"/>
      <c r="AL56" s="2629"/>
      <c r="AM56" s="2628"/>
      <c r="AN56" s="2629"/>
      <c r="AO56" s="2628"/>
      <c r="AP56" s="2629"/>
      <c r="AQ56" s="2628"/>
      <c r="AR56" s="2629"/>
      <c r="AS56" s="2628"/>
      <c r="AT56" s="2629"/>
      <c r="AU56" s="2628"/>
      <c r="AV56" s="2629"/>
      <c r="AW56" s="2628"/>
      <c r="AX56" s="2629"/>
      <c r="AY56" s="2628"/>
      <c r="AZ56" s="2629"/>
      <c r="BA56" s="2628"/>
      <c r="BB56" s="2629"/>
      <c r="BC56" s="2628"/>
      <c r="BD56" s="2629"/>
      <c r="BE56" s="2628"/>
      <c r="BF56" s="2629"/>
      <c r="BG56" s="2628"/>
      <c r="BH56" s="2629"/>
      <c r="BI56" s="1257"/>
    </row>
    <row r="57" spans="1:61" ht="6" customHeight="1">
      <c r="A57" s="2645"/>
      <c r="B57" s="1057">
        <v>14</v>
      </c>
      <c r="C57" s="1106"/>
      <c r="D57" s="1262"/>
      <c r="E57" s="2625"/>
      <c r="F57" s="2626"/>
      <c r="G57" s="2625"/>
      <c r="H57" s="2626"/>
      <c r="I57" s="2625"/>
      <c r="J57" s="2626"/>
      <c r="K57" s="2625"/>
      <c r="L57" s="2626"/>
      <c r="M57" s="2625"/>
      <c r="N57" s="2626"/>
      <c r="O57" s="2625"/>
      <c r="P57" s="2626"/>
      <c r="Q57" s="2625"/>
      <c r="R57" s="2626"/>
      <c r="S57" s="2625"/>
      <c r="T57" s="2626"/>
      <c r="U57" s="2625"/>
      <c r="V57" s="2626"/>
      <c r="W57" s="2625"/>
      <c r="X57" s="2626"/>
      <c r="Y57" s="2625"/>
      <c r="Z57" s="2626"/>
      <c r="AA57" s="2625"/>
      <c r="AB57" s="2626"/>
      <c r="AC57" s="2625"/>
      <c r="AD57" s="2626"/>
      <c r="AE57" s="2625"/>
      <c r="AF57" s="2626"/>
      <c r="AG57" s="2625"/>
      <c r="AH57" s="2626"/>
      <c r="AI57" s="2625"/>
      <c r="AJ57" s="2626"/>
      <c r="AK57" s="2625"/>
      <c r="AL57" s="2626"/>
      <c r="AM57" s="2625"/>
      <c r="AN57" s="2626"/>
      <c r="AO57" s="2625"/>
      <c r="AP57" s="2626"/>
      <c r="AQ57" s="2625"/>
      <c r="AR57" s="2626"/>
      <c r="AS57" s="2625"/>
      <c r="AT57" s="2626"/>
      <c r="AU57" s="2625"/>
      <c r="AV57" s="2626"/>
      <c r="AW57" s="2625"/>
      <c r="AX57" s="2626"/>
      <c r="AY57" s="2625"/>
      <c r="AZ57" s="2626"/>
      <c r="BA57" s="2625"/>
      <c r="BB57" s="2626"/>
      <c r="BC57" s="2625"/>
      <c r="BD57" s="2626"/>
      <c r="BE57" s="2625"/>
      <c r="BF57" s="2626"/>
      <c r="BG57" s="2625"/>
      <c r="BH57" s="2626"/>
      <c r="BI57" s="1262" t="s">
        <v>107</v>
      </c>
    </row>
    <row r="58" spans="1:61" ht="3" customHeight="1">
      <c r="A58" s="2645"/>
      <c r="B58" s="1244"/>
      <c r="C58" s="1106"/>
      <c r="D58" s="1262"/>
      <c r="E58" s="2627"/>
      <c r="F58" s="1363"/>
      <c r="G58" s="2627"/>
      <c r="H58" s="1363"/>
      <c r="I58" s="2627"/>
      <c r="J58" s="1363"/>
      <c r="K58" s="2627"/>
      <c r="L58" s="1363"/>
      <c r="M58" s="2627"/>
      <c r="N58" s="1363"/>
      <c r="O58" s="2627"/>
      <c r="P58" s="1363"/>
      <c r="Q58" s="2627"/>
      <c r="R58" s="1363"/>
      <c r="S58" s="2627"/>
      <c r="T58" s="1363"/>
      <c r="U58" s="2627"/>
      <c r="V58" s="1363"/>
      <c r="W58" s="2627"/>
      <c r="X58" s="1363"/>
      <c r="Y58" s="2627"/>
      <c r="Z58" s="1363"/>
      <c r="AA58" s="2627"/>
      <c r="AB58" s="1363"/>
      <c r="AC58" s="2627"/>
      <c r="AD58" s="1363"/>
      <c r="AE58" s="2627"/>
      <c r="AF58" s="1363"/>
      <c r="AG58" s="2627"/>
      <c r="AH58" s="1363"/>
      <c r="AI58" s="2627"/>
      <c r="AJ58" s="1363"/>
      <c r="AK58" s="2627"/>
      <c r="AL58" s="1363"/>
      <c r="AM58" s="2627"/>
      <c r="AN58" s="1363"/>
      <c r="AO58" s="2627"/>
      <c r="AP58" s="1363"/>
      <c r="AQ58" s="2627"/>
      <c r="AR58" s="1363"/>
      <c r="AS58" s="2627"/>
      <c r="AT58" s="1363"/>
      <c r="AU58" s="2627"/>
      <c r="AV58" s="1363"/>
      <c r="AW58" s="2627"/>
      <c r="AX58" s="1363"/>
      <c r="AY58" s="2627"/>
      <c r="AZ58" s="1363"/>
      <c r="BA58" s="2627"/>
      <c r="BB58" s="1363"/>
      <c r="BC58" s="2627"/>
      <c r="BD58" s="1363"/>
      <c r="BE58" s="2627"/>
      <c r="BF58" s="1363"/>
      <c r="BG58" s="2627"/>
      <c r="BH58" s="1363"/>
      <c r="BI58" s="1262"/>
    </row>
    <row r="59" spans="1:61" ht="6" customHeight="1">
      <c r="A59" s="2645"/>
      <c r="B59" s="1244"/>
      <c r="C59" s="1106"/>
      <c r="D59" s="1262"/>
      <c r="E59" s="2628"/>
      <c r="F59" s="2629"/>
      <c r="G59" s="2628"/>
      <c r="H59" s="2629"/>
      <c r="I59" s="2628"/>
      <c r="J59" s="2629"/>
      <c r="K59" s="2628"/>
      <c r="L59" s="2629"/>
      <c r="M59" s="2628"/>
      <c r="N59" s="2629"/>
      <c r="O59" s="2628"/>
      <c r="P59" s="2629"/>
      <c r="Q59" s="2628"/>
      <c r="R59" s="2629"/>
      <c r="S59" s="2628"/>
      <c r="T59" s="2629"/>
      <c r="U59" s="2628"/>
      <c r="V59" s="2629"/>
      <c r="W59" s="2628"/>
      <c r="X59" s="2629"/>
      <c r="Y59" s="2628"/>
      <c r="Z59" s="2629"/>
      <c r="AA59" s="2628"/>
      <c r="AB59" s="2629"/>
      <c r="AC59" s="2628"/>
      <c r="AD59" s="2629"/>
      <c r="AE59" s="2628"/>
      <c r="AF59" s="2629"/>
      <c r="AG59" s="2628"/>
      <c r="AH59" s="2629"/>
      <c r="AI59" s="2628"/>
      <c r="AJ59" s="2629"/>
      <c r="AK59" s="2628"/>
      <c r="AL59" s="2629"/>
      <c r="AM59" s="2628"/>
      <c r="AN59" s="2629"/>
      <c r="AO59" s="2628"/>
      <c r="AP59" s="2629"/>
      <c r="AQ59" s="2628"/>
      <c r="AR59" s="2629"/>
      <c r="AS59" s="2628"/>
      <c r="AT59" s="2629"/>
      <c r="AU59" s="2628"/>
      <c r="AV59" s="2629"/>
      <c r="AW59" s="2628"/>
      <c r="AX59" s="2629"/>
      <c r="AY59" s="2628"/>
      <c r="AZ59" s="2629"/>
      <c r="BA59" s="2628"/>
      <c r="BB59" s="2629"/>
      <c r="BC59" s="2628"/>
      <c r="BD59" s="2629"/>
      <c r="BE59" s="2628"/>
      <c r="BF59" s="2629"/>
      <c r="BG59" s="2628"/>
      <c r="BH59" s="2629"/>
      <c r="BI59" s="1257"/>
    </row>
    <row r="60" spans="1:61" ht="6" customHeight="1">
      <c r="A60" s="2645"/>
      <c r="B60" s="1057">
        <v>15</v>
      </c>
      <c r="C60" s="1058"/>
      <c r="D60" s="1256"/>
      <c r="E60" s="2625"/>
      <c r="F60" s="2626"/>
      <c r="G60" s="2625"/>
      <c r="H60" s="2626"/>
      <c r="I60" s="2625"/>
      <c r="J60" s="2626"/>
      <c r="K60" s="2625"/>
      <c r="L60" s="2626"/>
      <c r="M60" s="2625"/>
      <c r="N60" s="2626"/>
      <c r="O60" s="2625"/>
      <c r="P60" s="2626"/>
      <c r="Q60" s="2625"/>
      <c r="R60" s="2626"/>
      <c r="S60" s="2625"/>
      <c r="T60" s="2626"/>
      <c r="U60" s="2625"/>
      <c r="V60" s="2626"/>
      <c r="W60" s="2625"/>
      <c r="X60" s="2626"/>
      <c r="Y60" s="2625"/>
      <c r="Z60" s="2626"/>
      <c r="AA60" s="2625"/>
      <c r="AB60" s="2626"/>
      <c r="AC60" s="2625"/>
      <c r="AD60" s="2626"/>
      <c r="AE60" s="2625"/>
      <c r="AF60" s="2626"/>
      <c r="AG60" s="2625"/>
      <c r="AH60" s="2626"/>
      <c r="AI60" s="2625"/>
      <c r="AJ60" s="2626"/>
      <c r="AK60" s="2625"/>
      <c r="AL60" s="2626"/>
      <c r="AM60" s="2625"/>
      <c r="AN60" s="2626"/>
      <c r="AO60" s="2625"/>
      <c r="AP60" s="2626"/>
      <c r="AQ60" s="2625"/>
      <c r="AR60" s="2626"/>
      <c r="AS60" s="2625"/>
      <c r="AT60" s="2626"/>
      <c r="AU60" s="2625"/>
      <c r="AV60" s="2626"/>
      <c r="AW60" s="2625"/>
      <c r="AX60" s="2626"/>
      <c r="AY60" s="2625"/>
      <c r="AZ60" s="2626"/>
      <c r="BA60" s="2625"/>
      <c r="BB60" s="2626"/>
      <c r="BC60" s="2625"/>
      <c r="BD60" s="2626"/>
      <c r="BE60" s="2625"/>
      <c r="BF60" s="2626"/>
      <c r="BG60" s="2625"/>
      <c r="BH60" s="2626"/>
      <c r="BI60" s="1262" t="s">
        <v>107</v>
      </c>
    </row>
    <row r="61" spans="1:61" ht="3" customHeight="1">
      <c r="A61" s="2645"/>
      <c r="B61" s="1244"/>
      <c r="C61" s="1106"/>
      <c r="D61" s="1262"/>
      <c r="E61" s="2627"/>
      <c r="F61" s="1363"/>
      <c r="G61" s="2627"/>
      <c r="H61" s="1363"/>
      <c r="I61" s="2627"/>
      <c r="J61" s="1363"/>
      <c r="K61" s="2627"/>
      <c r="L61" s="1363"/>
      <c r="M61" s="2627"/>
      <c r="N61" s="1363"/>
      <c r="O61" s="2627"/>
      <c r="P61" s="1363"/>
      <c r="Q61" s="2627"/>
      <c r="R61" s="1363"/>
      <c r="S61" s="2627"/>
      <c r="T61" s="1363"/>
      <c r="U61" s="2627"/>
      <c r="V61" s="1363"/>
      <c r="W61" s="2627"/>
      <c r="X61" s="1363"/>
      <c r="Y61" s="2627"/>
      <c r="Z61" s="1363"/>
      <c r="AA61" s="2627"/>
      <c r="AB61" s="1363"/>
      <c r="AC61" s="2627"/>
      <c r="AD61" s="1363"/>
      <c r="AE61" s="2627"/>
      <c r="AF61" s="1363"/>
      <c r="AG61" s="2627"/>
      <c r="AH61" s="1363"/>
      <c r="AI61" s="2627"/>
      <c r="AJ61" s="1363"/>
      <c r="AK61" s="2627"/>
      <c r="AL61" s="1363"/>
      <c r="AM61" s="2627"/>
      <c r="AN61" s="1363"/>
      <c r="AO61" s="2627"/>
      <c r="AP61" s="1363"/>
      <c r="AQ61" s="2627"/>
      <c r="AR61" s="1363"/>
      <c r="AS61" s="2627"/>
      <c r="AT61" s="1363"/>
      <c r="AU61" s="2627"/>
      <c r="AV61" s="1363"/>
      <c r="AW61" s="2627"/>
      <c r="AX61" s="1363"/>
      <c r="AY61" s="2627"/>
      <c r="AZ61" s="1363"/>
      <c r="BA61" s="2627"/>
      <c r="BB61" s="1363"/>
      <c r="BC61" s="2627"/>
      <c r="BD61" s="1363"/>
      <c r="BE61" s="2627"/>
      <c r="BF61" s="1363"/>
      <c r="BG61" s="2627"/>
      <c r="BH61" s="1363"/>
      <c r="BI61" s="1262"/>
    </row>
    <row r="62" spans="1:61" ht="6" customHeight="1">
      <c r="A62" s="2645"/>
      <c r="B62" s="1060"/>
      <c r="C62" s="1106"/>
      <c r="D62" s="1262"/>
      <c r="E62" s="2628"/>
      <c r="F62" s="2629"/>
      <c r="G62" s="2628"/>
      <c r="H62" s="2629"/>
      <c r="I62" s="2628"/>
      <c r="J62" s="2629"/>
      <c r="K62" s="2628"/>
      <c r="L62" s="2629"/>
      <c r="M62" s="2628"/>
      <c r="N62" s="2629"/>
      <c r="O62" s="2628"/>
      <c r="P62" s="2629"/>
      <c r="Q62" s="2628"/>
      <c r="R62" s="2629"/>
      <c r="S62" s="2628"/>
      <c r="T62" s="2629"/>
      <c r="U62" s="2628"/>
      <c r="V62" s="2629"/>
      <c r="W62" s="2628"/>
      <c r="X62" s="2629"/>
      <c r="Y62" s="2628"/>
      <c r="Z62" s="2629"/>
      <c r="AA62" s="2628"/>
      <c r="AB62" s="2629"/>
      <c r="AC62" s="2628"/>
      <c r="AD62" s="2629"/>
      <c r="AE62" s="2628"/>
      <c r="AF62" s="2629"/>
      <c r="AG62" s="2628"/>
      <c r="AH62" s="2629"/>
      <c r="AI62" s="2628"/>
      <c r="AJ62" s="2629"/>
      <c r="AK62" s="2628"/>
      <c r="AL62" s="2629"/>
      <c r="AM62" s="2628"/>
      <c r="AN62" s="2629"/>
      <c r="AO62" s="2628"/>
      <c r="AP62" s="2629"/>
      <c r="AQ62" s="2628"/>
      <c r="AR62" s="2629"/>
      <c r="AS62" s="2628"/>
      <c r="AT62" s="2629"/>
      <c r="AU62" s="2628"/>
      <c r="AV62" s="2629"/>
      <c r="AW62" s="2628"/>
      <c r="AX62" s="2629"/>
      <c r="AY62" s="2628"/>
      <c r="AZ62" s="2629"/>
      <c r="BA62" s="2628"/>
      <c r="BB62" s="2629"/>
      <c r="BC62" s="2628"/>
      <c r="BD62" s="2629"/>
      <c r="BE62" s="2628"/>
      <c r="BF62" s="2629"/>
      <c r="BG62" s="2628"/>
      <c r="BH62" s="2629"/>
      <c r="BI62" s="1262"/>
    </row>
    <row r="63" spans="1:61" ht="6" customHeight="1">
      <c r="A63" s="2645"/>
      <c r="B63" s="1057">
        <v>16</v>
      </c>
      <c r="C63" s="1058"/>
      <c r="D63" s="1256"/>
      <c r="E63" s="2625"/>
      <c r="F63" s="2626"/>
      <c r="G63" s="2625"/>
      <c r="H63" s="2626"/>
      <c r="I63" s="2625"/>
      <c r="J63" s="2626"/>
      <c r="K63" s="2625"/>
      <c r="L63" s="2626"/>
      <c r="M63" s="2625"/>
      <c r="N63" s="2626"/>
      <c r="O63" s="2625"/>
      <c r="P63" s="2626"/>
      <c r="Q63" s="2625"/>
      <c r="R63" s="2626"/>
      <c r="S63" s="2625"/>
      <c r="T63" s="2626"/>
      <c r="U63" s="2625"/>
      <c r="V63" s="2626"/>
      <c r="W63" s="2625"/>
      <c r="X63" s="2626"/>
      <c r="Y63" s="2625"/>
      <c r="Z63" s="2626"/>
      <c r="AA63" s="2625"/>
      <c r="AB63" s="2626"/>
      <c r="AC63" s="2625"/>
      <c r="AD63" s="2626"/>
      <c r="AE63" s="2625"/>
      <c r="AF63" s="2626"/>
      <c r="AG63" s="2625"/>
      <c r="AH63" s="2626"/>
      <c r="AI63" s="2625"/>
      <c r="AJ63" s="2626"/>
      <c r="AK63" s="2625"/>
      <c r="AL63" s="2626"/>
      <c r="AM63" s="2625"/>
      <c r="AN63" s="2626"/>
      <c r="AO63" s="2625"/>
      <c r="AP63" s="2626"/>
      <c r="AQ63" s="2625"/>
      <c r="AR63" s="2626"/>
      <c r="AS63" s="2625"/>
      <c r="AT63" s="2626"/>
      <c r="AU63" s="2625"/>
      <c r="AV63" s="2626"/>
      <c r="AW63" s="2625"/>
      <c r="AX63" s="2626"/>
      <c r="AY63" s="2625"/>
      <c r="AZ63" s="2626"/>
      <c r="BA63" s="2625"/>
      <c r="BB63" s="2626"/>
      <c r="BC63" s="2625"/>
      <c r="BD63" s="2626"/>
      <c r="BE63" s="2625"/>
      <c r="BF63" s="2626"/>
      <c r="BG63" s="2625"/>
      <c r="BH63" s="2626"/>
      <c r="BI63" s="1256" t="s">
        <v>107</v>
      </c>
    </row>
    <row r="64" spans="1:61" ht="3" customHeight="1">
      <c r="A64" s="2645"/>
      <c r="B64" s="1244"/>
      <c r="C64" s="1106"/>
      <c r="D64" s="1262"/>
      <c r="E64" s="2627"/>
      <c r="F64" s="1363"/>
      <c r="G64" s="2627"/>
      <c r="H64" s="1363"/>
      <c r="I64" s="2627"/>
      <c r="J64" s="1363"/>
      <c r="K64" s="2627"/>
      <c r="L64" s="1363"/>
      <c r="M64" s="2627"/>
      <c r="N64" s="1363"/>
      <c r="O64" s="2627"/>
      <c r="P64" s="1363"/>
      <c r="Q64" s="2627"/>
      <c r="R64" s="1363"/>
      <c r="S64" s="2627"/>
      <c r="T64" s="1363"/>
      <c r="U64" s="2627"/>
      <c r="V64" s="1363"/>
      <c r="W64" s="2627"/>
      <c r="X64" s="1363"/>
      <c r="Y64" s="2627"/>
      <c r="Z64" s="1363"/>
      <c r="AA64" s="2627"/>
      <c r="AB64" s="1363"/>
      <c r="AC64" s="2627"/>
      <c r="AD64" s="1363"/>
      <c r="AE64" s="2627"/>
      <c r="AF64" s="1363"/>
      <c r="AG64" s="2627"/>
      <c r="AH64" s="1363"/>
      <c r="AI64" s="2627"/>
      <c r="AJ64" s="1363"/>
      <c r="AK64" s="2627"/>
      <c r="AL64" s="1363"/>
      <c r="AM64" s="2627"/>
      <c r="AN64" s="1363"/>
      <c r="AO64" s="2627"/>
      <c r="AP64" s="1363"/>
      <c r="AQ64" s="2627"/>
      <c r="AR64" s="1363"/>
      <c r="AS64" s="2627"/>
      <c r="AT64" s="1363"/>
      <c r="AU64" s="2627"/>
      <c r="AV64" s="1363"/>
      <c r="AW64" s="2627"/>
      <c r="AX64" s="1363"/>
      <c r="AY64" s="2627"/>
      <c r="AZ64" s="1363"/>
      <c r="BA64" s="2627"/>
      <c r="BB64" s="1363"/>
      <c r="BC64" s="2627"/>
      <c r="BD64" s="1363"/>
      <c r="BE64" s="2627"/>
      <c r="BF64" s="1363"/>
      <c r="BG64" s="2627"/>
      <c r="BH64" s="1363"/>
      <c r="BI64" s="1262"/>
    </row>
    <row r="65" spans="1:61" ht="6" customHeight="1">
      <c r="A65" s="2645"/>
      <c r="B65" s="1244"/>
      <c r="C65" s="1061"/>
      <c r="D65" s="1257"/>
      <c r="E65" s="2628"/>
      <c r="F65" s="2629"/>
      <c r="G65" s="2628"/>
      <c r="H65" s="2629"/>
      <c r="I65" s="2628"/>
      <c r="J65" s="2629"/>
      <c r="K65" s="2628"/>
      <c r="L65" s="2629"/>
      <c r="M65" s="2628"/>
      <c r="N65" s="2629"/>
      <c r="O65" s="2628"/>
      <c r="P65" s="2629"/>
      <c r="Q65" s="2628"/>
      <c r="R65" s="2629"/>
      <c r="S65" s="2628"/>
      <c r="T65" s="2629"/>
      <c r="U65" s="2628"/>
      <c r="V65" s="2629"/>
      <c r="W65" s="2628"/>
      <c r="X65" s="2629"/>
      <c r="Y65" s="2628"/>
      <c r="Z65" s="2629"/>
      <c r="AA65" s="2628"/>
      <c r="AB65" s="2629"/>
      <c r="AC65" s="2628"/>
      <c r="AD65" s="2629"/>
      <c r="AE65" s="2628"/>
      <c r="AF65" s="2629"/>
      <c r="AG65" s="2628"/>
      <c r="AH65" s="2629"/>
      <c r="AI65" s="2628"/>
      <c r="AJ65" s="2629"/>
      <c r="AK65" s="2628"/>
      <c r="AL65" s="2629"/>
      <c r="AM65" s="2628"/>
      <c r="AN65" s="2629"/>
      <c r="AO65" s="2628"/>
      <c r="AP65" s="2629"/>
      <c r="AQ65" s="2628"/>
      <c r="AR65" s="2629"/>
      <c r="AS65" s="2628"/>
      <c r="AT65" s="2629"/>
      <c r="AU65" s="2628"/>
      <c r="AV65" s="2629"/>
      <c r="AW65" s="2628"/>
      <c r="AX65" s="2629"/>
      <c r="AY65" s="2628"/>
      <c r="AZ65" s="2629"/>
      <c r="BA65" s="2628"/>
      <c r="BB65" s="2629"/>
      <c r="BC65" s="2628"/>
      <c r="BD65" s="2629"/>
      <c r="BE65" s="2628"/>
      <c r="BF65" s="2629"/>
      <c r="BG65" s="2628"/>
      <c r="BH65" s="2629"/>
      <c r="BI65" s="1257"/>
    </row>
    <row r="66" spans="1:61" ht="6" customHeight="1">
      <c r="A66" s="2645"/>
      <c r="B66" s="1057">
        <v>17</v>
      </c>
      <c r="C66" s="1106"/>
      <c r="D66" s="1262"/>
      <c r="E66" s="2625"/>
      <c r="F66" s="2626"/>
      <c r="G66" s="2625"/>
      <c r="H66" s="2626"/>
      <c r="I66" s="2625"/>
      <c r="J66" s="2626"/>
      <c r="K66" s="2625"/>
      <c r="L66" s="2626"/>
      <c r="M66" s="2625"/>
      <c r="N66" s="2626"/>
      <c r="O66" s="2625"/>
      <c r="P66" s="2626"/>
      <c r="Q66" s="2625"/>
      <c r="R66" s="2626"/>
      <c r="S66" s="2625"/>
      <c r="T66" s="2626"/>
      <c r="U66" s="2625"/>
      <c r="V66" s="2626"/>
      <c r="W66" s="2625"/>
      <c r="X66" s="2626"/>
      <c r="Y66" s="2625"/>
      <c r="Z66" s="2626"/>
      <c r="AA66" s="2625"/>
      <c r="AB66" s="2626"/>
      <c r="AC66" s="2625"/>
      <c r="AD66" s="2626"/>
      <c r="AE66" s="2625"/>
      <c r="AF66" s="2626"/>
      <c r="AG66" s="2625"/>
      <c r="AH66" s="2626"/>
      <c r="AI66" s="2625"/>
      <c r="AJ66" s="2626"/>
      <c r="AK66" s="2625"/>
      <c r="AL66" s="2626"/>
      <c r="AM66" s="2625"/>
      <c r="AN66" s="2626"/>
      <c r="AO66" s="2625"/>
      <c r="AP66" s="2626"/>
      <c r="AQ66" s="2625"/>
      <c r="AR66" s="2626"/>
      <c r="AS66" s="2625"/>
      <c r="AT66" s="2626"/>
      <c r="AU66" s="2625"/>
      <c r="AV66" s="2626"/>
      <c r="AW66" s="2625"/>
      <c r="AX66" s="2626"/>
      <c r="AY66" s="2625"/>
      <c r="AZ66" s="2626"/>
      <c r="BA66" s="2625"/>
      <c r="BB66" s="2626"/>
      <c r="BC66" s="2625"/>
      <c r="BD66" s="2626"/>
      <c r="BE66" s="2625"/>
      <c r="BF66" s="2626"/>
      <c r="BG66" s="2625"/>
      <c r="BH66" s="2626"/>
      <c r="BI66" s="1262" t="s">
        <v>107</v>
      </c>
    </row>
    <row r="67" spans="1:61" ht="3" customHeight="1">
      <c r="A67" s="2645"/>
      <c r="B67" s="1244"/>
      <c r="C67" s="1106"/>
      <c r="D67" s="1262"/>
      <c r="E67" s="2627"/>
      <c r="F67" s="1363"/>
      <c r="G67" s="2627"/>
      <c r="H67" s="1363"/>
      <c r="I67" s="2627"/>
      <c r="J67" s="1363"/>
      <c r="K67" s="2627"/>
      <c r="L67" s="1363"/>
      <c r="M67" s="2627"/>
      <c r="N67" s="1363"/>
      <c r="O67" s="2627"/>
      <c r="P67" s="1363"/>
      <c r="Q67" s="2627"/>
      <c r="R67" s="1363"/>
      <c r="S67" s="2627"/>
      <c r="T67" s="1363"/>
      <c r="U67" s="2627"/>
      <c r="V67" s="1363"/>
      <c r="W67" s="2627"/>
      <c r="X67" s="1363"/>
      <c r="Y67" s="2627"/>
      <c r="Z67" s="1363"/>
      <c r="AA67" s="2627"/>
      <c r="AB67" s="1363"/>
      <c r="AC67" s="2627"/>
      <c r="AD67" s="1363"/>
      <c r="AE67" s="2627"/>
      <c r="AF67" s="1363"/>
      <c r="AG67" s="2627"/>
      <c r="AH67" s="1363"/>
      <c r="AI67" s="2627"/>
      <c r="AJ67" s="1363"/>
      <c r="AK67" s="2627"/>
      <c r="AL67" s="1363"/>
      <c r="AM67" s="2627"/>
      <c r="AN67" s="1363"/>
      <c r="AO67" s="2627"/>
      <c r="AP67" s="1363"/>
      <c r="AQ67" s="2627"/>
      <c r="AR67" s="1363"/>
      <c r="AS67" s="2627"/>
      <c r="AT67" s="1363"/>
      <c r="AU67" s="2627"/>
      <c r="AV67" s="1363"/>
      <c r="AW67" s="2627"/>
      <c r="AX67" s="1363"/>
      <c r="AY67" s="2627"/>
      <c r="AZ67" s="1363"/>
      <c r="BA67" s="2627"/>
      <c r="BB67" s="1363"/>
      <c r="BC67" s="2627"/>
      <c r="BD67" s="1363"/>
      <c r="BE67" s="2627"/>
      <c r="BF67" s="1363"/>
      <c r="BG67" s="2627"/>
      <c r="BH67" s="1363"/>
      <c r="BI67" s="1262"/>
    </row>
    <row r="68" spans="1:61" ht="6" customHeight="1">
      <c r="A68" s="2645"/>
      <c r="B68" s="1244"/>
      <c r="C68" s="1106"/>
      <c r="D68" s="1262"/>
      <c r="E68" s="2628"/>
      <c r="F68" s="2629"/>
      <c r="G68" s="2628"/>
      <c r="H68" s="2629"/>
      <c r="I68" s="2628"/>
      <c r="J68" s="2629"/>
      <c r="K68" s="2628"/>
      <c r="L68" s="2629"/>
      <c r="M68" s="2628"/>
      <c r="N68" s="2629"/>
      <c r="O68" s="2628"/>
      <c r="P68" s="2629"/>
      <c r="Q68" s="2628"/>
      <c r="R68" s="2629"/>
      <c r="S68" s="2628"/>
      <c r="T68" s="2629"/>
      <c r="U68" s="2628"/>
      <c r="V68" s="2629"/>
      <c r="W68" s="2628"/>
      <c r="X68" s="2629"/>
      <c r="Y68" s="2628"/>
      <c r="Z68" s="2629"/>
      <c r="AA68" s="2628"/>
      <c r="AB68" s="2629"/>
      <c r="AC68" s="2628"/>
      <c r="AD68" s="2629"/>
      <c r="AE68" s="2628"/>
      <c r="AF68" s="2629"/>
      <c r="AG68" s="2628"/>
      <c r="AH68" s="2629"/>
      <c r="AI68" s="2628"/>
      <c r="AJ68" s="2629"/>
      <c r="AK68" s="2628"/>
      <c r="AL68" s="2629"/>
      <c r="AM68" s="2628"/>
      <c r="AN68" s="2629"/>
      <c r="AO68" s="2628"/>
      <c r="AP68" s="2629"/>
      <c r="AQ68" s="2628"/>
      <c r="AR68" s="2629"/>
      <c r="AS68" s="2628"/>
      <c r="AT68" s="2629"/>
      <c r="AU68" s="2628"/>
      <c r="AV68" s="2629"/>
      <c r="AW68" s="2628"/>
      <c r="AX68" s="2629"/>
      <c r="AY68" s="2628"/>
      <c r="AZ68" s="2629"/>
      <c r="BA68" s="2628"/>
      <c r="BB68" s="2629"/>
      <c r="BC68" s="2628"/>
      <c r="BD68" s="2629"/>
      <c r="BE68" s="2628"/>
      <c r="BF68" s="2629"/>
      <c r="BG68" s="2628"/>
      <c r="BH68" s="2629"/>
      <c r="BI68" s="1262"/>
    </row>
    <row r="69" spans="1:61" ht="6" customHeight="1">
      <c r="A69" s="2645"/>
      <c r="B69" s="1057">
        <v>18</v>
      </c>
      <c r="C69" s="1058"/>
      <c r="D69" s="1256"/>
      <c r="E69" s="2625"/>
      <c r="F69" s="2626"/>
      <c r="G69" s="2625"/>
      <c r="H69" s="2626"/>
      <c r="I69" s="2625"/>
      <c r="J69" s="2626"/>
      <c r="K69" s="2625"/>
      <c r="L69" s="2626"/>
      <c r="M69" s="2625"/>
      <c r="N69" s="2626"/>
      <c r="O69" s="2625"/>
      <c r="P69" s="2626"/>
      <c r="Q69" s="2625"/>
      <c r="R69" s="2626"/>
      <c r="S69" s="2625"/>
      <c r="T69" s="2626"/>
      <c r="U69" s="2625"/>
      <c r="V69" s="2626"/>
      <c r="W69" s="2625"/>
      <c r="X69" s="2626"/>
      <c r="Y69" s="2625"/>
      <c r="Z69" s="2626"/>
      <c r="AA69" s="2625"/>
      <c r="AB69" s="2626"/>
      <c r="AC69" s="2625"/>
      <c r="AD69" s="2626"/>
      <c r="AE69" s="2625"/>
      <c r="AF69" s="2626"/>
      <c r="AG69" s="2625"/>
      <c r="AH69" s="2626"/>
      <c r="AI69" s="2625"/>
      <c r="AJ69" s="2626"/>
      <c r="AK69" s="2625"/>
      <c r="AL69" s="2626"/>
      <c r="AM69" s="2625"/>
      <c r="AN69" s="2626"/>
      <c r="AO69" s="2625"/>
      <c r="AP69" s="2626"/>
      <c r="AQ69" s="2625"/>
      <c r="AR69" s="2626"/>
      <c r="AS69" s="2625"/>
      <c r="AT69" s="2626"/>
      <c r="AU69" s="2625"/>
      <c r="AV69" s="2626"/>
      <c r="AW69" s="2625"/>
      <c r="AX69" s="2626"/>
      <c r="AY69" s="2625"/>
      <c r="AZ69" s="2626"/>
      <c r="BA69" s="2625"/>
      <c r="BB69" s="2626"/>
      <c r="BC69" s="2625"/>
      <c r="BD69" s="2626"/>
      <c r="BE69" s="2625"/>
      <c r="BF69" s="2626"/>
      <c r="BG69" s="2625"/>
      <c r="BH69" s="2626"/>
      <c r="BI69" s="1256" t="s">
        <v>107</v>
      </c>
    </row>
    <row r="70" spans="1:61" ht="3" customHeight="1">
      <c r="A70" s="2645"/>
      <c r="B70" s="1244"/>
      <c r="C70" s="1106"/>
      <c r="D70" s="1262"/>
      <c r="E70" s="2627"/>
      <c r="F70" s="1363"/>
      <c r="G70" s="2627"/>
      <c r="H70" s="1363"/>
      <c r="I70" s="2627"/>
      <c r="J70" s="1363"/>
      <c r="K70" s="2627"/>
      <c r="L70" s="1363"/>
      <c r="M70" s="2627"/>
      <c r="N70" s="1363"/>
      <c r="O70" s="2627"/>
      <c r="P70" s="1363"/>
      <c r="Q70" s="2627"/>
      <c r="R70" s="1363"/>
      <c r="S70" s="2627"/>
      <c r="T70" s="1363"/>
      <c r="U70" s="2627"/>
      <c r="V70" s="1363"/>
      <c r="W70" s="2627"/>
      <c r="X70" s="1363"/>
      <c r="Y70" s="2627"/>
      <c r="Z70" s="1363"/>
      <c r="AA70" s="2627"/>
      <c r="AB70" s="1363"/>
      <c r="AC70" s="2627"/>
      <c r="AD70" s="1363"/>
      <c r="AE70" s="2627"/>
      <c r="AF70" s="1363"/>
      <c r="AG70" s="2627"/>
      <c r="AH70" s="1363"/>
      <c r="AI70" s="2627"/>
      <c r="AJ70" s="1363"/>
      <c r="AK70" s="2627"/>
      <c r="AL70" s="1363"/>
      <c r="AM70" s="2627"/>
      <c r="AN70" s="1363"/>
      <c r="AO70" s="2627"/>
      <c r="AP70" s="1363"/>
      <c r="AQ70" s="2627"/>
      <c r="AR70" s="1363"/>
      <c r="AS70" s="2627"/>
      <c r="AT70" s="1363"/>
      <c r="AU70" s="2627"/>
      <c r="AV70" s="1363"/>
      <c r="AW70" s="2627"/>
      <c r="AX70" s="1363"/>
      <c r="AY70" s="2627"/>
      <c r="AZ70" s="1363"/>
      <c r="BA70" s="2627"/>
      <c r="BB70" s="1363"/>
      <c r="BC70" s="2627"/>
      <c r="BD70" s="1363"/>
      <c r="BE70" s="2627"/>
      <c r="BF70" s="1363"/>
      <c r="BG70" s="2627"/>
      <c r="BH70" s="1363"/>
      <c r="BI70" s="1262"/>
    </row>
    <row r="71" spans="1:61" ht="6" customHeight="1">
      <c r="A71" s="2645"/>
      <c r="B71" s="1060"/>
      <c r="C71" s="1061"/>
      <c r="D71" s="1257"/>
      <c r="E71" s="2628"/>
      <c r="F71" s="2629"/>
      <c r="G71" s="2628"/>
      <c r="H71" s="2629"/>
      <c r="I71" s="2628"/>
      <c r="J71" s="2629"/>
      <c r="K71" s="2628"/>
      <c r="L71" s="2629"/>
      <c r="M71" s="2628"/>
      <c r="N71" s="2629"/>
      <c r="O71" s="2628"/>
      <c r="P71" s="2629"/>
      <c r="Q71" s="2628"/>
      <c r="R71" s="2629"/>
      <c r="S71" s="2628"/>
      <c r="T71" s="2629"/>
      <c r="U71" s="2628"/>
      <c r="V71" s="2629"/>
      <c r="W71" s="2628"/>
      <c r="X71" s="2629"/>
      <c r="Y71" s="2628"/>
      <c r="Z71" s="2629"/>
      <c r="AA71" s="2628"/>
      <c r="AB71" s="2629"/>
      <c r="AC71" s="2628"/>
      <c r="AD71" s="2629"/>
      <c r="AE71" s="2628"/>
      <c r="AF71" s="2629"/>
      <c r="AG71" s="2628"/>
      <c r="AH71" s="2629"/>
      <c r="AI71" s="2628"/>
      <c r="AJ71" s="2629"/>
      <c r="AK71" s="2628"/>
      <c r="AL71" s="2629"/>
      <c r="AM71" s="2628"/>
      <c r="AN71" s="2629"/>
      <c r="AO71" s="2628"/>
      <c r="AP71" s="2629"/>
      <c r="AQ71" s="2628"/>
      <c r="AR71" s="2629"/>
      <c r="AS71" s="2628"/>
      <c r="AT71" s="2629"/>
      <c r="AU71" s="2628"/>
      <c r="AV71" s="2629"/>
      <c r="AW71" s="2628"/>
      <c r="AX71" s="2629"/>
      <c r="AY71" s="2628"/>
      <c r="AZ71" s="2629"/>
      <c r="BA71" s="2628"/>
      <c r="BB71" s="2629"/>
      <c r="BC71" s="2628"/>
      <c r="BD71" s="2629"/>
      <c r="BE71" s="2628"/>
      <c r="BF71" s="2629"/>
      <c r="BG71" s="2628"/>
      <c r="BH71" s="2629"/>
      <c r="BI71" s="1257"/>
    </row>
    <row r="72" spans="1:61" ht="6" customHeight="1">
      <c r="A72" s="2645"/>
      <c r="B72" s="1057">
        <v>19</v>
      </c>
      <c r="C72" s="1106"/>
      <c r="D72" s="1262"/>
      <c r="E72" s="2625"/>
      <c r="F72" s="2626"/>
      <c r="G72" s="2625"/>
      <c r="H72" s="2626"/>
      <c r="I72" s="2625"/>
      <c r="J72" s="2626"/>
      <c r="K72" s="2625"/>
      <c r="L72" s="2626"/>
      <c r="M72" s="2625"/>
      <c r="N72" s="2626"/>
      <c r="O72" s="2625"/>
      <c r="P72" s="2626"/>
      <c r="Q72" s="2625"/>
      <c r="R72" s="2626"/>
      <c r="S72" s="2625"/>
      <c r="T72" s="2626"/>
      <c r="U72" s="2625"/>
      <c r="V72" s="2626"/>
      <c r="W72" s="2625"/>
      <c r="X72" s="2626"/>
      <c r="Y72" s="2625"/>
      <c r="Z72" s="2626"/>
      <c r="AA72" s="2625"/>
      <c r="AB72" s="2626"/>
      <c r="AC72" s="2625"/>
      <c r="AD72" s="2626"/>
      <c r="AE72" s="2625"/>
      <c r="AF72" s="2626"/>
      <c r="AG72" s="2625"/>
      <c r="AH72" s="2626"/>
      <c r="AI72" s="2625"/>
      <c r="AJ72" s="2626"/>
      <c r="AK72" s="2625"/>
      <c r="AL72" s="2626"/>
      <c r="AM72" s="2625"/>
      <c r="AN72" s="2626"/>
      <c r="AO72" s="2625"/>
      <c r="AP72" s="2626"/>
      <c r="AQ72" s="2625"/>
      <c r="AR72" s="2626"/>
      <c r="AS72" s="2625"/>
      <c r="AT72" s="2626"/>
      <c r="AU72" s="2625"/>
      <c r="AV72" s="2626"/>
      <c r="AW72" s="2625"/>
      <c r="AX72" s="2626"/>
      <c r="AY72" s="2625"/>
      <c r="AZ72" s="2626"/>
      <c r="BA72" s="2625"/>
      <c r="BB72" s="2626"/>
      <c r="BC72" s="2625"/>
      <c r="BD72" s="2626"/>
      <c r="BE72" s="2625"/>
      <c r="BF72" s="2626"/>
      <c r="BG72" s="2625"/>
      <c r="BH72" s="2626"/>
      <c r="BI72" s="1262" t="s">
        <v>107</v>
      </c>
    </row>
    <row r="73" spans="1:61" ht="3" customHeight="1">
      <c r="A73" s="2645"/>
      <c r="B73" s="1244"/>
      <c r="C73" s="1106"/>
      <c r="D73" s="1262"/>
      <c r="E73" s="2627"/>
      <c r="F73" s="1363"/>
      <c r="G73" s="2627"/>
      <c r="H73" s="1363"/>
      <c r="I73" s="2627"/>
      <c r="J73" s="1363"/>
      <c r="K73" s="2627"/>
      <c r="L73" s="1363"/>
      <c r="M73" s="2627"/>
      <c r="N73" s="1363"/>
      <c r="O73" s="2627"/>
      <c r="P73" s="1363"/>
      <c r="Q73" s="2627"/>
      <c r="R73" s="1363"/>
      <c r="S73" s="2627"/>
      <c r="T73" s="1363"/>
      <c r="U73" s="2627"/>
      <c r="V73" s="1363"/>
      <c r="W73" s="2627"/>
      <c r="X73" s="1363"/>
      <c r="Y73" s="2627"/>
      <c r="Z73" s="1363"/>
      <c r="AA73" s="2627"/>
      <c r="AB73" s="1363"/>
      <c r="AC73" s="2627"/>
      <c r="AD73" s="1363"/>
      <c r="AE73" s="2627"/>
      <c r="AF73" s="1363"/>
      <c r="AG73" s="2627"/>
      <c r="AH73" s="1363"/>
      <c r="AI73" s="2627"/>
      <c r="AJ73" s="1363"/>
      <c r="AK73" s="2627"/>
      <c r="AL73" s="1363"/>
      <c r="AM73" s="2627"/>
      <c r="AN73" s="1363"/>
      <c r="AO73" s="2627"/>
      <c r="AP73" s="1363"/>
      <c r="AQ73" s="2627"/>
      <c r="AR73" s="1363"/>
      <c r="AS73" s="2627"/>
      <c r="AT73" s="1363"/>
      <c r="AU73" s="2627"/>
      <c r="AV73" s="1363"/>
      <c r="AW73" s="2627"/>
      <c r="AX73" s="1363"/>
      <c r="AY73" s="2627"/>
      <c r="AZ73" s="1363"/>
      <c r="BA73" s="2627"/>
      <c r="BB73" s="1363"/>
      <c r="BC73" s="2627"/>
      <c r="BD73" s="1363"/>
      <c r="BE73" s="2627"/>
      <c r="BF73" s="1363"/>
      <c r="BG73" s="2627"/>
      <c r="BH73" s="1363"/>
      <c r="BI73" s="1262"/>
    </row>
    <row r="74" spans="1:61" ht="6" customHeight="1">
      <c r="A74" s="2645"/>
      <c r="B74" s="1244"/>
      <c r="C74" s="1061"/>
      <c r="D74" s="1257"/>
      <c r="E74" s="2628"/>
      <c r="F74" s="2629"/>
      <c r="G74" s="2628"/>
      <c r="H74" s="2629"/>
      <c r="I74" s="2628"/>
      <c r="J74" s="2629"/>
      <c r="K74" s="2628"/>
      <c r="L74" s="2629"/>
      <c r="M74" s="2628"/>
      <c r="N74" s="2629"/>
      <c r="O74" s="2628"/>
      <c r="P74" s="2629"/>
      <c r="Q74" s="2628"/>
      <c r="R74" s="2629"/>
      <c r="S74" s="2628"/>
      <c r="T74" s="2629"/>
      <c r="U74" s="2628"/>
      <c r="V74" s="2629"/>
      <c r="W74" s="2628"/>
      <c r="X74" s="2629"/>
      <c r="Y74" s="2628"/>
      <c r="Z74" s="2629"/>
      <c r="AA74" s="2628"/>
      <c r="AB74" s="2629"/>
      <c r="AC74" s="2628"/>
      <c r="AD74" s="2629"/>
      <c r="AE74" s="2628"/>
      <c r="AF74" s="2629"/>
      <c r="AG74" s="2628"/>
      <c r="AH74" s="2629"/>
      <c r="AI74" s="2628"/>
      <c r="AJ74" s="2629"/>
      <c r="AK74" s="2628"/>
      <c r="AL74" s="2629"/>
      <c r="AM74" s="2628"/>
      <c r="AN74" s="2629"/>
      <c r="AO74" s="2628"/>
      <c r="AP74" s="2629"/>
      <c r="AQ74" s="2628"/>
      <c r="AR74" s="2629"/>
      <c r="AS74" s="2628"/>
      <c r="AT74" s="2629"/>
      <c r="AU74" s="2628"/>
      <c r="AV74" s="2629"/>
      <c r="AW74" s="2628"/>
      <c r="AX74" s="2629"/>
      <c r="AY74" s="2628"/>
      <c r="AZ74" s="2629"/>
      <c r="BA74" s="2628"/>
      <c r="BB74" s="2629"/>
      <c r="BC74" s="2628"/>
      <c r="BD74" s="2629"/>
      <c r="BE74" s="2628"/>
      <c r="BF74" s="2629"/>
      <c r="BG74" s="2628"/>
      <c r="BH74" s="2629"/>
      <c r="BI74" s="1262"/>
    </row>
    <row r="75" spans="1:61" ht="15.9" customHeight="1">
      <c r="A75" s="2646"/>
      <c r="B75" s="973" t="s">
        <v>10</v>
      </c>
      <c r="C75" s="981"/>
      <c r="D75" s="974"/>
      <c r="E75" s="2631">
        <f>SUM(E12:E74)</f>
        <v>0</v>
      </c>
      <c r="F75" s="2632"/>
      <c r="G75" s="2631">
        <f t="shared" ref="G75" si="27">SUM(G12:G74)</f>
        <v>0</v>
      </c>
      <c r="H75" s="2632"/>
      <c r="I75" s="2631">
        <f t="shared" ref="I75" si="28">SUM(I12:I74)</f>
        <v>0</v>
      </c>
      <c r="J75" s="2632"/>
      <c r="K75" s="2631">
        <f t="shared" ref="K75" si="29">SUM(K12:K74)</f>
        <v>0</v>
      </c>
      <c r="L75" s="2632"/>
      <c r="M75" s="2631">
        <f t="shared" ref="M75" si="30">SUM(M12:M74)</f>
        <v>0</v>
      </c>
      <c r="N75" s="2632"/>
      <c r="O75" s="2631">
        <f t="shared" ref="O75" si="31">SUM(O12:O74)</f>
        <v>0</v>
      </c>
      <c r="P75" s="2632"/>
      <c r="Q75" s="2631">
        <f t="shared" ref="Q75" si="32">SUM(Q12:Q74)</f>
        <v>0</v>
      </c>
      <c r="R75" s="2632"/>
      <c r="S75" s="2631">
        <f t="shared" ref="S75" si="33">SUM(S12:S74)</f>
        <v>0</v>
      </c>
      <c r="T75" s="2632"/>
      <c r="U75" s="2631">
        <f t="shared" ref="U75" si="34">SUM(U12:U74)</f>
        <v>0</v>
      </c>
      <c r="V75" s="2632"/>
      <c r="W75" s="2631">
        <f t="shared" ref="W75" si="35">SUM(W12:W74)</f>
        <v>0</v>
      </c>
      <c r="X75" s="2632"/>
      <c r="Y75" s="2631">
        <f t="shared" ref="Y75" si="36">SUM(Y12:Y74)</f>
        <v>0</v>
      </c>
      <c r="Z75" s="2632"/>
      <c r="AA75" s="2631">
        <f t="shared" ref="AA75" si="37">SUM(AA12:AA74)</f>
        <v>0</v>
      </c>
      <c r="AB75" s="2632"/>
      <c r="AC75" s="2631">
        <f t="shared" ref="AC75" si="38">SUM(AC12:AC74)</f>
        <v>0</v>
      </c>
      <c r="AD75" s="2632"/>
      <c r="AE75" s="2631">
        <f t="shared" ref="AE75" si="39">SUM(AE12:AE74)</f>
        <v>0</v>
      </c>
      <c r="AF75" s="2632"/>
      <c r="AG75" s="2631">
        <f t="shared" ref="AG75" si="40">SUM(AG12:AG74)</f>
        <v>0</v>
      </c>
      <c r="AH75" s="2632"/>
      <c r="AI75" s="2631">
        <f t="shared" ref="AI75" si="41">SUM(AI12:AI74)</f>
        <v>0</v>
      </c>
      <c r="AJ75" s="2632"/>
      <c r="AK75" s="2631">
        <f t="shared" ref="AK75" si="42">SUM(AK12:AK74)</f>
        <v>0</v>
      </c>
      <c r="AL75" s="2632"/>
      <c r="AM75" s="2631">
        <f t="shared" ref="AM75" si="43">SUM(AM12:AM74)</f>
        <v>0</v>
      </c>
      <c r="AN75" s="2632"/>
      <c r="AO75" s="2631">
        <f t="shared" ref="AO75" si="44">SUM(AO12:AO74)</f>
        <v>0</v>
      </c>
      <c r="AP75" s="2632"/>
      <c r="AQ75" s="2631">
        <f t="shared" ref="AQ75" si="45">SUM(AQ12:AQ74)</f>
        <v>0</v>
      </c>
      <c r="AR75" s="2632"/>
      <c r="AS75" s="2631">
        <f t="shared" ref="AS75" si="46">SUM(AS12:AS74)</f>
        <v>0</v>
      </c>
      <c r="AT75" s="2632"/>
      <c r="AU75" s="2631">
        <f t="shared" ref="AU75" si="47">SUM(AU12:AU74)</f>
        <v>0</v>
      </c>
      <c r="AV75" s="2632"/>
      <c r="AW75" s="2631">
        <f t="shared" ref="AW75" si="48">SUM(AW12:AW74)</f>
        <v>0</v>
      </c>
      <c r="AX75" s="2632"/>
      <c r="AY75" s="2631">
        <f t="shared" ref="AY75" si="49">SUM(AY12:AY74)</f>
        <v>0</v>
      </c>
      <c r="AZ75" s="2632"/>
      <c r="BA75" s="2631">
        <f t="shared" ref="BA75" si="50">SUM(BA12:BA74)</f>
        <v>0</v>
      </c>
      <c r="BB75" s="2632"/>
      <c r="BC75" s="2631">
        <f t="shared" ref="BC75" si="51">SUM(BC12:BC74)</f>
        <v>0</v>
      </c>
      <c r="BD75" s="2632"/>
      <c r="BE75" s="2631">
        <f t="shared" ref="BE75" si="52">SUM(BE12:BE74)</f>
        <v>0</v>
      </c>
      <c r="BF75" s="2632"/>
      <c r="BG75" s="2631">
        <f t="shared" ref="BG75" si="53">SUM(BG12:BG74)</f>
        <v>0</v>
      </c>
      <c r="BH75" s="2632"/>
      <c r="BI75" s="558"/>
    </row>
    <row r="76" spans="1:61" ht="15.9" customHeight="1">
      <c r="A76" s="973" t="s">
        <v>1662</v>
      </c>
      <c r="B76" s="981"/>
      <c r="C76" s="981"/>
      <c r="D76" s="974"/>
      <c r="E76" s="2631" t="str">
        <f>IF(E11=0,"",IF(E75&gt;=E11,"適","否"))</f>
        <v/>
      </c>
      <c r="F76" s="2632"/>
      <c r="G76" s="2631" t="str">
        <f t="shared" ref="G76" si="54">IF(G11=0,"",IF(G75&gt;=G11,"適","否"))</f>
        <v/>
      </c>
      <c r="H76" s="2632"/>
      <c r="I76" s="2631" t="str">
        <f t="shared" ref="I76" si="55">IF(I11=0,"",IF(I75&gt;=I11,"適","否"))</f>
        <v/>
      </c>
      <c r="J76" s="2632"/>
      <c r="K76" s="2631" t="str">
        <f t="shared" ref="K76" si="56">IF(K11=0,"",IF(K75&gt;=K11,"適","否"))</f>
        <v/>
      </c>
      <c r="L76" s="2632"/>
      <c r="M76" s="2631" t="str">
        <f t="shared" ref="M76" si="57">IF(M11=0,"",IF(M75&gt;=M11,"適","否"))</f>
        <v/>
      </c>
      <c r="N76" s="2632"/>
      <c r="O76" s="2631" t="str">
        <f t="shared" ref="O76" si="58">IF(O11=0,"",IF(O75&gt;=O11,"適","否"))</f>
        <v/>
      </c>
      <c r="P76" s="2632"/>
      <c r="Q76" s="2631" t="str">
        <f t="shared" ref="Q76" si="59">IF(Q11=0,"",IF(Q75&gt;=Q11,"適","否"))</f>
        <v/>
      </c>
      <c r="R76" s="2632"/>
      <c r="S76" s="2631" t="str">
        <f t="shared" ref="S76" si="60">IF(S11=0,"",IF(S75&gt;=S11,"適","否"))</f>
        <v/>
      </c>
      <c r="T76" s="2632"/>
      <c r="U76" s="2631" t="str">
        <f t="shared" ref="U76" si="61">IF(U11=0,"",IF(U75&gt;=U11,"適","否"))</f>
        <v/>
      </c>
      <c r="V76" s="2632"/>
      <c r="W76" s="2631" t="str">
        <f t="shared" ref="W76" si="62">IF(W11=0,"",IF(W75&gt;=W11,"適","否"))</f>
        <v/>
      </c>
      <c r="X76" s="2632"/>
      <c r="Y76" s="2631" t="str">
        <f t="shared" ref="Y76" si="63">IF(Y11=0,"",IF(Y75&gt;=Y11,"適","否"))</f>
        <v/>
      </c>
      <c r="Z76" s="2632"/>
      <c r="AA76" s="2631" t="str">
        <f t="shared" ref="AA76" si="64">IF(AA11=0,"",IF(AA75&gt;=AA11,"適","否"))</f>
        <v/>
      </c>
      <c r="AB76" s="2632"/>
      <c r="AC76" s="2631" t="str">
        <f t="shared" ref="AC76" si="65">IF(AC11=0,"",IF(AC75&gt;=AC11,"適","否"))</f>
        <v/>
      </c>
      <c r="AD76" s="2632"/>
      <c r="AE76" s="2631" t="str">
        <f t="shared" ref="AE76" si="66">IF(AE11=0,"",IF(AE75&gt;=AE11,"適","否"))</f>
        <v/>
      </c>
      <c r="AF76" s="2632"/>
      <c r="AG76" s="2631" t="str">
        <f t="shared" ref="AG76" si="67">IF(AG11=0,"",IF(AG75&gt;=AG11,"適","否"))</f>
        <v/>
      </c>
      <c r="AH76" s="2632"/>
      <c r="AI76" s="2631" t="str">
        <f t="shared" ref="AI76" si="68">IF(AI11=0,"",IF(AI75&gt;=AI11,"適","否"))</f>
        <v/>
      </c>
      <c r="AJ76" s="2632"/>
      <c r="AK76" s="2631" t="str">
        <f t="shared" ref="AK76" si="69">IF(AK11=0,"",IF(AK75&gt;=AK11,"適","否"))</f>
        <v/>
      </c>
      <c r="AL76" s="2632"/>
      <c r="AM76" s="2631" t="str">
        <f t="shared" ref="AM76" si="70">IF(AM11=0,"",IF(AM75&gt;=AM11,"適","否"))</f>
        <v/>
      </c>
      <c r="AN76" s="2632"/>
      <c r="AO76" s="2631" t="str">
        <f t="shared" ref="AO76" si="71">IF(AO11=0,"",IF(AO75&gt;=AO11,"適","否"))</f>
        <v/>
      </c>
      <c r="AP76" s="2632"/>
      <c r="AQ76" s="2631" t="str">
        <f t="shared" ref="AQ76" si="72">IF(AQ11=0,"",IF(AQ75&gt;=AQ11,"適","否"))</f>
        <v/>
      </c>
      <c r="AR76" s="2632"/>
      <c r="AS76" s="2631" t="str">
        <f t="shared" ref="AS76" si="73">IF(AS11=0,"",IF(AS75&gt;=AS11,"適","否"))</f>
        <v/>
      </c>
      <c r="AT76" s="2632"/>
      <c r="AU76" s="2631" t="str">
        <f t="shared" ref="AU76" si="74">IF(AU11=0,"",IF(AU75&gt;=AU11,"適","否"))</f>
        <v/>
      </c>
      <c r="AV76" s="2632"/>
      <c r="AW76" s="2631" t="str">
        <f t="shared" ref="AW76" si="75">IF(AW11=0,"",IF(AW75&gt;=AW11,"適","否"))</f>
        <v/>
      </c>
      <c r="AX76" s="2632"/>
      <c r="AY76" s="2631" t="str">
        <f t="shared" ref="AY76" si="76">IF(AY11=0,"",IF(AY75&gt;=AY11,"適","否"))</f>
        <v/>
      </c>
      <c r="AZ76" s="2632"/>
      <c r="BA76" s="2631" t="str">
        <f t="shared" ref="BA76" si="77">IF(BA11=0,"",IF(BA75&gt;=BA11,"適","否"))</f>
        <v/>
      </c>
      <c r="BB76" s="2632"/>
      <c r="BC76" s="2631" t="str">
        <f t="shared" ref="BC76" si="78">IF(BC11=0,"",IF(BC75&gt;=BC11,"適","否"))</f>
        <v/>
      </c>
      <c r="BD76" s="2632"/>
      <c r="BE76" s="2631" t="str">
        <f t="shared" ref="BE76" si="79">IF(BE11=0,"",IF(BE75&gt;=BE11,"適","否"))</f>
        <v/>
      </c>
      <c r="BF76" s="2632"/>
      <c r="BG76" s="2631" t="str">
        <f t="shared" ref="BG76" si="80">IF(BG11=0,"",IF(BG75&gt;=BG11,"適","否"))</f>
        <v/>
      </c>
      <c r="BH76" s="2632"/>
      <c r="BI76" s="558"/>
    </row>
    <row r="77" spans="1:61" s="34" customFormat="1" ht="12.75" customHeight="1">
      <c r="A77" s="60" t="s">
        <v>1641</v>
      </c>
      <c r="B77" s="34" t="s">
        <v>1672</v>
      </c>
    </row>
    <row r="78" spans="1:61" s="180" customFormat="1" ht="12.75" customHeight="1">
      <c r="A78" s="180">
        <v>2</v>
      </c>
      <c r="B78" s="180" t="s">
        <v>2320</v>
      </c>
    </row>
    <row r="79" spans="1:61" s="34" customFormat="1" ht="12.75" customHeight="1">
      <c r="A79" s="34">
        <v>3</v>
      </c>
      <c r="B79" s="34" t="s">
        <v>1663</v>
      </c>
    </row>
    <row r="80" spans="1:61" s="34" customFormat="1" ht="12.75" customHeight="1">
      <c r="A80" s="34">
        <v>4</v>
      </c>
      <c r="B80" s="34" t="s">
        <v>1664</v>
      </c>
    </row>
    <row r="81" spans="1:61" s="34" customFormat="1" ht="12.75" customHeight="1">
      <c r="A81" s="34">
        <v>5</v>
      </c>
      <c r="B81" s="34" t="s">
        <v>1665</v>
      </c>
    </row>
    <row r="82" spans="1:61" s="34" customFormat="1" ht="12.75" customHeight="1">
      <c r="A82" s="2630"/>
      <c r="B82" s="2630"/>
      <c r="C82" s="2630"/>
      <c r="D82" s="2630"/>
      <c r="E82" s="2630"/>
      <c r="F82" s="2630"/>
      <c r="G82" s="2630"/>
      <c r="H82" s="2630"/>
      <c r="I82" s="2630"/>
      <c r="J82" s="2630"/>
      <c r="K82" s="2630"/>
      <c r="L82" s="2630"/>
      <c r="M82" s="2630"/>
      <c r="N82" s="2630"/>
      <c r="O82" s="2630"/>
      <c r="P82" s="2630"/>
      <c r="Q82" s="2630"/>
      <c r="R82" s="2630"/>
      <c r="S82" s="2630"/>
      <c r="T82" s="2630"/>
      <c r="U82" s="2630"/>
      <c r="V82" s="2630"/>
      <c r="W82" s="2630"/>
      <c r="X82" s="2630"/>
      <c r="Y82" s="2630"/>
      <c r="Z82" s="2630"/>
      <c r="AA82" s="2630"/>
      <c r="AB82" s="2630"/>
      <c r="AC82" s="2630"/>
      <c r="AD82" s="2630"/>
      <c r="AE82" s="2630"/>
      <c r="AF82" s="2630"/>
      <c r="AG82" s="2630"/>
      <c r="AH82" s="2630"/>
      <c r="AI82" s="2630"/>
      <c r="AJ82" s="2630"/>
      <c r="AK82" s="2630"/>
      <c r="AL82" s="2630"/>
      <c r="AM82" s="2630"/>
      <c r="AN82" s="2630"/>
      <c r="AO82" s="2630"/>
      <c r="AP82" s="2630"/>
      <c r="AQ82" s="2630"/>
      <c r="AR82" s="2630"/>
      <c r="AS82" s="2630"/>
      <c r="AT82" s="2630"/>
      <c r="AU82" s="2630"/>
      <c r="AV82" s="2630"/>
      <c r="AW82" s="2630"/>
      <c r="AX82" s="2630"/>
      <c r="AY82" s="2630"/>
      <c r="AZ82" s="2630"/>
      <c r="BA82" s="2630"/>
      <c r="BB82" s="2630"/>
      <c r="BC82" s="2630"/>
      <c r="BD82" s="2630"/>
      <c r="BE82" s="2630"/>
      <c r="BF82" s="2630"/>
      <c r="BG82" s="2630"/>
      <c r="BH82" s="2630"/>
      <c r="BI82" s="2630"/>
    </row>
    <row r="83" spans="1:61" ht="13.5" customHeight="1">
      <c r="A83" s="2" t="s">
        <v>1666</v>
      </c>
    </row>
    <row r="84" spans="1:61" ht="13.5" customHeight="1">
      <c r="B84" s="2" t="s">
        <v>1645</v>
      </c>
      <c r="BA84" s="3" t="s">
        <v>1646</v>
      </c>
    </row>
    <row r="85" spans="1:61" ht="15.9" customHeight="1">
      <c r="A85" s="973" t="s">
        <v>1647</v>
      </c>
      <c r="B85" s="981"/>
      <c r="C85" s="981"/>
      <c r="D85" s="974"/>
      <c r="E85" s="2652">
        <v>0.29166666666666669</v>
      </c>
      <c r="F85" s="2652"/>
      <c r="G85" s="2652"/>
      <c r="H85" s="2652"/>
      <c r="I85" s="2652">
        <v>0.33333333333333298</v>
      </c>
      <c r="J85" s="2652"/>
      <c r="K85" s="2652"/>
      <c r="L85" s="2652"/>
      <c r="M85" s="2652">
        <v>0.375</v>
      </c>
      <c r="N85" s="2652"/>
      <c r="O85" s="2652"/>
      <c r="P85" s="2652"/>
      <c r="Q85" s="2652">
        <v>0.41666666666666702</v>
      </c>
      <c r="R85" s="2652"/>
      <c r="S85" s="2652"/>
      <c r="T85" s="2652"/>
      <c r="U85" s="2652">
        <v>0.45833333333333298</v>
      </c>
      <c r="V85" s="2652"/>
      <c r="W85" s="2652"/>
      <c r="X85" s="2652"/>
      <c r="Y85" s="2652">
        <v>0.5</v>
      </c>
      <c r="Z85" s="2652"/>
      <c r="AA85" s="2652"/>
      <c r="AB85" s="2652"/>
      <c r="AC85" s="2652">
        <v>0.54166666666666696</v>
      </c>
      <c r="AD85" s="2652"/>
      <c r="AE85" s="2652"/>
      <c r="AF85" s="2652"/>
      <c r="AG85" s="2652">
        <v>0.58333333333333304</v>
      </c>
      <c r="AH85" s="2652"/>
      <c r="AI85" s="2652"/>
      <c r="AJ85" s="2652"/>
      <c r="AK85" s="2652">
        <v>0.625</v>
      </c>
      <c r="AL85" s="2652"/>
      <c r="AM85" s="2652"/>
      <c r="AN85" s="2652"/>
      <c r="AO85" s="2652">
        <v>0.66666666666666696</v>
      </c>
      <c r="AP85" s="2652"/>
      <c r="AQ85" s="2652"/>
      <c r="AR85" s="2652"/>
      <c r="AS85" s="2652">
        <v>0.70833333333333304</v>
      </c>
      <c r="AT85" s="2652"/>
      <c r="AU85" s="2652"/>
      <c r="AV85" s="2652"/>
      <c r="AW85" s="2652">
        <v>0.75</v>
      </c>
      <c r="AX85" s="2652"/>
      <c r="AY85" s="2652"/>
      <c r="AZ85" s="2652"/>
      <c r="BA85" s="2652">
        <v>0.79166666666666696</v>
      </c>
      <c r="BB85" s="2652"/>
      <c r="BC85" s="2652"/>
      <c r="BD85" s="2652"/>
      <c r="BE85" s="2652">
        <v>0.83333333333333337</v>
      </c>
      <c r="BF85" s="2652"/>
      <c r="BG85" s="2652"/>
      <c r="BH85" s="2652"/>
      <c r="BI85" s="1111" t="s">
        <v>1648</v>
      </c>
    </row>
    <row r="86" spans="1:61" ht="15.9" customHeight="1">
      <c r="A86" s="2574" t="s">
        <v>1649</v>
      </c>
      <c r="B86" s="2653" t="s">
        <v>1650</v>
      </c>
      <c r="C86" s="6" t="s">
        <v>1651</v>
      </c>
      <c r="D86" s="8"/>
      <c r="E86" s="1057"/>
      <c r="F86" s="1058"/>
      <c r="G86" s="1057"/>
      <c r="H86" s="1059"/>
      <c r="I86" s="1057"/>
      <c r="J86" s="1059"/>
      <c r="K86" s="1058"/>
      <c r="L86" s="1059"/>
      <c r="M86" s="1057"/>
      <c r="N86" s="1058"/>
      <c r="O86" s="1057"/>
      <c r="P86" s="1059"/>
      <c r="Q86" s="1057"/>
      <c r="R86" s="1059"/>
      <c r="S86" s="1058"/>
      <c r="T86" s="1059"/>
      <c r="U86" s="1057"/>
      <c r="V86" s="1058"/>
      <c r="W86" s="1057"/>
      <c r="X86" s="1059"/>
      <c r="Y86" s="1057"/>
      <c r="Z86" s="1059"/>
      <c r="AA86" s="1058"/>
      <c r="AB86" s="1059"/>
      <c r="AC86" s="1057"/>
      <c r="AD86" s="1058"/>
      <c r="AE86" s="1057"/>
      <c r="AF86" s="1059"/>
      <c r="AG86" s="1057"/>
      <c r="AH86" s="1059"/>
      <c r="AI86" s="1058"/>
      <c r="AJ86" s="1059"/>
      <c r="AK86" s="1057"/>
      <c r="AL86" s="1058"/>
      <c r="AM86" s="1057"/>
      <c r="AN86" s="1059"/>
      <c r="AO86" s="1057"/>
      <c r="AP86" s="1059"/>
      <c r="AQ86" s="1058"/>
      <c r="AR86" s="1059"/>
      <c r="AS86" s="1057"/>
      <c r="AT86" s="1058"/>
      <c r="AU86" s="1057"/>
      <c r="AV86" s="1059"/>
      <c r="AW86" s="1057"/>
      <c r="AX86" s="1059"/>
      <c r="AY86" s="1058"/>
      <c r="AZ86" s="1059"/>
      <c r="BA86" s="1057"/>
      <c r="BB86" s="1058"/>
      <c r="BC86" s="1057"/>
      <c r="BD86" s="1059"/>
      <c r="BE86" s="1057"/>
      <c r="BF86" s="1059"/>
      <c r="BG86" s="1058"/>
      <c r="BH86" s="1059"/>
      <c r="BI86" s="1262"/>
    </row>
    <row r="87" spans="1:61" ht="15.9" customHeight="1">
      <c r="A87" s="2574"/>
      <c r="B87" s="1453"/>
      <c r="C87" s="52" t="s">
        <v>1652</v>
      </c>
      <c r="D87" s="85"/>
      <c r="E87" s="973"/>
      <c r="F87" s="981"/>
      <c r="G87" s="973"/>
      <c r="H87" s="974"/>
      <c r="I87" s="973"/>
      <c r="J87" s="974"/>
      <c r="K87" s="981"/>
      <c r="L87" s="974"/>
      <c r="M87" s="973"/>
      <c r="N87" s="981"/>
      <c r="O87" s="973"/>
      <c r="P87" s="974"/>
      <c r="Q87" s="973"/>
      <c r="R87" s="974"/>
      <c r="S87" s="981"/>
      <c r="T87" s="974"/>
      <c r="U87" s="973"/>
      <c r="V87" s="981"/>
      <c r="W87" s="973"/>
      <c r="X87" s="974"/>
      <c r="Y87" s="973"/>
      <c r="Z87" s="974"/>
      <c r="AA87" s="981"/>
      <c r="AB87" s="974"/>
      <c r="AC87" s="973"/>
      <c r="AD87" s="981"/>
      <c r="AE87" s="973"/>
      <c r="AF87" s="974"/>
      <c r="AG87" s="973"/>
      <c r="AH87" s="974"/>
      <c r="AI87" s="981"/>
      <c r="AJ87" s="974"/>
      <c r="AK87" s="973"/>
      <c r="AL87" s="981"/>
      <c r="AM87" s="973"/>
      <c r="AN87" s="974"/>
      <c r="AO87" s="973"/>
      <c r="AP87" s="974"/>
      <c r="AQ87" s="981"/>
      <c r="AR87" s="974"/>
      <c r="AS87" s="973"/>
      <c r="AT87" s="981"/>
      <c r="AU87" s="973"/>
      <c r="AV87" s="974"/>
      <c r="AW87" s="973"/>
      <c r="AX87" s="974"/>
      <c r="AY87" s="981"/>
      <c r="AZ87" s="974"/>
      <c r="BA87" s="973"/>
      <c r="BB87" s="981"/>
      <c r="BC87" s="973"/>
      <c r="BD87" s="974"/>
      <c r="BE87" s="973"/>
      <c r="BF87" s="974"/>
      <c r="BG87" s="981"/>
      <c r="BH87" s="974"/>
      <c r="BI87" s="1262"/>
    </row>
    <row r="88" spans="1:61" ht="15.9" customHeight="1">
      <c r="A88" s="2574"/>
      <c r="B88" s="1453"/>
      <c r="C88" s="52" t="s">
        <v>1653</v>
      </c>
      <c r="D88" s="85"/>
      <c r="E88" s="973"/>
      <c r="F88" s="981"/>
      <c r="G88" s="973"/>
      <c r="H88" s="974"/>
      <c r="I88" s="973"/>
      <c r="J88" s="974"/>
      <c r="K88" s="981"/>
      <c r="L88" s="974"/>
      <c r="M88" s="973"/>
      <c r="N88" s="981"/>
      <c r="O88" s="973"/>
      <c r="P88" s="974"/>
      <c r="Q88" s="973"/>
      <c r="R88" s="974"/>
      <c r="S88" s="981"/>
      <c r="T88" s="974"/>
      <c r="U88" s="973"/>
      <c r="V88" s="981"/>
      <c r="W88" s="973"/>
      <c r="X88" s="974"/>
      <c r="Y88" s="973"/>
      <c r="Z88" s="974"/>
      <c r="AA88" s="981"/>
      <c r="AB88" s="974"/>
      <c r="AC88" s="973"/>
      <c r="AD88" s="981"/>
      <c r="AE88" s="973"/>
      <c r="AF88" s="974"/>
      <c r="AG88" s="973"/>
      <c r="AH88" s="974"/>
      <c r="AI88" s="981"/>
      <c r="AJ88" s="974"/>
      <c r="AK88" s="973"/>
      <c r="AL88" s="981"/>
      <c r="AM88" s="973"/>
      <c r="AN88" s="974"/>
      <c r="AO88" s="973"/>
      <c r="AP88" s="974"/>
      <c r="AQ88" s="981"/>
      <c r="AR88" s="974"/>
      <c r="AS88" s="973"/>
      <c r="AT88" s="981"/>
      <c r="AU88" s="973"/>
      <c r="AV88" s="974"/>
      <c r="AW88" s="973"/>
      <c r="AX88" s="974"/>
      <c r="AY88" s="981"/>
      <c r="AZ88" s="974"/>
      <c r="BA88" s="973"/>
      <c r="BB88" s="981"/>
      <c r="BC88" s="973"/>
      <c r="BD88" s="974"/>
      <c r="BE88" s="973"/>
      <c r="BF88" s="974"/>
      <c r="BG88" s="981"/>
      <c r="BH88" s="974"/>
      <c r="BI88" s="1262"/>
    </row>
    <row r="89" spans="1:61" ht="15.9" customHeight="1">
      <c r="A89" s="2574"/>
      <c r="B89" s="1453"/>
      <c r="C89" s="52" t="s">
        <v>1654</v>
      </c>
      <c r="D89" s="85"/>
      <c r="E89" s="973"/>
      <c r="F89" s="981"/>
      <c r="G89" s="973"/>
      <c r="H89" s="974"/>
      <c r="I89" s="973"/>
      <c r="J89" s="974"/>
      <c r="K89" s="981"/>
      <c r="L89" s="974"/>
      <c r="M89" s="973"/>
      <c r="N89" s="981"/>
      <c r="O89" s="973"/>
      <c r="P89" s="974"/>
      <c r="Q89" s="973"/>
      <c r="R89" s="974"/>
      <c r="S89" s="981"/>
      <c r="T89" s="974"/>
      <c r="U89" s="973"/>
      <c r="V89" s="981"/>
      <c r="W89" s="973"/>
      <c r="X89" s="974"/>
      <c r="Y89" s="973"/>
      <c r="Z89" s="974"/>
      <c r="AA89" s="981"/>
      <c r="AB89" s="974"/>
      <c r="AC89" s="973"/>
      <c r="AD89" s="981"/>
      <c r="AE89" s="973"/>
      <c r="AF89" s="974"/>
      <c r="AG89" s="973"/>
      <c r="AH89" s="974"/>
      <c r="AI89" s="981"/>
      <c r="AJ89" s="974"/>
      <c r="AK89" s="973"/>
      <c r="AL89" s="981"/>
      <c r="AM89" s="973"/>
      <c r="AN89" s="974"/>
      <c r="AO89" s="973"/>
      <c r="AP89" s="974"/>
      <c r="AQ89" s="981"/>
      <c r="AR89" s="974"/>
      <c r="AS89" s="973"/>
      <c r="AT89" s="981"/>
      <c r="AU89" s="973"/>
      <c r="AV89" s="974"/>
      <c r="AW89" s="973"/>
      <c r="AX89" s="974"/>
      <c r="AY89" s="981"/>
      <c r="AZ89" s="974"/>
      <c r="BA89" s="973"/>
      <c r="BB89" s="981"/>
      <c r="BC89" s="973"/>
      <c r="BD89" s="974"/>
      <c r="BE89" s="973"/>
      <c r="BF89" s="974"/>
      <c r="BG89" s="981"/>
      <c r="BH89" s="974"/>
      <c r="BI89" s="1262"/>
    </row>
    <row r="90" spans="1:61" ht="15.9" customHeight="1">
      <c r="A90" s="2574"/>
      <c r="B90" s="1453"/>
      <c r="C90" s="52" t="s">
        <v>1655</v>
      </c>
      <c r="D90" s="85"/>
      <c r="E90" s="973"/>
      <c r="F90" s="981"/>
      <c r="G90" s="973"/>
      <c r="H90" s="974"/>
      <c r="I90" s="973"/>
      <c r="J90" s="974"/>
      <c r="K90" s="981"/>
      <c r="L90" s="974"/>
      <c r="M90" s="973"/>
      <c r="N90" s="981"/>
      <c r="O90" s="973"/>
      <c r="P90" s="974"/>
      <c r="Q90" s="973"/>
      <c r="R90" s="974"/>
      <c r="S90" s="981"/>
      <c r="T90" s="974"/>
      <c r="U90" s="973"/>
      <c r="V90" s="981"/>
      <c r="W90" s="973"/>
      <c r="X90" s="974"/>
      <c r="Y90" s="973"/>
      <c r="Z90" s="974"/>
      <c r="AA90" s="981"/>
      <c r="AB90" s="974"/>
      <c r="AC90" s="973"/>
      <c r="AD90" s="981"/>
      <c r="AE90" s="973"/>
      <c r="AF90" s="974"/>
      <c r="AG90" s="973"/>
      <c r="AH90" s="974"/>
      <c r="AI90" s="981"/>
      <c r="AJ90" s="974"/>
      <c r="AK90" s="973"/>
      <c r="AL90" s="981"/>
      <c r="AM90" s="973"/>
      <c r="AN90" s="974"/>
      <c r="AO90" s="973"/>
      <c r="AP90" s="974"/>
      <c r="AQ90" s="981"/>
      <c r="AR90" s="974"/>
      <c r="AS90" s="973"/>
      <c r="AT90" s="981"/>
      <c r="AU90" s="973"/>
      <c r="AV90" s="974"/>
      <c r="AW90" s="973"/>
      <c r="AX90" s="974"/>
      <c r="AY90" s="981"/>
      <c r="AZ90" s="974"/>
      <c r="BA90" s="973"/>
      <c r="BB90" s="981"/>
      <c r="BC90" s="973"/>
      <c r="BD90" s="974"/>
      <c r="BE90" s="973"/>
      <c r="BF90" s="974"/>
      <c r="BG90" s="981"/>
      <c r="BH90" s="974"/>
      <c r="BI90" s="1262"/>
    </row>
    <row r="91" spans="1:61" ht="15.9" customHeight="1">
      <c r="A91" s="2574"/>
      <c r="B91" s="2654"/>
      <c r="C91" s="543" t="s">
        <v>1656</v>
      </c>
      <c r="D91" s="544"/>
      <c r="E91" s="1060"/>
      <c r="F91" s="1061"/>
      <c r="G91" s="1060"/>
      <c r="H91" s="1062"/>
      <c r="I91" s="1060"/>
      <c r="J91" s="1062"/>
      <c r="K91" s="1061"/>
      <c r="L91" s="1062"/>
      <c r="M91" s="1060"/>
      <c r="N91" s="1061"/>
      <c r="O91" s="1060"/>
      <c r="P91" s="1062"/>
      <c r="Q91" s="1060"/>
      <c r="R91" s="1062"/>
      <c r="S91" s="1061"/>
      <c r="T91" s="1062"/>
      <c r="U91" s="1060"/>
      <c r="V91" s="1061"/>
      <c r="W91" s="1060"/>
      <c r="X91" s="1062"/>
      <c r="Y91" s="1060"/>
      <c r="Z91" s="1062"/>
      <c r="AA91" s="1061"/>
      <c r="AB91" s="1062"/>
      <c r="AC91" s="1060"/>
      <c r="AD91" s="1061"/>
      <c r="AE91" s="1060"/>
      <c r="AF91" s="1062"/>
      <c r="AG91" s="1060"/>
      <c r="AH91" s="1062"/>
      <c r="AI91" s="1061"/>
      <c r="AJ91" s="1062"/>
      <c r="AK91" s="1060"/>
      <c r="AL91" s="1061"/>
      <c r="AM91" s="1060"/>
      <c r="AN91" s="1062"/>
      <c r="AO91" s="1060"/>
      <c r="AP91" s="1062"/>
      <c r="AQ91" s="1061"/>
      <c r="AR91" s="1062"/>
      <c r="AS91" s="1060"/>
      <c r="AT91" s="1061"/>
      <c r="AU91" s="1060"/>
      <c r="AV91" s="1062"/>
      <c r="AW91" s="1060"/>
      <c r="AX91" s="1062"/>
      <c r="AY91" s="1061"/>
      <c r="AZ91" s="1062"/>
      <c r="BA91" s="1060"/>
      <c r="BB91" s="1061"/>
      <c r="BC91" s="1060"/>
      <c r="BD91" s="1062"/>
      <c r="BE91" s="1060"/>
      <c r="BF91" s="1062"/>
      <c r="BG91" s="1061"/>
      <c r="BH91" s="1062"/>
      <c r="BI91" s="1262"/>
    </row>
    <row r="92" spans="1:61" ht="15.9" customHeight="1">
      <c r="A92" s="2574"/>
      <c r="B92" s="973" t="s">
        <v>34</v>
      </c>
      <c r="C92" s="981"/>
      <c r="D92" s="974"/>
      <c r="E92" s="2643">
        <f>SUM(E86:E91)</f>
        <v>0</v>
      </c>
      <c r="F92" s="2644"/>
      <c r="G92" s="2643">
        <f>SUM(G86:G91)</f>
        <v>0</v>
      </c>
      <c r="H92" s="2651"/>
      <c r="I92" s="2643">
        <f>SUM(I86:I91)</f>
        <v>0</v>
      </c>
      <c r="J92" s="2651"/>
      <c r="K92" s="2644">
        <f>SUM(K86:K91)</f>
        <v>0</v>
      </c>
      <c r="L92" s="2651"/>
      <c r="M92" s="2643">
        <f>SUM(M86:M91)</f>
        <v>0</v>
      </c>
      <c r="N92" s="2644"/>
      <c r="O92" s="2643">
        <f>SUM(O86:O91)</f>
        <v>0</v>
      </c>
      <c r="P92" s="2651"/>
      <c r="Q92" s="2643">
        <f>SUM(Q86:Q91)</f>
        <v>0</v>
      </c>
      <c r="R92" s="2651"/>
      <c r="S92" s="2644">
        <f>SUM(S86:S91)</f>
        <v>0</v>
      </c>
      <c r="T92" s="2651"/>
      <c r="U92" s="2643">
        <f>SUM(U86:U91)</f>
        <v>0</v>
      </c>
      <c r="V92" s="2644"/>
      <c r="W92" s="2643">
        <f>SUM(W86:W91)</f>
        <v>0</v>
      </c>
      <c r="X92" s="2651"/>
      <c r="Y92" s="2643">
        <f>SUM(Y86:Y91)</f>
        <v>0</v>
      </c>
      <c r="Z92" s="2651"/>
      <c r="AA92" s="2644">
        <f>SUM(AA86:AA91)</f>
        <v>0</v>
      </c>
      <c r="AB92" s="2651"/>
      <c r="AC92" s="2643">
        <f>SUM(AC86:AC91)</f>
        <v>0</v>
      </c>
      <c r="AD92" s="2644"/>
      <c r="AE92" s="2643">
        <f>SUM(AE86:AE91)</f>
        <v>0</v>
      </c>
      <c r="AF92" s="2651"/>
      <c r="AG92" s="2643">
        <f>SUM(AG86:AG91)</f>
        <v>0</v>
      </c>
      <c r="AH92" s="2651"/>
      <c r="AI92" s="2644">
        <f>SUM(AI86:AI91)</f>
        <v>0</v>
      </c>
      <c r="AJ92" s="2651"/>
      <c r="AK92" s="2643">
        <f>SUM(AK86:AK91)</f>
        <v>0</v>
      </c>
      <c r="AL92" s="2644"/>
      <c r="AM92" s="2643">
        <f>SUM(AM86:AM91)</f>
        <v>0</v>
      </c>
      <c r="AN92" s="2651"/>
      <c r="AO92" s="2643">
        <f>SUM(AO86:AO91)</f>
        <v>0</v>
      </c>
      <c r="AP92" s="2651"/>
      <c r="AQ92" s="2644">
        <f>SUM(AQ86:AQ91)</f>
        <v>0</v>
      </c>
      <c r="AR92" s="2651"/>
      <c r="AS92" s="2643">
        <f>SUM(AS86:AS91)</f>
        <v>0</v>
      </c>
      <c r="AT92" s="2644"/>
      <c r="AU92" s="2643">
        <f>SUM(AU86:AU91)</f>
        <v>0</v>
      </c>
      <c r="AV92" s="2651"/>
      <c r="AW92" s="2643">
        <f>SUM(AW86:AW91)</f>
        <v>0</v>
      </c>
      <c r="AX92" s="2651"/>
      <c r="AY92" s="2644">
        <f>SUM(AY86:AY91)</f>
        <v>0</v>
      </c>
      <c r="AZ92" s="2651"/>
      <c r="BA92" s="2643">
        <f>SUM(BA86:BA91)</f>
        <v>0</v>
      </c>
      <c r="BB92" s="2644"/>
      <c r="BC92" s="2643">
        <f>SUM(BC86:BC91)</f>
        <v>0</v>
      </c>
      <c r="BD92" s="2651"/>
      <c r="BE92" s="2643">
        <f>SUM(BE86:BE91)</f>
        <v>0</v>
      </c>
      <c r="BF92" s="2651"/>
      <c r="BG92" s="2644">
        <f>SUM(BG86:BG91)</f>
        <v>0</v>
      </c>
      <c r="BH92" s="2651"/>
      <c r="BI92" s="1262"/>
    </row>
    <row r="93" spans="1:61" ht="15.9" customHeight="1">
      <c r="A93" s="973" t="s">
        <v>1657</v>
      </c>
      <c r="B93" s="981"/>
      <c r="C93" s="981"/>
      <c r="D93" s="974"/>
      <c r="E93" s="2643">
        <f>IF(AND(E92&gt;0,ROUND((TRUNC(E86/3,1)+TRUNC((E87+E88)/6,1)+TRUNC(E89/15,1)+TRUNC((E90+E91)/25,1)),0)&lt;2),2,ROUND((TRUNC(E86/3,1)+TRUNC((E87+E88)/6,1)+TRUNC(E89/15,1)+TRUNC((E90+E91)/25,1)),0))</f>
        <v>0</v>
      </c>
      <c r="F93" s="2644"/>
      <c r="G93" s="2643">
        <f t="shared" ref="G93" si="81">IF(AND(G92&gt;0,ROUND((TRUNC(G86/3,1)+TRUNC((G87+G88)/6,1)+TRUNC(G89/15,1)+TRUNC((G90+G91)/25,1)),0)&lt;2),2,ROUND((TRUNC(G86/3,1)+TRUNC((G87+G88)/6,1)+TRUNC(G89/15,1)+TRUNC((G90+G91)/25,1)),0))</f>
        <v>0</v>
      </c>
      <c r="H93" s="2644"/>
      <c r="I93" s="2643">
        <f t="shared" ref="I93" si="82">IF(AND(I92&gt;0,ROUND((TRUNC(I86/3,1)+TRUNC((I87+I88)/6,1)+TRUNC(I89/15,1)+TRUNC((I90+I91)/25,1)),0)&lt;2),2,ROUND((TRUNC(I86/3,1)+TRUNC((I87+I88)/6,1)+TRUNC(I89/15,1)+TRUNC((I90+I91)/25,1)),0))</f>
        <v>0</v>
      </c>
      <c r="J93" s="2644"/>
      <c r="K93" s="2643">
        <f t="shared" ref="K93" si="83">IF(AND(K92&gt;0,ROUND((TRUNC(K86/3,1)+TRUNC((K87+K88)/6,1)+TRUNC(K89/15,1)+TRUNC((K90+K91)/25,1)),0)&lt;2),2,ROUND((TRUNC(K86/3,1)+TRUNC((K87+K88)/6,1)+TRUNC(K89/15,1)+TRUNC((K90+K91)/25,1)),0))</f>
        <v>0</v>
      </c>
      <c r="L93" s="2644"/>
      <c r="M93" s="2643">
        <f t="shared" ref="M93" si="84">IF(AND(M92&gt;0,ROUND((TRUNC(M86/3,1)+TRUNC((M87+M88)/6,1)+TRUNC(M89/15,1)+TRUNC((M90+M91)/25,1)),0)&lt;2),2,ROUND((TRUNC(M86/3,1)+TRUNC((M87+M88)/6,1)+TRUNC(M89/15,1)+TRUNC((M90+M91)/25,1)),0))</f>
        <v>0</v>
      </c>
      <c r="N93" s="2644"/>
      <c r="O93" s="2643">
        <f t="shared" ref="O93" si="85">IF(AND(O92&gt;0,ROUND((TRUNC(O86/3,1)+TRUNC((O87+O88)/6,1)+TRUNC(O89/15,1)+TRUNC((O90+O91)/25,1)),0)&lt;2),2,ROUND((TRUNC(O86/3,1)+TRUNC((O87+O88)/6,1)+TRUNC(O89/15,1)+TRUNC((O90+O91)/25,1)),0))</f>
        <v>0</v>
      </c>
      <c r="P93" s="2644"/>
      <c r="Q93" s="2643">
        <f t="shared" ref="Q93" si="86">IF(AND(Q92&gt;0,ROUND((TRUNC(Q86/3,1)+TRUNC((Q87+Q88)/6,1)+TRUNC(Q89/15,1)+TRUNC((Q90+Q91)/25,1)),0)&lt;2),2,ROUND((TRUNC(Q86/3,1)+TRUNC((Q87+Q88)/6,1)+TRUNC(Q89/15,1)+TRUNC((Q90+Q91)/25,1)),0))</f>
        <v>0</v>
      </c>
      <c r="R93" s="2644"/>
      <c r="S93" s="2643">
        <f t="shared" ref="S93" si="87">IF(AND(S92&gt;0,ROUND((TRUNC(S86/3,1)+TRUNC((S87+S88)/6,1)+TRUNC(S89/15,1)+TRUNC((S90+S91)/25,1)),0)&lt;2),2,ROUND((TRUNC(S86/3,1)+TRUNC((S87+S88)/6,1)+TRUNC(S89/15,1)+TRUNC((S90+S91)/25,1)),0))</f>
        <v>0</v>
      </c>
      <c r="T93" s="2644"/>
      <c r="U93" s="2643">
        <f t="shared" ref="U93" si="88">IF(AND(U92&gt;0,ROUND((TRUNC(U86/3,1)+TRUNC((U87+U88)/6,1)+TRUNC(U89/15,1)+TRUNC((U90+U91)/25,1)),0)&lt;2),2,ROUND((TRUNC(U86/3,1)+TRUNC((U87+U88)/6,1)+TRUNC(U89/15,1)+TRUNC((U90+U91)/25,1)),0))</f>
        <v>0</v>
      </c>
      <c r="V93" s="2644"/>
      <c r="W93" s="2643">
        <f t="shared" ref="W93" si="89">IF(AND(W92&gt;0,ROUND((TRUNC(W86/3,1)+TRUNC((W87+W88)/6,1)+TRUNC(W89/15,1)+TRUNC((W90+W91)/25,1)),0)&lt;2),2,ROUND((TRUNC(W86/3,1)+TRUNC((W87+W88)/6,1)+TRUNC(W89/15,1)+TRUNC((W90+W91)/25,1)),0))</f>
        <v>0</v>
      </c>
      <c r="X93" s="2644"/>
      <c r="Y93" s="2643">
        <f t="shared" ref="Y93" si="90">IF(AND(Y92&gt;0,ROUND((TRUNC(Y86/3,1)+TRUNC((Y87+Y88)/6,1)+TRUNC(Y89/15,1)+TRUNC((Y90+Y91)/25,1)),0)&lt;2),2,ROUND((TRUNC(Y86/3,1)+TRUNC((Y87+Y88)/6,1)+TRUNC(Y89/15,1)+TRUNC((Y90+Y91)/25,1)),0))</f>
        <v>0</v>
      </c>
      <c r="Z93" s="2644"/>
      <c r="AA93" s="2643">
        <f t="shared" ref="AA93" si="91">IF(AND(AA92&gt;0,ROUND((TRUNC(AA86/3,1)+TRUNC((AA87+AA88)/6,1)+TRUNC(AA89/15,1)+TRUNC((AA90+AA91)/25,1)),0)&lt;2),2,ROUND((TRUNC(AA86/3,1)+TRUNC((AA87+AA88)/6,1)+TRUNC(AA89/15,1)+TRUNC((AA90+AA91)/25,1)),0))</f>
        <v>0</v>
      </c>
      <c r="AB93" s="2644"/>
      <c r="AC93" s="2643">
        <f t="shared" ref="AC93" si="92">IF(AND(AC92&gt;0,ROUND((TRUNC(AC86/3,1)+TRUNC((AC87+AC88)/6,1)+TRUNC(AC89/15,1)+TRUNC((AC90+AC91)/25,1)),0)&lt;2),2,ROUND((TRUNC(AC86/3,1)+TRUNC((AC87+AC88)/6,1)+TRUNC(AC89/15,1)+TRUNC((AC90+AC91)/25,1)),0))</f>
        <v>0</v>
      </c>
      <c r="AD93" s="2644"/>
      <c r="AE93" s="2643">
        <f t="shared" ref="AE93" si="93">IF(AND(AE92&gt;0,ROUND((TRUNC(AE86/3,1)+TRUNC((AE87+AE88)/6,1)+TRUNC(AE89/15,1)+TRUNC((AE90+AE91)/25,1)),0)&lt;2),2,ROUND((TRUNC(AE86/3,1)+TRUNC((AE87+AE88)/6,1)+TRUNC(AE89/15,1)+TRUNC((AE90+AE91)/25,1)),0))</f>
        <v>0</v>
      </c>
      <c r="AF93" s="2644"/>
      <c r="AG93" s="2643">
        <f t="shared" ref="AG93" si="94">IF(AND(AG92&gt;0,ROUND((TRUNC(AG86/3,1)+TRUNC((AG87+AG88)/6,1)+TRUNC(AG89/15,1)+TRUNC((AG90+AG91)/25,1)),0)&lt;2),2,ROUND((TRUNC(AG86/3,1)+TRUNC((AG87+AG88)/6,1)+TRUNC(AG89/15,1)+TRUNC((AG90+AG91)/25,1)),0))</f>
        <v>0</v>
      </c>
      <c r="AH93" s="2644"/>
      <c r="AI93" s="2643">
        <f t="shared" ref="AI93" si="95">IF(AND(AI92&gt;0,ROUND((TRUNC(AI86/3,1)+TRUNC((AI87+AI88)/6,1)+TRUNC(AI89/15,1)+TRUNC((AI90+AI91)/25,1)),0)&lt;2),2,ROUND((TRUNC(AI86/3,1)+TRUNC((AI87+AI88)/6,1)+TRUNC(AI89/15,1)+TRUNC((AI90+AI91)/25,1)),0))</f>
        <v>0</v>
      </c>
      <c r="AJ93" s="2644"/>
      <c r="AK93" s="2643">
        <f t="shared" ref="AK93" si="96">IF(AND(AK92&gt;0,ROUND((TRUNC(AK86/3,1)+TRUNC((AK87+AK88)/6,1)+TRUNC(AK89/15,1)+TRUNC((AK90+AK91)/25,1)),0)&lt;2),2,ROUND((TRUNC(AK86/3,1)+TRUNC((AK87+AK88)/6,1)+TRUNC(AK89/15,1)+TRUNC((AK90+AK91)/25,1)),0))</f>
        <v>0</v>
      </c>
      <c r="AL93" s="2644"/>
      <c r="AM93" s="2643">
        <f t="shared" ref="AM93" si="97">IF(AND(AM92&gt;0,ROUND((TRUNC(AM86/3,1)+TRUNC((AM87+AM88)/6,1)+TRUNC(AM89/15,1)+TRUNC((AM90+AM91)/25,1)),0)&lt;2),2,ROUND((TRUNC(AM86/3,1)+TRUNC((AM87+AM88)/6,1)+TRUNC(AM89/15,1)+TRUNC((AM90+AM91)/25,1)),0))</f>
        <v>0</v>
      </c>
      <c r="AN93" s="2644"/>
      <c r="AO93" s="2643">
        <f t="shared" ref="AO93" si="98">IF(AND(AO92&gt;0,ROUND((TRUNC(AO86/3,1)+TRUNC((AO87+AO88)/6,1)+TRUNC(AO89/15,1)+TRUNC((AO90+AO91)/25,1)),0)&lt;2),2,ROUND((TRUNC(AO86/3,1)+TRUNC((AO87+AO88)/6,1)+TRUNC(AO89/15,1)+TRUNC((AO90+AO91)/25,1)),0))</f>
        <v>0</v>
      </c>
      <c r="AP93" s="2644"/>
      <c r="AQ93" s="2643">
        <f t="shared" ref="AQ93" si="99">IF(AND(AQ92&gt;0,ROUND((TRUNC(AQ86/3,1)+TRUNC((AQ87+AQ88)/6,1)+TRUNC(AQ89/15,1)+TRUNC((AQ90+AQ91)/25,1)),0)&lt;2),2,ROUND((TRUNC(AQ86/3,1)+TRUNC((AQ87+AQ88)/6,1)+TRUNC(AQ89/15,1)+TRUNC((AQ90+AQ91)/25,1)),0))</f>
        <v>0</v>
      </c>
      <c r="AR93" s="2644"/>
      <c r="AS93" s="2643">
        <f t="shared" ref="AS93" si="100">IF(AND(AS92&gt;0,ROUND((TRUNC(AS86/3,1)+TRUNC((AS87+AS88)/6,1)+TRUNC(AS89/15,1)+TRUNC((AS90+AS91)/25,1)),0)&lt;2),2,ROUND((TRUNC(AS86/3,1)+TRUNC((AS87+AS88)/6,1)+TRUNC(AS89/15,1)+TRUNC((AS90+AS91)/25,1)),0))</f>
        <v>0</v>
      </c>
      <c r="AT93" s="2644"/>
      <c r="AU93" s="2643">
        <f t="shared" ref="AU93" si="101">IF(AND(AU92&gt;0,ROUND((TRUNC(AU86/3,1)+TRUNC((AU87+AU88)/6,1)+TRUNC(AU89/15,1)+TRUNC((AU90+AU91)/25,1)),0)&lt;2),2,ROUND((TRUNC(AU86/3,1)+TRUNC((AU87+AU88)/6,1)+TRUNC(AU89/15,1)+TRUNC((AU90+AU91)/25,1)),0))</f>
        <v>0</v>
      </c>
      <c r="AV93" s="2644"/>
      <c r="AW93" s="2643">
        <f t="shared" ref="AW93" si="102">IF(AND(AW92&gt;0,ROUND((TRUNC(AW86/3,1)+TRUNC((AW87+AW88)/6,1)+TRUNC(AW89/15,1)+TRUNC((AW90+AW91)/25,1)),0)&lt;2),2,ROUND((TRUNC(AW86/3,1)+TRUNC((AW87+AW88)/6,1)+TRUNC(AW89/15,1)+TRUNC((AW90+AW91)/25,1)),0))</f>
        <v>0</v>
      </c>
      <c r="AX93" s="2644"/>
      <c r="AY93" s="2643">
        <f t="shared" ref="AY93" si="103">IF(AND(AY92&gt;0,ROUND((TRUNC(AY86/3,1)+TRUNC((AY87+AY88)/6,1)+TRUNC(AY89/15,1)+TRUNC((AY90+AY91)/25,1)),0)&lt;2),2,ROUND((TRUNC(AY86/3,1)+TRUNC((AY87+AY88)/6,1)+TRUNC(AY89/15,1)+TRUNC((AY90+AY91)/25,1)),0))</f>
        <v>0</v>
      </c>
      <c r="AZ93" s="2644"/>
      <c r="BA93" s="2643">
        <f t="shared" ref="BA93" si="104">IF(AND(BA92&gt;0,ROUND((TRUNC(BA86/3,1)+TRUNC((BA87+BA88)/6,1)+TRUNC(BA89/15,1)+TRUNC((BA90+BA91)/25,1)),0)&lt;2),2,ROUND((TRUNC(BA86/3,1)+TRUNC((BA87+BA88)/6,1)+TRUNC(BA89/15,1)+TRUNC((BA90+BA91)/25,1)),0))</f>
        <v>0</v>
      </c>
      <c r="BB93" s="2644"/>
      <c r="BC93" s="2643">
        <f t="shared" ref="BC93" si="105">IF(AND(BC92&gt;0,ROUND((TRUNC(BC86/3,1)+TRUNC((BC87+BC88)/6,1)+TRUNC(BC89/15,1)+TRUNC((BC90+BC91)/25,1)),0)&lt;2),2,ROUND((TRUNC(BC86/3,1)+TRUNC((BC87+BC88)/6,1)+TRUNC(BC89/15,1)+TRUNC((BC90+BC91)/25,1)),0))</f>
        <v>0</v>
      </c>
      <c r="BD93" s="2644"/>
      <c r="BE93" s="2643">
        <f t="shared" ref="BE93" si="106">IF(AND(BE92&gt;0,ROUND((TRUNC(BE86/3,1)+TRUNC((BE87+BE88)/6,1)+TRUNC(BE89/15,1)+TRUNC((BE90+BE91)/25,1)),0)&lt;2),2,ROUND((TRUNC(BE86/3,1)+TRUNC((BE87+BE88)/6,1)+TRUNC(BE89/15,1)+TRUNC((BE90+BE91)/25,1)),0))</f>
        <v>0</v>
      </c>
      <c r="BF93" s="2644"/>
      <c r="BG93" s="2643">
        <f t="shared" ref="BG93" si="107">IF(AND(BG92&gt;0,ROUND((TRUNC(BG86/3,1)+TRUNC((BG87+BG88)/6,1)+TRUNC(BG89/15,1)+TRUNC((BG90+BG91)/25,1)),0)&lt;2),2,ROUND((TRUNC(BG86/3,1)+TRUNC((BG87+BG88)/6,1)+TRUNC(BG89/15,1)+TRUNC((BG90+BG91)/25,1)),0))</f>
        <v>0</v>
      </c>
      <c r="BH93" s="2644"/>
      <c r="BI93" s="1257"/>
    </row>
    <row r="94" spans="1:61" ht="6" customHeight="1">
      <c r="A94" s="1346" t="s">
        <v>1667</v>
      </c>
      <c r="B94" s="2647" t="s">
        <v>1668</v>
      </c>
      <c r="C94" s="2648"/>
      <c r="D94" s="2640" t="s">
        <v>1669</v>
      </c>
      <c r="E94" s="559"/>
      <c r="F94" s="560"/>
      <c r="G94" s="559"/>
      <c r="H94" s="560"/>
      <c r="I94" s="559"/>
      <c r="J94" s="561"/>
      <c r="K94" s="560"/>
      <c r="L94" s="560"/>
      <c r="M94" s="559"/>
      <c r="N94" s="560"/>
      <c r="O94" s="559"/>
      <c r="P94" s="560"/>
      <c r="Q94" s="559"/>
      <c r="R94" s="561"/>
      <c r="S94" s="560"/>
      <c r="T94" s="560"/>
      <c r="U94" s="559"/>
      <c r="V94" s="560"/>
      <c r="W94" s="559"/>
      <c r="X94" s="560"/>
      <c r="Y94" s="559"/>
      <c r="Z94" s="561"/>
      <c r="AA94" s="560"/>
      <c r="AB94" s="560"/>
      <c r="AC94" s="559"/>
      <c r="AD94" s="560"/>
      <c r="AE94" s="559"/>
      <c r="AF94" s="560"/>
      <c r="AG94" s="559"/>
      <c r="AH94" s="561"/>
      <c r="AI94" s="560"/>
      <c r="AJ94" s="560"/>
      <c r="AK94" s="559"/>
      <c r="AL94" s="560"/>
      <c r="AM94" s="559"/>
      <c r="AN94" s="560"/>
      <c r="AO94" s="559"/>
      <c r="AP94" s="561"/>
      <c r="AQ94" s="560"/>
      <c r="AR94" s="560"/>
      <c r="AS94" s="559"/>
      <c r="AT94" s="560"/>
      <c r="AU94" s="559"/>
      <c r="AV94" s="560"/>
      <c r="AW94" s="559"/>
      <c r="AX94" s="561"/>
      <c r="AY94" s="560"/>
      <c r="AZ94" s="560"/>
      <c r="BA94" s="559"/>
      <c r="BB94" s="560"/>
      <c r="BC94" s="559"/>
      <c r="BD94" s="560"/>
      <c r="BE94" s="559"/>
      <c r="BF94" s="561"/>
      <c r="BG94" s="560"/>
      <c r="BH94" s="560"/>
      <c r="BI94" s="1451" t="s">
        <v>1670</v>
      </c>
    </row>
    <row r="95" spans="1:61" ht="3" customHeight="1">
      <c r="A95" s="2645"/>
      <c r="B95" s="2649"/>
      <c r="C95" s="2650"/>
      <c r="D95" s="2641"/>
      <c r="E95" s="562"/>
      <c r="F95" s="563"/>
      <c r="G95" s="564"/>
      <c r="H95" s="565"/>
      <c r="I95" s="564"/>
      <c r="J95" s="566"/>
      <c r="K95" s="565"/>
      <c r="L95" s="565"/>
      <c r="M95" s="564"/>
      <c r="N95" s="565"/>
      <c r="O95" s="562"/>
      <c r="P95" s="563"/>
      <c r="Q95" s="562"/>
      <c r="R95" s="567"/>
      <c r="S95" s="563"/>
      <c r="T95" s="563"/>
      <c r="U95" s="562"/>
      <c r="V95" s="563"/>
      <c r="W95" s="562"/>
      <c r="X95" s="563"/>
      <c r="Y95" s="562"/>
      <c r="Z95" s="567"/>
      <c r="AA95" s="563"/>
      <c r="AB95" s="563"/>
      <c r="AC95" s="562"/>
      <c r="AD95" s="563"/>
      <c r="AE95" s="562"/>
      <c r="AF95" s="563"/>
      <c r="AG95" s="562"/>
      <c r="AH95" s="567"/>
      <c r="AI95" s="563"/>
      <c r="AJ95" s="563"/>
      <c r="AK95" s="562"/>
      <c r="AL95" s="563"/>
      <c r="AM95" s="562"/>
      <c r="AN95" s="563"/>
      <c r="AO95" s="562"/>
      <c r="AP95" s="567"/>
      <c r="AQ95" s="563"/>
      <c r="AR95" s="563"/>
      <c r="AS95" s="562"/>
      <c r="AT95" s="563"/>
      <c r="AU95" s="562"/>
      <c r="AV95" s="563"/>
      <c r="AW95" s="562"/>
      <c r="AX95" s="567"/>
      <c r="AY95" s="563"/>
      <c r="AZ95" s="563"/>
      <c r="BA95" s="562"/>
      <c r="BB95" s="563"/>
      <c r="BC95" s="562"/>
      <c r="BD95" s="563"/>
      <c r="BE95" s="562"/>
      <c r="BF95" s="567"/>
      <c r="BG95" s="563"/>
      <c r="BH95" s="563"/>
      <c r="BI95" s="2633"/>
    </row>
    <row r="96" spans="1:61" ht="6" customHeight="1">
      <c r="A96" s="2645"/>
      <c r="B96" s="2649"/>
      <c r="C96" s="2650"/>
      <c r="D96" s="2641"/>
      <c r="E96" s="562"/>
      <c r="F96" s="563"/>
      <c r="G96" s="562"/>
      <c r="H96" s="563"/>
      <c r="I96" s="562"/>
      <c r="J96" s="567"/>
      <c r="K96" s="563"/>
      <c r="L96" s="563"/>
      <c r="M96" s="562"/>
      <c r="N96" s="563"/>
      <c r="O96" s="562"/>
      <c r="P96" s="563"/>
      <c r="Q96" s="562"/>
      <c r="R96" s="567"/>
      <c r="S96" s="563"/>
      <c r="T96" s="563"/>
      <c r="U96" s="562"/>
      <c r="V96" s="563"/>
      <c r="W96" s="562"/>
      <c r="X96" s="563"/>
      <c r="Y96" s="562"/>
      <c r="Z96" s="567"/>
      <c r="AA96" s="563"/>
      <c r="AB96" s="563"/>
      <c r="AC96" s="562"/>
      <c r="AD96" s="563"/>
      <c r="AE96" s="562"/>
      <c r="AF96" s="563"/>
      <c r="AG96" s="562"/>
      <c r="AH96" s="567"/>
      <c r="AI96" s="563"/>
      <c r="AJ96" s="563"/>
      <c r="AK96" s="562"/>
      <c r="AL96" s="563"/>
      <c r="AM96" s="562"/>
      <c r="AN96" s="563"/>
      <c r="AO96" s="562"/>
      <c r="AP96" s="567"/>
      <c r="AQ96" s="563"/>
      <c r="AR96" s="563"/>
      <c r="AS96" s="562"/>
      <c r="AT96" s="563"/>
      <c r="AU96" s="562"/>
      <c r="AV96" s="563"/>
      <c r="AW96" s="562"/>
      <c r="AX96" s="567"/>
      <c r="AY96" s="563"/>
      <c r="AZ96" s="563"/>
      <c r="BA96" s="562"/>
      <c r="BB96" s="563"/>
      <c r="BC96" s="562"/>
      <c r="BD96" s="563"/>
      <c r="BE96" s="562"/>
      <c r="BF96" s="567"/>
      <c r="BG96" s="563"/>
      <c r="BH96" s="563"/>
      <c r="BI96" s="2633"/>
    </row>
    <row r="97" spans="1:61" ht="6" customHeight="1">
      <c r="A97" s="2645"/>
      <c r="B97" s="2634" t="s">
        <v>1659</v>
      </c>
      <c r="C97" s="2635"/>
      <c r="D97" s="2640" t="s">
        <v>1660</v>
      </c>
      <c r="E97" s="559"/>
      <c r="F97" s="560"/>
      <c r="G97" s="559"/>
      <c r="H97" s="561"/>
      <c r="I97" s="559"/>
      <c r="J97" s="561"/>
      <c r="K97" s="560"/>
      <c r="L97" s="561"/>
      <c r="M97" s="559"/>
      <c r="N97" s="560"/>
      <c r="O97" s="559"/>
      <c r="P97" s="561"/>
      <c r="Q97" s="559"/>
      <c r="R97" s="561"/>
      <c r="S97" s="560"/>
      <c r="T97" s="561"/>
      <c r="U97" s="559"/>
      <c r="V97" s="560"/>
      <c r="W97" s="559"/>
      <c r="X97" s="561"/>
      <c r="Y97" s="559"/>
      <c r="Z97" s="561"/>
      <c r="AA97" s="560"/>
      <c r="AB97" s="561"/>
      <c r="AC97" s="559"/>
      <c r="AD97" s="560"/>
      <c r="AE97" s="559"/>
      <c r="AF97" s="561"/>
      <c r="AG97" s="559"/>
      <c r="AH97" s="561"/>
      <c r="AI97" s="560"/>
      <c r="AJ97" s="561"/>
      <c r="AK97" s="559"/>
      <c r="AL97" s="560"/>
      <c r="AM97" s="559"/>
      <c r="AN97" s="561"/>
      <c r="AO97" s="559"/>
      <c r="AP97" s="561"/>
      <c r="AQ97" s="560"/>
      <c r="AR97" s="561"/>
      <c r="AS97" s="559"/>
      <c r="AT97" s="560"/>
      <c r="AU97" s="559"/>
      <c r="AV97" s="561"/>
      <c r="AW97" s="559"/>
      <c r="AX97" s="561"/>
      <c r="AY97" s="560"/>
      <c r="AZ97" s="561"/>
      <c r="BA97" s="559"/>
      <c r="BB97" s="560"/>
      <c r="BC97" s="559"/>
      <c r="BD97" s="561"/>
      <c r="BE97" s="559"/>
      <c r="BF97" s="561"/>
      <c r="BG97" s="560"/>
      <c r="BH97" s="561"/>
      <c r="BI97" s="1451" t="s">
        <v>1661</v>
      </c>
    </row>
    <row r="98" spans="1:61" ht="3" customHeight="1">
      <c r="A98" s="2645"/>
      <c r="B98" s="2636"/>
      <c r="C98" s="2637"/>
      <c r="D98" s="2641"/>
      <c r="E98" s="562"/>
      <c r="F98" s="563"/>
      <c r="G98" s="562"/>
      <c r="H98" s="567"/>
      <c r="I98" s="562"/>
      <c r="J98" s="568"/>
      <c r="K98" s="569"/>
      <c r="L98" s="568"/>
      <c r="M98" s="570"/>
      <c r="N98" s="569"/>
      <c r="O98" s="570"/>
      <c r="P98" s="568"/>
      <c r="Q98" s="570"/>
      <c r="R98" s="568"/>
      <c r="S98" s="569"/>
      <c r="T98" s="568"/>
      <c r="U98" s="570"/>
      <c r="V98" s="569"/>
      <c r="W98" s="570"/>
      <c r="X98" s="568"/>
      <c r="Y98" s="570"/>
      <c r="Z98" s="568"/>
      <c r="AA98" s="569"/>
      <c r="AB98" s="556"/>
      <c r="AC98" s="555"/>
      <c r="AD98" s="557"/>
      <c r="AE98" s="570"/>
      <c r="AF98" s="568"/>
      <c r="AG98" s="570"/>
      <c r="AH98" s="568"/>
      <c r="AI98" s="569"/>
      <c r="AJ98" s="568"/>
      <c r="AK98" s="570"/>
      <c r="AL98" s="569"/>
      <c r="AM98" s="570"/>
      <c r="AN98" s="568"/>
      <c r="AO98" s="570"/>
      <c r="AP98" s="568"/>
      <c r="AQ98" s="569"/>
      <c r="AR98" s="568"/>
      <c r="AS98" s="570"/>
      <c r="AT98" s="563"/>
      <c r="AU98" s="562"/>
      <c r="AV98" s="567"/>
      <c r="AW98" s="562"/>
      <c r="AX98" s="567"/>
      <c r="AY98" s="563"/>
      <c r="AZ98" s="567"/>
      <c r="BA98" s="562"/>
      <c r="BB98" s="563"/>
      <c r="BC98" s="562"/>
      <c r="BD98" s="567"/>
      <c r="BE98" s="562"/>
      <c r="BF98" s="567"/>
      <c r="BG98" s="563"/>
      <c r="BH98" s="567"/>
      <c r="BI98" s="2633"/>
    </row>
    <row r="99" spans="1:61" ht="6" customHeight="1">
      <c r="A99" s="2645"/>
      <c r="B99" s="2638"/>
      <c r="C99" s="2639"/>
      <c r="D99" s="2642"/>
      <c r="E99" s="571"/>
      <c r="F99" s="572"/>
      <c r="G99" s="571"/>
      <c r="H99" s="573"/>
      <c r="I99" s="571"/>
      <c r="J99" s="573"/>
      <c r="K99" s="572"/>
      <c r="L99" s="573"/>
      <c r="M99" s="571"/>
      <c r="N99" s="572"/>
      <c r="O99" s="571"/>
      <c r="P99" s="573"/>
      <c r="Q99" s="571"/>
      <c r="R99" s="573"/>
      <c r="S99" s="572"/>
      <c r="T99" s="573"/>
      <c r="U99" s="571"/>
      <c r="V99" s="572"/>
      <c r="W99" s="571"/>
      <c r="X99" s="573"/>
      <c r="Y99" s="571"/>
      <c r="Z99" s="573"/>
      <c r="AA99" s="572"/>
      <c r="AB99" s="573"/>
      <c r="AC99" s="571"/>
      <c r="AD99" s="572"/>
      <c r="AE99" s="571"/>
      <c r="AF99" s="573"/>
      <c r="AG99" s="571"/>
      <c r="AH99" s="573"/>
      <c r="AI99" s="572"/>
      <c r="AJ99" s="573"/>
      <c r="AK99" s="571"/>
      <c r="AL99" s="572"/>
      <c r="AM99" s="571"/>
      <c r="AN99" s="573"/>
      <c r="AO99" s="571"/>
      <c r="AP99" s="573"/>
      <c r="AQ99" s="572"/>
      <c r="AR99" s="573"/>
      <c r="AS99" s="571"/>
      <c r="AT99" s="572"/>
      <c r="AU99" s="571"/>
      <c r="AV99" s="573"/>
      <c r="AW99" s="571"/>
      <c r="AX99" s="573"/>
      <c r="AY99" s="572"/>
      <c r="AZ99" s="573"/>
      <c r="BA99" s="571"/>
      <c r="BB99" s="572"/>
      <c r="BC99" s="571"/>
      <c r="BD99" s="573"/>
      <c r="BE99" s="571"/>
      <c r="BF99" s="573"/>
      <c r="BG99" s="572"/>
      <c r="BH99" s="573"/>
      <c r="BI99" s="1452"/>
    </row>
    <row r="100" spans="1:61" ht="6" customHeight="1">
      <c r="A100" s="2645"/>
      <c r="B100" s="1057">
        <v>1</v>
      </c>
      <c r="C100" s="1058"/>
      <c r="D100" s="1256"/>
      <c r="E100" s="2625"/>
      <c r="F100" s="2626"/>
      <c r="G100" s="2625"/>
      <c r="H100" s="2626"/>
      <c r="I100" s="2625"/>
      <c r="J100" s="2626"/>
      <c r="K100" s="2625"/>
      <c r="L100" s="2626"/>
      <c r="M100" s="2625"/>
      <c r="N100" s="2626"/>
      <c r="O100" s="2625"/>
      <c r="P100" s="2626"/>
      <c r="Q100" s="2625"/>
      <c r="R100" s="2626"/>
      <c r="S100" s="2625"/>
      <c r="T100" s="2626"/>
      <c r="U100" s="2625"/>
      <c r="V100" s="2626"/>
      <c r="W100" s="2625"/>
      <c r="X100" s="2626"/>
      <c r="Y100" s="2625"/>
      <c r="Z100" s="2626"/>
      <c r="AA100" s="2625"/>
      <c r="AB100" s="2626"/>
      <c r="AC100" s="2625"/>
      <c r="AD100" s="2626"/>
      <c r="AE100" s="2625"/>
      <c r="AF100" s="2626"/>
      <c r="AG100" s="2625"/>
      <c r="AH100" s="2626"/>
      <c r="AI100" s="2625"/>
      <c r="AJ100" s="2626"/>
      <c r="AK100" s="2625"/>
      <c r="AL100" s="2626"/>
      <c r="AM100" s="2625"/>
      <c r="AN100" s="2626"/>
      <c r="AO100" s="2625"/>
      <c r="AP100" s="2626"/>
      <c r="AQ100" s="2625"/>
      <c r="AR100" s="2626"/>
      <c r="AS100" s="2625"/>
      <c r="AT100" s="2626"/>
      <c r="AU100" s="2625"/>
      <c r="AV100" s="2626"/>
      <c r="AW100" s="2625"/>
      <c r="AX100" s="2626"/>
      <c r="AY100" s="2625"/>
      <c r="AZ100" s="2626"/>
      <c r="BA100" s="2625"/>
      <c r="BB100" s="2626"/>
      <c r="BC100" s="2625"/>
      <c r="BD100" s="2626"/>
      <c r="BE100" s="2625"/>
      <c r="BF100" s="2626"/>
      <c r="BG100" s="2625"/>
      <c r="BH100" s="2626"/>
      <c r="BI100" s="1256" t="s">
        <v>107</v>
      </c>
    </row>
    <row r="101" spans="1:61" ht="3" customHeight="1">
      <c r="A101" s="2645"/>
      <c r="B101" s="1244"/>
      <c r="C101" s="1106"/>
      <c r="D101" s="1262"/>
      <c r="E101" s="2627"/>
      <c r="F101" s="1363"/>
      <c r="G101" s="2627"/>
      <c r="H101" s="1363"/>
      <c r="I101" s="2627"/>
      <c r="J101" s="1363"/>
      <c r="K101" s="2627"/>
      <c r="L101" s="1363"/>
      <c r="M101" s="2627"/>
      <c r="N101" s="1363"/>
      <c r="O101" s="2627"/>
      <c r="P101" s="1363"/>
      <c r="Q101" s="2627"/>
      <c r="R101" s="1363"/>
      <c r="S101" s="2627"/>
      <c r="T101" s="1363"/>
      <c r="U101" s="2627"/>
      <c r="V101" s="1363"/>
      <c r="W101" s="2627"/>
      <c r="X101" s="1363"/>
      <c r="Y101" s="2627"/>
      <c r="Z101" s="1363"/>
      <c r="AA101" s="2627"/>
      <c r="AB101" s="1363"/>
      <c r="AC101" s="2627"/>
      <c r="AD101" s="1363"/>
      <c r="AE101" s="2627"/>
      <c r="AF101" s="1363"/>
      <c r="AG101" s="2627"/>
      <c r="AH101" s="1363"/>
      <c r="AI101" s="2627"/>
      <c r="AJ101" s="1363"/>
      <c r="AK101" s="2627"/>
      <c r="AL101" s="1363"/>
      <c r="AM101" s="2627"/>
      <c r="AN101" s="1363"/>
      <c r="AO101" s="2627"/>
      <c r="AP101" s="1363"/>
      <c r="AQ101" s="2627"/>
      <c r="AR101" s="1363"/>
      <c r="AS101" s="2627"/>
      <c r="AT101" s="1363"/>
      <c r="AU101" s="2627"/>
      <c r="AV101" s="1363"/>
      <c r="AW101" s="2627"/>
      <c r="AX101" s="1363"/>
      <c r="AY101" s="2627"/>
      <c r="AZ101" s="1363"/>
      <c r="BA101" s="2627"/>
      <c r="BB101" s="1363"/>
      <c r="BC101" s="2627"/>
      <c r="BD101" s="1363"/>
      <c r="BE101" s="2627"/>
      <c r="BF101" s="1363"/>
      <c r="BG101" s="2627"/>
      <c r="BH101" s="1363"/>
      <c r="BI101" s="1262"/>
    </row>
    <row r="102" spans="1:61" ht="6" customHeight="1">
      <c r="A102" s="2645"/>
      <c r="B102" s="1244"/>
      <c r="C102" s="1106"/>
      <c r="D102" s="1262"/>
      <c r="E102" s="2628"/>
      <c r="F102" s="2629"/>
      <c r="G102" s="2628"/>
      <c r="H102" s="2629"/>
      <c r="I102" s="2628"/>
      <c r="J102" s="2629"/>
      <c r="K102" s="2628"/>
      <c r="L102" s="2629"/>
      <c r="M102" s="2628"/>
      <c r="N102" s="2629"/>
      <c r="O102" s="2628"/>
      <c r="P102" s="2629"/>
      <c r="Q102" s="2628"/>
      <c r="R102" s="2629"/>
      <c r="S102" s="2628"/>
      <c r="T102" s="2629"/>
      <c r="U102" s="2628"/>
      <c r="V102" s="2629"/>
      <c r="W102" s="2628"/>
      <c r="X102" s="2629"/>
      <c r="Y102" s="2628"/>
      <c r="Z102" s="2629"/>
      <c r="AA102" s="2628"/>
      <c r="AB102" s="2629"/>
      <c r="AC102" s="2628"/>
      <c r="AD102" s="2629"/>
      <c r="AE102" s="2628"/>
      <c r="AF102" s="2629"/>
      <c r="AG102" s="2628"/>
      <c r="AH102" s="2629"/>
      <c r="AI102" s="2628"/>
      <c r="AJ102" s="2629"/>
      <c r="AK102" s="2628"/>
      <c r="AL102" s="2629"/>
      <c r="AM102" s="2628"/>
      <c r="AN102" s="2629"/>
      <c r="AO102" s="2628"/>
      <c r="AP102" s="2629"/>
      <c r="AQ102" s="2628"/>
      <c r="AR102" s="2629"/>
      <c r="AS102" s="2628"/>
      <c r="AT102" s="2629"/>
      <c r="AU102" s="2628"/>
      <c r="AV102" s="2629"/>
      <c r="AW102" s="2628"/>
      <c r="AX102" s="2629"/>
      <c r="AY102" s="2628"/>
      <c r="AZ102" s="2629"/>
      <c r="BA102" s="2628"/>
      <c r="BB102" s="2629"/>
      <c r="BC102" s="2628"/>
      <c r="BD102" s="2629"/>
      <c r="BE102" s="2628"/>
      <c r="BF102" s="2629"/>
      <c r="BG102" s="2628"/>
      <c r="BH102" s="2629"/>
      <c r="BI102" s="1262"/>
    </row>
    <row r="103" spans="1:61" ht="6" customHeight="1">
      <c r="A103" s="2645"/>
      <c r="B103" s="1057">
        <v>2</v>
      </c>
      <c r="C103" s="1058"/>
      <c r="D103" s="1256"/>
      <c r="E103" s="2625"/>
      <c r="F103" s="2626"/>
      <c r="G103" s="2625"/>
      <c r="H103" s="2626"/>
      <c r="I103" s="2625"/>
      <c r="J103" s="2626"/>
      <c r="K103" s="2625"/>
      <c r="L103" s="2626"/>
      <c r="M103" s="2625"/>
      <c r="N103" s="2626"/>
      <c r="O103" s="2625"/>
      <c r="P103" s="2626"/>
      <c r="Q103" s="2625"/>
      <c r="R103" s="2626"/>
      <c r="S103" s="2625"/>
      <c r="T103" s="2626"/>
      <c r="U103" s="2625"/>
      <c r="V103" s="2626"/>
      <c r="W103" s="2625"/>
      <c r="X103" s="2626"/>
      <c r="Y103" s="2625"/>
      <c r="Z103" s="2626"/>
      <c r="AA103" s="2625"/>
      <c r="AB103" s="2626"/>
      <c r="AC103" s="2625"/>
      <c r="AD103" s="2626"/>
      <c r="AE103" s="2625"/>
      <c r="AF103" s="2626"/>
      <c r="AG103" s="2625"/>
      <c r="AH103" s="2626"/>
      <c r="AI103" s="2625"/>
      <c r="AJ103" s="2626"/>
      <c r="AK103" s="2625"/>
      <c r="AL103" s="2626"/>
      <c r="AM103" s="2625"/>
      <c r="AN103" s="2626"/>
      <c r="AO103" s="2625"/>
      <c r="AP103" s="2626"/>
      <c r="AQ103" s="2625"/>
      <c r="AR103" s="2626"/>
      <c r="AS103" s="2625"/>
      <c r="AT103" s="2626"/>
      <c r="AU103" s="2625"/>
      <c r="AV103" s="2626"/>
      <c r="AW103" s="2625"/>
      <c r="AX103" s="2626"/>
      <c r="AY103" s="2625"/>
      <c r="AZ103" s="2626"/>
      <c r="BA103" s="2625"/>
      <c r="BB103" s="2626"/>
      <c r="BC103" s="2625"/>
      <c r="BD103" s="2626"/>
      <c r="BE103" s="2625"/>
      <c r="BF103" s="2626"/>
      <c r="BG103" s="2625"/>
      <c r="BH103" s="2626"/>
      <c r="BI103" s="1256" t="s">
        <v>107</v>
      </c>
    </row>
    <row r="104" spans="1:61" ht="3" customHeight="1">
      <c r="A104" s="2645"/>
      <c r="B104" s="1244"/>
      <c r="C104" s="1106"/>
      <c r="D104" s="1262"/>
      <c r="E104" s="2627"/>
      <c r="F104" s="1363"/>
      <c r="G104" s="2627"/>
      <c r="H104" s="1363"/>
      <c r="I104" s="2627"/>
      <c r="J104" s="1363"/>
      <c r="K104" s="2627"/>
      <c r="L104" s="1363"/>
      <c r="M104" s="2627"/>
      <c r="N104" s="1363"/>
      <c r="O104" s="2627"/>
      <c r="P104" s="1363"/>
      <c r="Q104" s="2627"/>
      <c r="R104" s="1363"/>
      <c r="S104" s="2627"/>
      <c r="T104" s="1363"/>
      <c r="U104" s="2627"/>
      <c r="V104" s="1363"/>
      <c r="W104" s="2627"/>
      <c r="X104" s="1363"/>
      <c r="Y104" s="2627"/>
      <c r="Z104" s="1363"/>
      <c r="AA104" s="2627"/>
      <c r="AB104" s="1363"/>
      <c r="AC104" s="2627"/>
      <c r="AD104" s="1363"/>
      <c r="AE104" s="2627"/>
      <c r="AF104" s="1363"/>
      <c r="AG104" s="2627"/>
      <c r="AH104" s="1363"/>
      <c r="AI104" s="2627"/>
      <c r="AJ104" s="1363"/>
      <c r="AK104" s="2627"/>
      <c r="AL104" s="1363"/>
      <c r="AM104" s="2627"/>
      <c r="AN104" s="1363"/>
      <c r="AO104" s="2627"/>
      <c r="AP104" s="1363"/>
      <c r="AQ104" s="2627"/>
      <c r="AR104" s="1363"/>
      <c r="AS104" s="2627"/>
      <c r="AT104" s="1363"/>
      <c r="AU104" s="2627"/>
      <c r="AV104" s="1363"/>
      <c r="AW104" s="2627"/>
      <c r="AX104" s="1363"/>
      <c r="AY104" s="2627"/>
      <c r="AZ104" s="1363"/>
      <c r="BA104" s="2627"/>
      <c r="BB104" s="1363"/>
      <c r="BC104" s="2627"/>
      <c r="BD104" s="1363"/>
      <c r="BE104" s="2627"/>
      <c r="BF104" s="1363"/>
      <c r="BG104" s="2627"/>
      <c r="BH104" s="1363"/>
      <c r="BI104" s="1262"/>
    </row>
    <row r="105" spans="1:61" ht="6" customHeight="1">
      <c r="A105" s="2645"/>
      <c r="B105" s="1060"/>
      <c r="C105" s="1061"/>
      <c r="D105" s="1257"/>
      <c r="E105" s="2628"/>
      <c r="F105" s="2629"/>
      <c r="G105" s="2628"/>
      <c r="H105" s="2629"/>
      <c r="I105" s="2628"/>
      <c r="J105" s="2629"/>
      <c r="K105" s="2628"/>
      <c r="L105" s="2629"/>
      <c r="M105" s="2628"/>
      <c r="N105" s="2629"/>
      <c r="O105" s="2628"/>
      <c r="P105" s="2629"/>
      <c r="Q105" s="2628"/>
      <c r="R105" s="2629"/>
      <c r="S105" s="2628"/>
      <c r="T105" s="2629"/>
      <c r="U105" s="2628"/>
      <c r="V105" s="2629"/>
      <c r="W105" s="2628"/>
      <c r="X105" s="2629"/>
      <c r="Y105" s="2628"/>
      <c r="Z105" s="2629"/>
      <c r="AA105" s="2628"/>
      <c r="AB105" s="2629"/>
      <c r="AC105" s="2628"/>
      <c r="AD105" s="2629"/>
      <c r="AE105" s="2628"/>
      <c r="AF105" s="2629"/>
      <c r="AG105" s="2628"/>
      <c r="AH105" s="2629"/>
      <c r="AI105" s="2628"/>
      <c r="AJ105" s="2629"/>
      <c r="AK105" s="2628"/>
      <c r="AL105" s="2629"/>
      <c r="AM105" s="2628"/>
      <c r="AN105" s="2629"/>
      <c r="AO105" s="2628"/>
      <c r="AP105" s="2629"/>
      <c r="AQ105" s="2628"/>
      <c r="AR105" s="2629"/>
      <c r="AS105" s="2628"/>
      <c r="AT105" s="2629"/>
      <c r="AU105" s="2628"/>
      <c r="AV105" s="2629"/>
      <c r="AW105" s="2628"/>
      <c r="AX105" s="2629"/>
      <c r="AY105" s="2628"/>
      <c r="AZ105" s="2629"/>
      <c r="BA105" s="2628"/>
      <c r="BB105" s="2629"/>
      <c r="BC105" s="2628"/>
      <c r="BD105" s="2629"/>
      <c r="BE105" s="2628"/>
      <c r="BF105" s="2629"/>
      <c r="BG105" s="2628"/>
      <c r="BH105" s="2629"/>
      <c r="BI105" s="1257"/>
    </row>
    <row r="106" spans="1:61" ht="6" customHeight="1">
      <c r="A106" s="2645"/>
      <c r="B106" s="1244">
        <v>3</v>
      </c>
      <c r="C106" s="1106"/>
      <c r="D106" s="1262"/>
      <c r="E106" s="2625"/>
      <c r="F106" s="2626"/>
      <c r="G106" s="2625"/>
      <c r="H106" s="2626"/>
      <c r="I106" s="2625"/>
      <c r="J106" s="2626"/>
      <c r="K106" s="2625"/>
      <c r="L106" s="2626"/>
      <c r="M106" s="2625"/>
      <c r="N106" s="2626"/>
      <c r="O106" s="2625"/>
      <c r="P106" s="2626"/>
      <c r="Q106" s="2625"/>
      <c r="R106" s="2626"/>
      <c r="S106" s="2625"/>
      <c r="T106" s="2626"/>
      <c r="U106" s="2625"/>
      <c r="V106" s="2626"/>
      <c r="W106" s="2625"/>
      <c r="X106" s="2626"/>
      <c r="Y106" s="2625"/>
      <c r="Z106" s="2626"/>
      <c r="AA106" s="2625"/>
      <c r="AB106" s="2626"/>
      <c r="AC106" s="2625"/>
      <c r="AD106" s="2626"/>
      <c r="AE106" s="2625"/>
      <c r="AF106" s="2626"/>
      <c r="AG106" s="2625"/>
      <c r="AH106" s="2626"/>
      <c r="AI106" s="2625"/>
      <c r="AJ106" s="2626"/>
      <c r="AK106" s="2625"/>
      <c r="AL106" s="2626"/>
      <c r="AM106" s="2625"/>
      <c r="AN106" s="2626"/>
      <c r="AO106" s="2625"/>
      <c r="AP106" s="2626"/>
      <c r="AQ106" s="2625"/>
      <c r="AR106" s="2626"/>
      <c r="AS106" s="2625"/>
      <c r="AT106" s="2626"/>
      <c r="AU106" s="2625"/>
      <c r="AV106" s="2626"/>
      <c r="AW106" s="2625"/>
      <c r="AX106" s="2626"/>
      <c r="AY106" s="2625"/>
      <c r="AZ106" s="2626"/>
      <c r="BA106" s="2625"/>
      <c r="BB106" s="2626"/>
      <c r="BC106" s="2625"/>
      <c r="BD106" s="2626"/>
      <c r="BE106" s="2625"/>
      <c r="BF106" s="2626"/>
      <c r="BG106" s="2625"/>
      <c r="BH106" s="2626"/>
      <c r="BI106" s="1262" t="s">
        <v>107</v>
      </c>
    </row>
    <row r="107" spans="1:61" ht="3" customHeight="1">
      <c r="A107" s="2645"/>
      <c r="B107" s="1244"/>
      <c r="C107" s="1106"/>
      <c r="D107" s="1262"/>
      <c r="E107" s="2627"/>
      <c r="F107" s="1363"/>
      <c r="G107" s="2627"/>
      <c r="H107" s="1363"/>
      <c r="I107" s="2627"/>
      <c r="J107" s="1363"/>
      <c r="K107" s="2627"/>
      <c r="L107" s="1363"/>
      <c r="M107" s="2627"/>
      <c r="N107" s="1363"/>
      <c r="O107" s="2627"/>
      <c r="P107" s="1363"/>
      <c r="Q107" s="2627"/>
      <c r="R107" s="1363"/>
      <c r="S107" s="2627"/>
      <c r="T107" s="1363"/>
      <c r="U107" s="2627"/>
      <c r="V107" s="1363"/>
      <c r="W107" s="2627"/>
      <c r="X107" s="1363"/>
      <c r="Y107" s="2627"/>
      <c r="Z107" s="1363"/>
      <c r="AA107" s="2627"/>
      <c r="AB107" s="1363"/>
      <c r="AC107" s="2627"/>
      <c r="AD107" s="1363"/>
      <c r="AE107" s="2627"/>
      <c r="AF107" s="1363"/>
      <c r="AG107" s="2627"/>
      <c r="AH107" s="1363"/>
      <c r="AI107" s="2627"/>
      <c r="AJ107" s="1363"/>
      <c r="AK107" s="2627"/>
      <c r="AL107" s="1363"/>
      <c r="AM107" s="2627"/>
      <c r="AN107" s="1363"/>
      <c r="AO107" s="2627"/>
      <c r="AP107" s="1363"/>
      <c r="AQ107" s="2627"/>
      <c r="AR107" s="1363"/>
      <c r="AS107" s="2627"/>
      <c r="AT107" s="1363"/>
      <c r="AU107" s="2627"/>
      <c r="AV107" s="1363"/>
      <c r="AW107" s="2627"/>
      <c r="AX107" s="1363"/>
      <c r="AY107" s="2627"/>
      <c r="AZ107" s="1363"/>
      <c r="BA107" s="2627"/>
      <c r="BB107" s="1363"/>
      <c r="BC107" s="2627"/>
      <c r="BD107" s="1363"/>
      <c r="BE107" s="2627"/>
      <c r="BF107" s="1363"/>
      <c r="BG107" s="2627"/>
      <c r="BH107" s="1363"/>
      <c r="BI107" s="1262"/>
    </row>
    <row r="108" spans="1:61" ht="6" customHeight="1">
      <c r="A108" s="2645"/>
      <c r="B108" s="1244"/>
      <c r="C108" s="1106"/>
      <c r="D108" s="1262"/>
      <c r="E108" s="2628"/>
      <c r="F108" s="2629"/>
      <c r="G108" s="2628"/>
      <c r="H108" s="2629"/>
      <c r="I108" s="2628"/>
      <c r="J108" s="2629"/>
      <c r="K108" s="2628"/>
      <c r="L108" s="2629"/>
      <c r="M108" s="2628"/>
      <c r="N108" s="2629"/>
      <c r="O108" s="2628"/>
      <c r="P108" s="2629"/>
      <c r="Q108" s="2628"/>
      <c r="R108" s="2629"/>
      <c r="S108" s="2628"/>
      <c r="T108" s="2629"/>
      <c r="U108" s="2628"/>
      <c r="V108" s="2629"/>
      <c r="W108" s="2628"/>
      <c r="X108" s="2629"/>
      <c r="Y108" s="2628"/>
      <c r="Z108" s="2629"/>
      <c r="AA108" s="2628"/>
      <c r="AB108" s="2629"/>
      <c r="AC108" s="2628"/>
      <c r="AD108" s="2629"/>
      <c r="AE108" s="2628"/>
      <c r="AF108" s="2629"/>
      <c r="AG108" s="2628"/>
      <c r="AH108" s="2629"/>
      <c r="AI108" s="2628"/>
      <c r="AJ108" s="2629"/>
      <c r="AK108" s="2628"/>
      <c r="AL108" s="2629"/>
      <c r="AM108" s="2628"/>
      <c r="AN108" s="2629"/>
      <c r="AO108" s="2628"/>
      <c r="AP108" s="2629"/>
      <c r="AQ108" s="2628"/>
      <c r="AR108" s="2629"/>
      <c r="AS108" s="2628"/>
      <c r="AT108" s="2629"/>
      <c r="AU108" s="2628"/>
      <c r="AV108" s="2629"/>
      <c r="AW108" s="2628"/>
      <c r="AX108" s="2629"/>
      <c r="AY108" s="2628"/>
      <c r="AZ108" s="2629"/>
      <c r="BA108" s="2628"/>
      <c r="BB108" s="2629"/>
      <c r="BC108" s="2628"/>
      <c r="BD108" s="2629"/>
      <c r="BE108" s="2628"/>
      <c r="BF108" s="2629"/>
      <c r="BG108" s="2628"/>
      <c r="BH108" s="2629"/>
      <c r="BI108" s="1262"/>
    </row>
    <row r="109" spans="1:61" ht="6" customHeight="1">
      <c r="A109" s="2645"/>
      <c r="B109" s="1057">
        <v>4</v>
      </c>
      <c r="C109" s="1058"/>
      <c r="D109" s="1256"/>
      <c r="E109" s="2625"/>
      <c r="F109" s="2626"/>
      <c r="G109" s="2625"/>
      <c r="H109" s="2626"/>
      <c r="I109" s="2625"/>
      <c r="J109" s="2626"/>
      <c r="K109" s="2625"/>
      <c r="L109" s="2626"/>
      <c r="M109" s="2625"/>
      <c r="N109" s="2626"/>
      <c r="O109" s="2625"/>
      <c r="P109" s="2626"/>
      <c r="Q109" s="2625"/>
      <c r="R109" s="2626"/>
      <c r="S109" s="2625"/>
      <c r="T109" s="2626"/>
      <c r="U109" s="2625"/>
      <c r="V109" s="2626"/>
      <c r="W109" s="2625"/>
      <c r="X109" s="2626"/>
      <c r="Y109" s="2625"/>
      <c r="Z109" s="2626"/>
      <c r="AA109" s="2625"/>
      <c r="AB109" s="2626"/>
      <c r="AC109" s="2625"/>
      <c r="AD109" s="2626"/>
      <c r="AE109" s="2625"/>
      <c r="AF109" s="2626"/>
      <c r="AG109" s="2625"/>
      <c r="AH109" s="2626"/>
      <c r="AI109" s="2625"/>
      <c r="AJ109" s="2626"/>
      <c r="AK109" s="2625"/>
      <c r="AL109" s="2626"/>
      <c r="AM109" s="2625"/>
      <c r="AN109" s="2626"/>
      <c r="AO109" s="2625"/>
      <c r="AP109" s="2626"/>
      <c r="AQ109" s="2625"/>
      <c r="AR109" s="2626"/>
      <c r="AS109" s="2625"/>
      <c r="AT109" s="2626"/>
      <c r="AU109" s="2625"/>
      <c r="AV109" s="2626"/>
      <c r="AW109" s="2625"/>
      <c r="AX109" s="2626"/>
      <c r="AY109" s="2625"/>
      <c r="AZ109" s="2626"/>
      <c r="BA109" s="2625"/>
      <c r="BB109" s="2626"/>
      <c r="BC109" s="2625"/>
      <c r="BD109" s="2626"/>
      <c r="BE109" s="2625"/>
      <c r="BF109" s="2626"/>
      <c r="BG109" s="2625"/>
      <c r="BH109" s="2626"/>
      <c r="BI109" s="1256" t="s">
        <v>107</v>
      </c>
    </row>
    <row r="110" spans="1:61" ht="3" customHeight="1">
      <c r="A110" s="2645"/>
      <c r="B110" s="1244"/>
      <c r="C110" s="1106"/>
      <c r="D110" s="1262"/>
      <c r="E110" s="2627"/>
      <c r="F110" s="1363"/>
      <c r="G110" s="2627"/>
      <c r="H110" s="1363"/>
      <c r="I110" s="2627"/>
      <c r="J110" s="1363"/>
      <c r="K110" s="2627"/>
      <c r="L110" s="1363"/>
      <c r="M110" s="2627"/>
      <c r="N110" s="1363"/>
      <c r="O110" s="2627"/>
      <c r="P110" s="1363"/>
      <c r="Q110" s="2627"/>
      <c r="R110" s="1363"/>
      <c r="S110" s="2627"/>
      <c r="T110" s="1363"/>
      <c r="U110" s="2627"/>
      <c r="V110" s="1363"/>
      <c r="W110" s="2627"/>
      <c r="X110" s="1363"/>
      <c r="Y110" s="2627"/>
      <c r="Z110" s="1363"/>
      <c r="AA110" s="2627"/>
      <c r="AB110" s="1363"/>
      <c r="AC110" s="2627"/>
      <c r="AD110" s="1363"/>
      <c r="AE110" s="2627"/>
      <c r="AF110" s="1363"/>
      <c r="AG110" s="2627"/>
      <c r="AH110" s="1363"/>
      <c r="AI110" s="2627"/>
      <c r="AJ110" s="1363"/>
      <c r="AK110" s="2627"/>
      <c r="AL110" s="1363"/>
      <c r="AM110" s="2627"/>
      <c r="AN110" s="1363"/>
      <c r="AO110" s="2627"/>
      <c r="AP110" s="1363"/>
      <c r="AQ110" s="2627"/>
      <c r="AR110" s="1363"/>
      <c r="AS110" s="2627"/>
      <c r="AT110" s="1363"/>
      <c r="AU110" s="2627"/>
      <c r="AV110" s="1363"/>
      <c r="AW110" s="2627"/>
      <c r="AX110" s="1363"/>
      <c r="AY110" s="2627"/>
      <c r="AZ110" s="1363"/>
      <c r="BA110" s="2627"/>
      <c r="BB110" s="1363"/>
      <c r="BC110" s="2627"/>
      <c r="BD110" s="1363"/>
      <c r="BE110" s="2627"/>
      <c r="BF110" s="1363"/>
      <c r="BG110" s="2627"/>
      <c r="BH110" s="1363"/>
      <c r="BI110" s="1262"/>
    </row>
    <row r="111" spans="1:61" ht="6" customHeight="1">
      <c r="A111" s="2645"/>
      <c r="B111" s="1060"/>
      <c r="C111" s="1061"/>
      <c r="D111" s="1257"/>
      <c r="E111" s="2628"/>
      <c r="F111" s="2629"/>
      <c r="G111" s="2628"/>
      <c r="H111" s="2629"/>
      <c r="I111" s="2628"/>
      <c r="J111" s="2629"/>
      <c r="K111" s="2628"/>
      <c r="L111" s="2629"/>
      <c r="M111" s="2628"/>
      <c r="N111" s="2629"/>
      <c r="O111" s="2628"/>
      <c r="P111" s="2629"/>
      <c r="Q111" s="2628"/>
      <c r="R111" s="2629"/>
      <c r="S111" s="2628"/>
      <c r="T111" s="2629"/>
      <c r="U111" s="2628"/>
      <c r="V111" s="2629"/>
      <c r="W111" s="2628"/>
      <c r="X111" s="2629"/>
      <c r="Y111" s="2628"/>
      <c r="Z111" s="2629"/>
      <c r="AA111" s="2628"/>
      <c r="AB111" s="2629"/>
      <c r="AC111" s="2628"/>
      <c r="AD111" s="2629"/>
      <c r="AE111" s="2628"/>
      <c r="AF111" s="2629"/>
      <c r="AG111" s="2628"/>
      <c r="AH111" s="2629"/>
      <c r="AI111" s="2628"/>
      <c r="AJ111" s="2629"/>
      <c r="AK111" s="2628"/>
      <c r="AL111" s="2629"/>
      <c r="AM111" s="2628"/>
      <c r="AN111" s="2629"/>
      <c r="AO111" s="2628"/>
      <c r="AP111" s="2629"/>
      <c r="AQ111" s="2628"/>
      <c r="AR111" s="2629"/>
      <c r="AS111" s="2628"/>
      <c r="AT111" s="2629"/>
      <c r="AU111" s="2628"/>
      <c r="AV111" s="2629"/>
      <c r="AW111" s="2628"/>
      <c r="AX111" s="2629"/>
      <c r="AY111" s="2628"/>
      <c r="AZ111" s="2629"/>
      <c r="BA111" s="2628"/>
      <c r="BB111" s="2629"/>
      <c r="BC111" s="2628"/>
      <c r="BD111" s="2629"/>
      <c r="BE111" s="2628"/>
      <c r="BF111" s="2629"/>
      <c r="BG111" s="2628"/>
      <c r="BH111" s="2629"/>
      <c r="BI111" s="1257"/>
    </row>
    <row r="112" spans="1:61" ht="6" customHeight="1">
      <c r="A112" s="2645"/>
      <c r="B112" s="1244">
        <v>5</v>
      </c>
      <c r="C112" s="1106"/>
      <c r="D112" s="1262"/>
      <c r="E112" s="2625"/>
      <c r="F112" s="2626"/>
      <c r="G112" s="2625"/>
      <c r="H112" s="2626"/>
      <c r="I112" s="2625"/>
      <c r="J112" s="2626"/>
      <c r="K112" s="2625"/>
      <c r="L112" s="2626"/>
      <c r="M112" s="2625"/>
      <c r="N112" s="2626"/>
      <c r="O112" s="2625"/>
      <c r="P112" s="2626"/>
      <c r="Q112" s="2625"/>
      <c r="R112" s="2626"/>
      <c r="S112" s="2625"/>
      <c r="T112" s="2626"/>
      <c r="U112" s="2625"/>
      <c r="V112" s="2626"/>
      <c r="W112" s="2625"/>
      <c r="X112" s="2626"/>
      <c r="Y112" s="2625"/>
      <c r="Z112" s="2626"/>
      <c r="AA112" s="2625"/>
      <c r="AB112" s="2626"/>
      <c r="AC112" s="2625"/>
      <c r="AD112" s="2626"/>
      <c r="AE112" s="2625"/>
      <c r="AF112" s="2626"/>
      <c r="AG112" s="2625"/>
      <c r="AH112" s="2626"/>
      <c r="AI112" s="2625"/>
      <c r="AJ112" s="2626"/>
      <c r="AK112" s="2625"/>
      <c r="AL112" s="2626"/>
      <c r="AM112" s="2625"/>
      <c r="AN112" s="2626"/>
      <c r="AO112" s="2625"/>
      <c r="AP112" s="2626"/>
      <c r="AQ112" s="2625"/>
      <c r="AR112" s="2626"/>
      <c r="AS112" s="2625"/>
      <c r="AT112" s="2626"/>
      <c r="AU112" s="2625"/>
      <c r="AV112" s="2626"/>
      <c r="AW112" s="2625"/>
      <c r="AX112" s="2626"/>
      <c r="AY112" s="2625"/>
      <c r="AZ112" s="2626"/>
      <c r="BA112" s="2625"/>
      <c r="BB112" s="2626"/>
      <c r="BC112" s="2625"/>
      <c r="BD112" s="2626"/>
      <c r="BE112" s="2625"/>
      <c r="BF112" s="2626"/>
      <c r="BG112" s="2625"/>
      <c r="BH112" s="2626"/>
      <c r="BI112" s="1262" t="s">
        <v>107</v>
      </c>
    </row>
    <row r="113" spans="1:61" ht="3" customHeight="1">
      <c r="A113" s="2645"/>
      <c r="B113" s="1244"/>
      <c r="C113" s="1106"/>
      <c r="D113" s="1262"/>
      <c r="E113" s="2627"/>
      <c r="F113" s="1363"/>
      <c r="G113" s="2627"/>
      <c r="H113" s="1363"/>
      <c r="I113" s="2627"/>
      <c r="J113" s="1363"/>
      <c r="K113" s="2627"/>
      <c r="L113" s="1363"/>
      <c r="M113" s="2627"/>
      <c r="N113" s="1363"/>
      <c r="O113" s="2627"/>
      <c r="P113" s="1363"/>
      <c r="Q113" s="2627"/>
      <c r="R113" s="1363"/>
      <c r="S113" s="2627"/>
      <c r="T113" s="1363"/>
      <c r="U113" s="2627"/>
      <c r="V113" s="1363"/>
      <c r="W113" s="2627"/>
      <c r="X113" s="1363"/>
      <c r="Y113" s="2627"/>
      <c r="Z113" s="1363"/>
      <c r="AA113" s="2627"/>
      <c r="AB113" s="1363"/>
      <c r="AC113" s="2627"/>
      <c r="AD113" s="1363"/>
      <c r="AE113" s="2627"/>
      <c r="AF113" s="1363"/>
      <c r="AG113" s="2627"/>
      <c r="AH113" s="1363"/>
      <c r="AI113" s="2627"/>
      <c r="AJ113" s="1363"/>
      <c r="AK113" s="2627"/>
      <c r="AL113" s="1363"/>
      <c r="AM113" s="2627"/>
      <c r="AN113" s="1363"/>
      <c r="AO113" s="2627"/>
      <c r="AP113" s="1363"/>
      <c r="AQ113" s="2627"/>
      <c r="AR113" s="1363"/>
      <c r="AS113" s="2627"/>
      <c r="AT113" s="1363"/>
      <c r="AU113" s="2627"/>
      <c r="AV113" s="1363"/>
      <c r="AW113" s="2627"/>
      <c r="AX113" s="1363"/>
      <c r="AY113" s="2627"/>
      <c r="AZ113" s="1363"/>
      <c r="BA113" s="2627"/>
      <c r="BB113" s="1363"/>
      <c r="BC113" s="2627"/>
      <c r="BD113" s="1363"/>
      <c r="BE113" s="2627"/>
      <c r="BF113" s="1363"/>
      <c r="BG113" s="2627"/>
      <c r="BH113" s="1363"/>
      <c r="BI113" s="1262"/>
    </row>
    <row r="114" spans="1:61" ht="6" customHeight="1">
      <c r="A114" s="2645"/>
      <c r="B114" s="1060"/>
      <c r="C114" s="1106"/>
      <c r="D114" s="1262"/>
      <c r="E114" s="2628"/>
      <c r="F114" s="2629"/>
      <c r="G114" s="2628"/>
      <c r="H114" s="2629"/>
      <c r="I114" s="2628"/>
      <c r="J114" s="2629"/>
      <c r="K114" s="2628"/>
      <c r="L114" s="2629"/>
      <c r="M114" s="2628"/>
      <c r="N114" s="2629"/>
      <c r="O114" s="2628"/>
      <c r="P114" s="2629"/>
      <c r="Q114" s="2628"/>
      <c r="R114" s="2629"/>
      <c r="S114" s="2628"/>
      <c r="T114" s="2629"/>
      <c r="U114" s="2628"/>
      <c r="V114" s="2629"/>
      <c r="W114" s="2628"/>
      <c r="X114" s="2629"/>
      <c r="Y114" s="2628"/>
      <c r="Z114" s="2629"/>
      <c r="AA114" s="2628"/>
      <c r="AB114" s="2629"/>
      <c r="AC114" s="2628"/>
      <c r="AD114" s="2629"/>
      <c r="AE114" s="2628"/>
      <c r="AF114" s="2629"/>
      <c r="AG114" s="2628"/>
      <c r="AH114" s="2629"/>
      <c r="AI114" s="2628"/>
      <c r="AJ114" s="2629"/>
      <c r="AK114" s="2628"/>
      <c r="AL114" s="2629"/>
      <c r="AM114" s="2628"/>
      <c r="AN114" s="2629"/>
      <c r="AO114" s="2628"/>
      <c r="AP114" s="2629"/>
      <c r="AQ114" s="2628"/>
      <c r="AR114" s="2629"/>
      <c r="AS114" s="2628"/>
      <c r="AT114" s="2629"/>
      <c r="AU114" s="2628"/>
      <c r="AV114" s="2629"/>
      <c r="AW114" s="2628"/>
      <c r="AX114" s="2629"/>
      <c r="AY114" s="2628"/>
      <c r="AZ114" s="2629"/>
      <c r="BA114" s="2628"/>
      <c r="BB114" s="2629"/>
      <c r="BC114" s="2628"/>
      <c r="BD114" s="2629"/>
      <c r="BE114" s="2628"/>
      <c r="BF114" s="2629"/>
      <c r="BG114" s="2628"/>
      <c r="BH114" s="2629"/>
      <c r="BI114" s="1257"/>
    </row>
    <row r="115" spans="1:61" ht="6" customHeight="1">
      <c r="A115" s="2645"/>
      <c r="B115" s="1244">
        <v>6</v>
      </c>
      <c r="C115" s="1058"/>
      <c r="D115" s="1256"/>
      <c r="E115" s="2625"/>
      <c r="F115" s="2626"/>
      <c r="G115" s="2625"/>
      <c r="H115" s="2626"/>
      <c r="I115" s="2625"/>
      <c r="J115" s="2626"/>
      <c r="K115" s="2625"/>
      <c r="L115" s="2626"/>
      <c r="M115" s="2625"/>
      <c r="N115" s="2626"/>
      <c r="O115" s="2625"/>
      <c r="P115" s="2626"/>
      <c r="Q115" s="2625"/>
      <c r="R115" s="2626"/>
      <c r="S115" s="2625"/>
      <c r="T115" s="2626"/>
      <c r="U115" s="2625"/>
      <c r="V115" s="2626"/>
      <c r="W115" s="2625"/>
      <c r="X115" s="2626"/>
      <c r="Y115" s="2625"/>
      <c r="Z115" s="2626"/>
      <c r="AA115" s="2625"/>
      <c r="AB115" s="2626"/>
      <c r="AC115" s="2625"/>
      <c r="AD115" s="2626"/>
      <c r="AE115" s="2625"/>
      <c r="AF115" s="2626"/>
      <c r="AG115" s="2625"/>
      <c r="AH115" s="2626"/>
      <c r="AI115" s="2625"/>
      <c r="AJ115" s="2626"/>
      <c r="AK115" s="2625"/>
      <c r="AL115" s="2626"/>
      <c r="AM115" s="2625"/>
      <c r="AN115" s="2626"/>
      <c r="AO115" s="2625"/>
      <c r="AP115" s="2626"/>
      <c r="AQ115" s="2625"/>
      <c r="AR115" s="2626"/>
      <c r="AS115" s="2625"/>
      <c r="AT115" s="2626"/>
      <c r="AU115" s="2625"/>
      <c r="AV115" s="2626"/>
      <c r="AW115" s="2625"/>
      <c r="AX115" s="2626"/>
      <c r="AY115" s="2625"/>
      <c r="AZ115" s="2626"/>
      <c r="BA115" s="2625"/>
      <c r="BB115" s="2626"/>
      <c r="BC115" s="2625"/>
      <c r="BD115" s="2626"/>
      <c r="BE115" s="2625"/>
      <c r="BF115" s="2626"/>
      <c r="BG115" s="2625"/>
      <c r="BH115" s="2626"/>
      <c r="BI115" s="1262" t="s">
        <v>107</v>
      </c>
    </row>
    <row r="116" spans="1:61" ht="3" customHeight="1">
      <c r="A116" s="2645"/>
      <c r="B116" s="1244"/>
      <c r="C116" s="1106"/>
      <c r="D116" s="1262"/>
      <c r="E116" s="2627"/>
      <c r="F116" s="1363"/>
      <c r="G116" s="2627"/>
      <c r="H116" s="1363"/>
      <c r="I116" s="2627"/>
      <c r="J116" s="1363"/>
      <c r="K116" s="2627"/>
      <c r="L116" s="1363"/>
      <c r="M116" s="2627"/>
      <c r="N116" s="1363"/>
      <c r="O116" s="2627"/>
      <c r="P116" s="1363"/>
      <c r="Q116" s="2627"/>
      <c r="R116" s="1363"/>
      <c r="S116" s="2627"/>
      <c r="T116" s="1363"/>
      <c r="U116" s="2627"/>
      <c r="V116" s="1363"/>
      <c r="W116" s="2627"/>
      <c r="X116" s="1363"/>
      <c r="Y116" s="2627"/>
      <c r="Z116" s="1363"/>
      <c r="AA116" s="2627"/>
      <c r="AB116" s="1363"/>
      <c r="AC116" s="2627"/>
      <c r="AD116" s="1363"/>
      <c r="AE116" s="2627"/>
      <c r="AF116" s="1363"/>
      <c r="AG116" s="2627"/>
      <c r="AH116" s="1363"/>
      <c r="AI116" s="2627"/>
      <c r="AJ116" s="1363"/>
      <c r="AK116" s="2627"/>
      <c r="AL116" s="1363"/>
      <c r="AM116" s="2627"/>
      <c r="AN116" s="1363"/>
      <c r="AO116" s="2627"/>
      <c r="AP116" s="1363"/>
      <c r="AQ116" s="2627"/>
      <c r="AR116" s="1363"/>
      <c r="AS116" s="2627"/>
      <c r="AT116" s="1363"/>
      <c r="AU116" s="2627"/>
      <c r="AV116" s="1363"/>
      <c r="AW116" s="2627"/>
      <c r="AX116" s="1363"/>
      <c r="AY116" s="2627"/>
      <c r="AZ116" s="1363"/>
      <c r="BA116" s="2627"/>
      <c r="BB116" s="1363"/>
      <c r="BC116" s="2627"/>
      <c r="BD116" s="1363"/>
      <c r="BE116" s="2627"/>
      <c r="BF116" s="1363"/>
      <c r="BG116" s="2627"/>
      <c r="BH116" s="1363"/>
      <c r="BI116" s="1262"/>
    </row>
    <row r="117" spans="1:61" ht="6" customHeight="1">
      <c r="A117" s="2645"/>
      <c r="B117" s="1244"/>
      <c r="C117" s="1106"/>
      <c r="D117" s="1262"/>
      <c r="E117" s="2628"/>
      <c r="F117" s="2629"/>
      <c r="G117" s="2628"/>
      <c r="H117" s="2629"/>
      <c r="I117" s="2628"/>
      <c r="J117" s="2629"/>
      <c r="K117" s="2628"/>
      <c r="L117" s="2629"/>
      <c r="M117" s="2628"/>
      <c r="N117" s="2629"/>
      <c r="O117" s="2628"/>
      <c r="P117" s="2629"/>
      <c r="Q117" s="2628"/>
      <c r="R117" s="2629"/>
      <c r="S117" s="2628"/>
      <c r="T117" s="2629"/>
      <c r="U117" s="2628"/>
      <c r="V117" s="2629"/>
      <c r="W117" s="2628"/>
      <c r="X117" s="2629"/>
      <c r="Y117" s="2628"/>
      <c r="Z117" s="2629"/>
      <c r="AA117" s="2628"/>
      <c r="AB117" s="2629"/>
      <c r="AC117" s="2628"/>
      <c r="AD117" s="2629"/>
      <c r="AE117" s="2628"/>
      <c r="AF117" s="2629"/>
      <c r="AG117" s="2628"/>
      <c r="AH117" s="2629"/>
      <c r="AI117" s="2628"/>
      <c r="AJ117" s="2629"/>
      <c r="AK117" s="2628"/>
      <c r="AL117" s="2629"/>
      <c r="AM117" s="2628"/>
      <c r="AN117" s="2629"/>
      <c r="AO117" s="2628"/>
      <c r="AP117" s="2629"/>
      <c r="AQ117" s="2628"/>
      <c r="AR117" s="2629"/>
      <c r="AS117" s="2628"/>
      <c r="AT117" s="2629"/>
      <c r="AU117" s="2628"/>
      <c r="AV117" s="2629"/>
      <c r="AW117" s="2628"/>
      <c r="AX117" s="2629"/>
      <c r="AY117" s="2628"/>
      <c r="AZ117" s="2629"/>
      <c r="BA117" s="2628"/>
      <c r="BB117" s="2629"/>
      <c r="BC117" s="2628"/>
      <c r="BD117" s="2629"/>
      <c r="BE117" s="2628"/>
      <c r="BF117" s="2629"/>
      <c r="BG117" s="2628"/>
      <c r="BH117" s="2629"/>
      <c r="BI117" s="1262"/>
    </row>
    <row r="118" spans="1:61" ht="6" customHeight="1">
      <c r="A118" s="2645"/>
      <c r="B118" s="1057">
        <v>7</v>
      </c>
      <c r="C118" s="1058"/>
      <c r="D118" s="1256"/>
      <c r="E118" s="2625"/>
      <c r="F118" s="2626"/>
      <c r="G118" s="2625"/>
      <c r="H118" s="2626"/>
      <c r="I118" s="2625"/>
      <c r="J118" s="2626"/>
      <c r="K118" s="2625"/>
      <c r="L118" s="2626"/>
      <c r="M118" s="2625"/>
      <c r="N118" s="2626"/>
      <c r="O118" s="2625"/>
      <c r="P118" s="2626"/>
      <c r="Q118" s="2625"/>
      <c r="R118" s="2626"/>
      <c r="S118" s="2625"/>
      <c r="T118" s="2626"/>
      <c r="U118" s="2625"/>
      <c r="V118" s="2626"/>
      <c r="W118" s="2625"/>
      <c r="X118" s="2626"/>
      <c r="Y118" s="2625"/>
      <c r="Z118" s="2626"/>
      <c r="AA118" s="2625"/>
      <c r="AB118" s="2626"/>
      <c r="AC118" s="2625"/>
      <c r="AD118" s="2626"/>
      <c r="AE118" s="2625"/>
      <c r="AF118" s="2626"/>
      <c r="AG118" s="2625"/>
      <c r="AH118" s="2626"/>
      <c r="AI118" s="2625"/>
      <c r="AJ118" s="2626"/>
      <c r="AK118" s="2625"/>
      <c r="AL118" s="2626"/>
      <c r="AM118" s="2625"/>
      <c r="AN118" s="2626"/>
      <c r="AO118" s="2625"/>
      <c r="AP118" s="2626"/>
      <c r="AQ118" s="2625"/>
      <c r="AR118" s="2626"/>
      <c r="AS118" s="2625"/>
      <c r="AT118" s="2626"/>
      <c r="AU118" s="2625"/>
      <c r="AV118" s="2626"/>
      <c r="AW118" s="2625"/>
      <c r="AX118" s="2626"/>
      <c r="AY118" s="2625"/>
      <c r="AZ118" s="2626"/>
      <c r="BA118" s="2625"/>
      <c r="BB118" s="2626"/>
      <c r="BC118" s="2625"/>
      <c r="BD118" s="2626"/>
      <c r="BE118" s="2625"/>
      <c r="BF118" s="2626"/>
      <c r="BG118" s="2625"/>
      <c r="BH118" s="2626"/>
      <c r="BI118" s="1256" t="s">
        <v>107</v>
      </c>
    </row>
    <row r="119" spans="1:61" ht="3" customHeight="1">
      <c r="A119" s="2645"/>
      <c r="B119" s="1244"/>
      <c r="C119" s="1106"/>
      <c r="D119" s="1262"/>
      <c r="E119" s="2627"/>
      <c r="F119" s="1363"/>
      <c r="G119" s="2627"/>
      <c r="H119" s="1363"/>
      <c r="I119" s="2627"/>
      <c r="J119" s="1363"/>
      <c r="K119" s="2627"/>
      <c r="L119" s="1363"/>
      <c r="M119" s="2627"/>
      <c r="N119" s="1363"/>
      <c r="O119" s="2627"/>
      <c r="P119" s="1363"/>
      <c r="Q119" s="2627"/>
      <c r="R119" s="1363"/>
      <c r="S119" s="2627"/>
      <c r="T119" s="1363"/>
      <c r="U119" s="2627"/>
      <c r="V119" s="1363"/>
      <c r="W119" s="2627"/>
      <c r="X119" s="1363"/>
      <c r="Y119" s="2627"/>
      <c r="Z119" s="1363"/>
      <c r="AA119" s="2627"/>
      <c r="AB119" s="1363"/>
      <c r="AC119" s="2627"/>
      <c r="AD119" s="1363"/>
      <c r="AE119" s="2627"/>
      <c r="AF119" s="1363"/>
      <c r="AG119" s="2627"/>
      <c r="AH119" s="1363"/>
      <c r="AI119" s="2627"/>
      <c r="AJ119" s="1363"/>
      <c r="AK119" s="2627"/>
      <c r="AL119" s="1363"/>
      <c r="AM119" s="2627"/>
      <c r="AN119" s="1363"/>
      <c r="AO119" s="2627"/>
      <c r="AP119" s="1363"/>
      <c r="AQ119" s="2627"/>
      <c r="AR119" s="1363"/>
      <c r="AS119" s="2627"/>
      <c r="AT119" s="1363"/>
      <c r="AU119" s="2627"/>
      <c r="AV119" s="1363"/>
      <c r="AW119" s="2627"/>
      <c r="AX119" s="1363"/>
      <c r="AY119" s="2627"/>
      <c r="AZ119" s="1363"/>
      <c r="BA119" s="2627"/>
      <c r="BB119" s="1363"/>
      <c r="BC119" s="2627"/>
      <c r="BD119" s="1363"/>
      <c r="BE119" s="2627"/>
      <c r="BF119" s="1363"/>
      <c r="BG119" s="2627"/>
      <c r="BH119" s="1363"/>
      <c r="BI119" s="1262"/>
    </row>
    <row r="120" spans="1:61" ht="6" customHeight="1">
      <c r="A120" s="2645"/>
      <c r="B120" s="1060"/>
      <c r="C120" s="1061"/>
      <c r="D120" s="1257"/>
      <c r="E120" s="2628"/>
      <c r="F120" s="2629"/>
      <c r="G120" s="2628"/>
      <c r="H120" s="2629"/>
      <c r="I120" s="2628"/>
      <c r="J120" s="2629"/>
      <c r="K120" s="2628"/>
      <c r="L120" s="2629"/>
      <c r="M120" s="2628"/>
      <c r="N120" s="2629"/>
      <c r="O120" s="2628"/>
      <c r="P120" s="2629"/>
      <c r="Q120" s="2628"/>
      <c r="R120" s="2629"/>
      <c r="S120" s="2628"/>
      <c r="T120" s="2629"/>
      <c r="U120" s="2628"/>
      <c r="V120" s="2629"/>
      <c r="W120" s="2628"/>
      <c r="X120" s="2629"/>
      <c r="Y120" s="2628"/>
      <c r="Z120" s="2629"/>
      <c r="AA120" s="2628"/>
      <c r="AB120" s="2629"/>
      <c r="AC120" s="2628"/>
      <c r="AD120" s="2629"/>
      <c r="AE120" s="2628"/>
      <c r="AF120" s="2629"/>
      <c r="AG120" s="2628"/>
      <c r="AH120" s="2629"/>
      <c r="AI120" s="2628"/>
      <c r="AJ120" s="2629"/>
      <c r="AK120" s="2628"/>
      <c r="AL120" s="2629"/>
      <c r="AM120" s="2628"/>
      <c r="AN120" s="2629"/>
      <c r="AO120" s="2628"/>
      <c r="AP120" s="2629"/>
      <c r="AQ120" s="2628"/>
      <c r="AR120" s="2629"/>
      <c r="AS120" s="2628"/>
      <c r="AT120" s="2629"/>
      <c r="AU120" s="2628"/>
      <c r="AV120" s="2629"/>
      <c r="AW120" s="2628"/>
      <c r="AX120" s="2629"/>
      <c r="AY120" s="2628"/>
      <c r="AZ120" s="2629"/>
      <c r="BA120" s="2628"/>
      <c r="BB120" s="2629"/>
      <c r="BC120" s="2628"/>
      <c r="BD120" s="2629"/>
      <c r="BE120" s="2628"/>
      <c r="BF120" s="2629"/>
      <c r="BG120" s="2628"/>
      <c r="BH120" s="2629"/>
      <c r="BI120" s="1257"/>
    </row>
    <row r="121" spans="1:61" ht="6" customHeight="1">
      <c r="A121" s="2645"/>
      <c r="B121" s="1244">
        <v>8</v>
      </c>
      <c r="C121" s="1106"/>
      <c r="D121" s="1262"/>
      <c r="E121" s="2625"/>
      <c r="F121" s="2626"/>
      <c r="G121" s="2625"/>
      <c r="H121" s="2626"/>
      <c r="I121" s="2625"/>
      <c r="J121" s="2626"/>
      <c r="K121" s="2625"/>
      <c r="L121" s="2626"/>
      <c r="M121" s="2625"/>
      <c r="N121" s="2626"/>
      <c r="O121" s="2625"/>
      <c r="P121" s="2626"/>
      <c r="Q121" s="2625"/>
      <c r="R121" s="2626"/>
      <c r="S121" s="2625"/>
      <c r="T121" s="2626"/>
      <c r="U121" s="2625"/>
      <c r="V121" s="2626"/>
      <c r="W121" s="2625"/>
      <c r="X121" s="2626"/>
      <c r="Y121" s="2625"/>
      <c r="Z121" s="2626"/>
      <c r="AA121" s="2625"/>
      <c r="AB121" s="2626"/>
      <c r="AC121" s="2625"/>
      <c r="AD121" s="2626"/>
      <c r="AE121" s="2625"/>
      <c r="AF121" s="2626"/>
      <c r="AG121" s="2625"/>
      <c r="AH121" s="2626"/>
      <c r="AI121" s="2625"/>
      <c r="AJ121" s="2626"/>
      <c r="AK121" s="2625"/>
      <c r="AL121" s="2626"/>
      <c r="AM121" s="2625"/>
      <c r="AN121" s="2626"/>
      <c r="AO121" s="2625"/>
      <c r="AP121" s="2626"/>
      <c r="AQ121" s="2625"/>
      <c r="AR121" s="2626"/>
      <c r="AS121" s="2625"/>
      <c r="AT121" s="2626"/>
      <c r="AU121" s="2625"/>
      <c r="AV121" s="2626"/>
      <c r="AW121" s="2625"/>
      <c r="AX121" s="2626"/>
      <c r="AY121" s="2625"/>
      <c r="AZ121" s="2626"/>
      <c r="BA121" s="2625"/>
      <c r="BB121" s="2626"/>
      <c r="BC121" s="2625"/>
      <c r="BD121" s="2626"/>
      <c r="BE121" s="2625"/>
      <c r="BF121" s="2626"/>
      <c r="BG121" s="2625"/>
      <c r="BH121" s="2626"/>
      <c r="BI121" s="1262" t="s">
        <v>107</v>
      </c>
    </row>
    <row r="122" spans="1:61" ht="3" customHeight="1">
      <c r="A122" s="2645"/>
      <c r="B122" s="1244"/>
      <c r="C122" s="1106"/>
      <c r="D122" s="1262"/>
      <c r="E122" s="2627"/>
      <c r="F122" s="1363"/>
      <c r="G122" s="2627"/>
      <c r="H122" s="1363"/>
      <c r="I122" s="2627"/>
      <c r="J122" s="1363"/>
      <c r="K122" s="2627"/>
      <c r="L122" s="1363"/>
      <c r="M122" s="2627"/>
      <c r="N122" s="1363"/>
      <c r="O122" s="2627"/>
      <c r="P122" s="1363"/>
      <c r="Q122" s="2627"/>
      <c r="R122" s="1363"/>
      <c r="S122" s="2627"/>
      <c r="T122" s="1363"/>
      <c r="U122" s="2627"/>
      <c r="V122" s="1363"/>
      <c r="W122" s="2627"/>
      <c r="X122" s="1363"/>
      <c r="Y122" s="2627"/>
      <c r="Z122" s="1363"/>
      <c r="AA122" s="2627"/>
      <c r="AB122" s="1363"/>
      <c r="AC122" s="2627"/>
      <c r="AD122" s="1363"/>
      <c r="AE122" s="2627"/>
      <c r="AF122" s="1363"/>
      <c r="AG122" s="2627"/>
      <c r="AH122" s="1363"/>
      <c r="AI122" s="2627"/>
      <c r="AJ122" s="1363"/>
      <c r="AK122" s="2627"/>
      <c r="AL122" s="1363"/>
      <c r="AM122" s="2627"/>
      <c r="AN122" s="1363"/>
      <c r="AO122" s="2627"/>
      <c r="AP122" s="1363"/>
      <c r="AQ122" s="2627"/>
      <c r="AR122" s="1363"/>
      <c r="AS122" s="2627"/>
      <c r="AT122" s="1363"/>
      <c r="AU122" s="2627"/>
      <c r="AV122" s="1363"/>
      <c r="AW122" s="2627"/>
      <c r="AX122" s="1363"/>
      <c r="AY122" s="2627"/>
      <c r="AZ122" s="1363"/>
      <c r="BA122" s="2627"/>
      <c r="BB122" s="1363"/>
      <c r="BC122" s="2627"/>
      <c r="BD122" s="1363"/>
      <c r="BE122" s="2627"/>
      <c r="BF122" s="1363"/>
      <c r="BG122" s="2627"/>
      <c r="BH122" s="1363"/>
      <c r="BI122" s="1262"/>
    </row>
    <row r="123" spans="1:61" ht="6" customHeight="1">
      <c r="A123" s="2645"/>
      <c r="B123" s="1244"/>
      <c r="C123" s="1106"/>
      <c r="D123" s="1262"/>
      <c r="E123" s="2628"/>
      <c r="F123" s="2629"/>
      <c r="G123" s="2628"/>
      <c r="H123" s="2629"/>
      <c r="I123" s="2628"/>
      <c r="J123" s="2629"/>
      <c r="K123" s="2628"/>
      <c r="L123" s="2629"/>
      <c r="M123" s="2628"/>
      <c r="N123" s="2629"/>
      <c r="O123" s="2628"/>
      <c r="P123" s="2629"/>
      <c r="Q123" s="2628"/>
      <c r="R123" s="2629"/>
      <c r="S123" s="2628"/>
      <c r="T123" s="2629"/>
      <c r="U123" s="2628"/>
      <c r="V123" s="2629"/>
      <c r="W123" s="2628"/>
      <c r="X123" s="2629"/>
      <c r="Y123" s="2628"/>
      <c r="Z123" s="2629"/>
      <c r="AA123" s="2628"/>
      <c r="AB123" s="2629"/>
      <c r="AC123" s="2628"/>
      <c r="AD123" s="2629"/>
      <c r="AE123" s="2628"/>
      <c r="AF123" s="2629"/>
      <c r="AG123" s="2628"/>
      <c r="AH123" s="2629"/>
      <c r="AI123" s="2628"/>
      <c r="AJ123" s="2629"/>
      <c r="AK123" s="2628"/>
      <c r="AL123" s="2629"/>
      <c r="AM123" s="2628"/>
      <c r="AN123" s="2629"/>
      <c r="AO123" s="2628"/>
      <c r="AP123" s="2629"/>
      <c r="AQ123" s="2628"/>
      <c r="AR123" s="2629"/>
      <c r="AS123" s="2628"/>
      <c r="AT123" s="2629"/>
      <c r="AU123" s="2628"/>
      <c r="AV123" s="2629"/>
      <c r="AW123" s="2628"/>
      <c r="AX123" s="2629"/>
      <c r="AY123" s="2628"/>
      <c r="AZ123" s="2629"/>
      <c r="BA123" s="2628"/>
      <c r="BB123" s="2629"/>
      <c r="BC123" s="2628"/>
      <c r="BD123" s="2629"/>
      <c r="BE123" s="2628"/>
      <c r="BF123" s="2629"/>
      <c r="BG123" s="2628"/>
      <c r="BH123" s="2629"/>
      <c r="BI123" s="1262"/>
    </row>
    <row r="124" spans="1:61" ht="6" customHeight="1">
      <c r="A124" s="2645"/>
      <c r="B124" s="1057">
        <v>9</v>
      </c>
      <c r="C124" s="1058"/>
      <c r="D124" s="1256"/>
      <c r="E124" s="2625"/>
      <c r="F124" s="2626"/>
      <c r="G124" s="2625"/>
      <c r="H124" s="2626"/>
      <c r="I124" s="2625"/>
      <c r="J124" s="2626"/>
      <c r="K124" s="2625"/>
      <c r="L124" s="2626"/>
      <c r="M124" s="2625"/>
      <c r="N124" s="2626"/>
      <c r="O124" s="2625"/>
      <c r="P124" s="2626"/>
      <c r="Q124" s="2625"/>
      <c r="R124" s="2626"/>
      <c r="S124" s="2625"/>
      <c r="T124" s="2626"/>
      <c r="U124" s="2625"/>
      <c r="V124" s="2626"/>
      <c r="W124" s="2625"/>
      <c r="X124" s="2626"/>
      <c r="Y124" s="2625"/>
      <c r="Z124" s="2626"/>
      <c r="AA124" s="2625"/>
      <c r="AB124" s="2626"/>
      <c r="AC124" s="2625"/>
      <c r="AD124" s="2626"/>
      <c r="AE124" s="2625"/>
      <c r="AF124" s="2626"/>
      <c r="AG124" s="2625"/>
      <c r="AH124" s="2626"/>
      <c r="AI124" s="2625"/>
      <c r="AJ124" s="2626"/>
      <c r="AK124" s="2625"/>
      <c r="AL124" s="2626"/>
      <c r="AM124" s="2625"/>
      <c r="AN124" s="2626"/>
      <c r="AO124" s="2625"/>
      <c r="AP124" s="2626"/>
      <c r="AQ124" s="2625"/>
      <c r="AR124" s="2626"/>
      <c r="AS124" s="2625"/>
      <c r="AT124" s="2626"/>
      <c r="AU124" s="2625"/>
      <c r="AV124" s="2626"/>
      <c r="AW124" s="2625"/>
      <c r="AX124" s="2626"/>
      <c r="AY124" s="2625"/>
      <c r="AZ124" s="2626"/>
      <c r="BA124" s="2625"/>
      <c r="BB124" s="2626"/>
      <c r="BC124" s="2625"/>
      <c r="BD124" s="2626"/>
      <c r="BE124" s="2625"/>
      <c r="BF124" s="2626"/>
      <c r="BG124" s="2625"/>
      <c r="BH124" s="2626"/>
      <c r="BI124" s="1256" t="s">
        <v>107</v>
      </c>
    </row>
    <row r="125" spans="1:61" ht="3" customHeight="1">
      <c r="A125" s="2645"/>
      <c r="B125" s="1244"/>
      <c r="C125" s="1106"/>
      <c r="D125" s="1262"/>
      <c r="E125" s="2627"/>
      <c r="F125" s="1363"/>
      <c r="G125" s="2627"/>
      <c r="H125" s="1363"/>
      <c r="I125" s="2627"/>
      <c r="J125" s="1363"/>
      <c r="K125" s="2627"/>
      <c r="L125" s="1363"/>
      <c r="M125" s="2627"/>
      <c r="N125" s="1363"/>
      <c r="O125" s="2627"/>
      <c r="P125" s="1363"/>
      <c r="Q125" s="2627"/>
      <c r="R125" s="1363"/>
      <c r="S125" s="2627"/>
      <c r="T125" s="1363"/>
      <c r="U125" s="2627"/>
      <c r="V125" s="1363"/>
      <c r="W125" s="2627"/>
      <c r="X125" s="1363"/>
      <c r="Y125" s="2627"/>
      <c r="Z125" s="1363"/>
      <c r="AA125" s="2627"/>
      <c r="AB125" s="1363"/>
      <c r="AC125" s="2627"/>
      <c r="AD125" s="1363"/>
      <c r="AE125" s="2627"/>
      <c r="AF125" s="1363"/>
      <c r="AG125" s="2627"/>
      <c r="AH125" s="1363"/>
      <c r="AI125" s="2627"/>
      <c r="AJ125" s="1363"/>
      <c r="AK125" s="2627"/>
      <c r="AL125" s="1363"/>
      <c r="AM125" s="2627"/>
      <c r="AN125" s="1363"/>
      <c r="AO125" s="2627"/>
      <c r="AP125" s="1363"/>
      <c r="AQ125" s="2627"/>
      <c r="AR125" s="1363"/>
      <c r="AS125" s="2627"/>
      <c r="AT125" s="1363"/>
      <c r="AU125" s="2627"/>
      <c r="AV125" s="1363"/>
      <c r="AW125" s="2627"/>
      <c r="AX125" s="1363"/>
      <c r="AY125" s="2627"/>
      <c r="AZ125" s="1363"/>
      <c r="BA125" s="2627"/>
      <c r="BB125" s="1363"/>
      <c r="BC125" s="2627"/>
      <c r="BD125" s="1363"/>
      <c r="BE125" s="2627"/>
      <c r="BF125" s="1363"/>
      <c r="BG125" s="2627"/>
      <c r="BH125" s="1363"/>
      <c r="BI125" s="1262"/>
    </row>
    <row r="126" spans="1:61" ht="6" customHeight="1">
      <c r="A126" s="2645"/>
      <c r="B126" s="1060"/>
      <c r="C126" s="1061"/>
      <c r="D126" s="1257"/>
      <c r="E126" s="2628"/>
      <c r="F126" s="2629"/>
      <c r="G126" s="2628"/>
      <c r="H126" s="2629"/>
      <c r="I126" s="2628"/>
      <c r="J126" s="2629"/>
      <c r="K126" s="2628"/>
      <c r="L126" s="2629"/>
      <c r="M126" s="2628"/>
      <c r="N126" s="2629"/>
      <c r="O126" s="2628"/>
      <c r="P126" s="2629"/>
      <c r="Q126" s="2628"/>
      <c r="R126" s="2629"/>
      <c r="S126" s="2628"/>
      <c r="T126" s="2629"/>
      <c r="U126" s="2628"/>
      <c r="V126" s="2629"/>
      <c r="W126" s="2628"/>
      <c r="X126" s="2629"/>
      <c r="Y126" s="2628"/>
      <c r="Z126" s="2629"/>
      <c r="AA126" s="2628"/>
      <c r="AB126" s="2629"/>
      <c r="AC126" s="2628"/>
      <c r="AD126" s="2629"/>
      <c r="AE126" s="2628"/>
      <c r="AF126" s="2629"/>
      <c r="AG126" s="2628"/>
      <c r="AH126" s="2629"/>
      <c r="AI126" s="2628"/>
      <c r="AJ126" s="2629"/>
      <c r="AK126" s="2628"/>
      <c r="AL126" s="2629"/>
      <c r="AM126" s="2628"/>
      <c r="AN126" s="2629"/>
      <c r="AO126" s="2628"/>
      <c r="AP126" s="2629"/>
      <c r="AQ126" s="2628"/>
      <c r="AR126" s="2629"/>
      <c r="AS126" s="2628"/>
      <c r="AT126" s="2629"/>
      <c r="AU126" s="2628"/>
      <c r="AV126" s="2629"/>
      <c r="AW126" s="2628"/>
      <c r="AX126" s="2629"/>
      <c r="AY126" s="2628"/>
      <c r="AZ126" s="2629"/>
      <c r="BA126" s="2628"/>
      <c r="BB126" s="2629"/>
      <c r="BC126" s="2628"/>
      <c r="BD126" s="2629"/>
      <c r="BE126" s="2628"/>
      <c r="BF126" s="2629"/>
      <c r="BG126" s="2628"/>
      <c r="BH126" s="2629"/>
      <c r="BI126" s="1257"/>
    </row>
    <row r="127" spans="1:61" ht="6" customHeight="1">
      <c r="A127" s="2645"/>
      <c r="B127" s="1244">
        <v>10</v>
      </c>
      <c r="C127" s="1106"/>
      <c r="D127" s="1262"/>
      <c r="E127" s="2625"/>
      <c r="F127" s="2626"/>
      <c r="G127" s="2625"/>
      <c r="H127" s="2626"/>
      <c r="I127" s="2625"/>
      <c r="J127" s="2626"/>
      <c r="K127" s="2625"/>
      <c r="L127" s="2626"/>
      <c r="M127" s="2625"/>
      <c r="N127" s="2626"/>
      <c r="O127" s="2625"/>
      <c r="P127" s="2626"/>
      <c r="Q127" s="2625"/>
      <c r="R127" s="2626"/>
      <c r="S127" s="2625"/>
      <c r="T127" s="2626"/>
      <c r="U127" s="2625"/>
      <c r="V127" s="2626"/>
      <c r="W127" s="2625"/>
      <c r="X127" s="2626"/>
      <c r="Y127" s="2625"/>
      <c r="Z127" s="2626"/>
      <c r="AA127" s="2625"/>
      <c r="AB127" s="2626"/>
      <c r="AC127" s="2625"/>
      <c r="AD127" s="2626"/>
      <c r="AE127" s="2625"/>
      <c r="AF127" s="2626"/>
      <c r="AG127" s="2625"/>
      <c r="AH127" s="2626"/>
      <c r="AI127" s="2625"/>
      <c r="AJ127" s="2626"/>
      <c r="AK127" s="2625"/>
      <c r="AL127" s="2626"/>
      <c r="AM127" s="2625"/>
      <c r="AN127" s="2626"/>
      <c r="AO127" s="2625"/>
      <c r="AP127" s="2626"/>
      <c r="AQ127" s="2625"/>
      <c r="AR127" s="2626"/>
      <c r="AS127" s="2625"/>
      <c r="AT127" s="2626"/>
      <c r="AU127" s="2625"/>
      <c r="AV127" s="2626"/>
      <c r="AW127" s="2625"/>
      <c r="AX127" s="2626"/>
      <c r="AY127" s="2625"/>
      <c r="AZ127" s="2626"/>
      <c r="BA127" s="2625"/>
      <c r="BB127" s="2626"/>
      <c r="BC127" s="2625"/>
      <c r="BD127" s="2626"/>
      <c r="BE127" s="2625"/>
      <c r="BF127" s="2626"/>
      <c r="BG127" s="2625"/>
      <c r="BH127" s="2626"/>
      <c r="BI127" s="1262" t="s">
        <v>107</v>
      </c>
    </row>
    <row r="128" spans="1:61" ht="3" customHeight="1">
      <c r="A128" s="2645"/>
      <c r="B128" s="1244"/>
      <c r="C128" s="1106"/>
      <c r="D128" s="1262"/>
      <c r="E128" s="2627"/>
      <c r="F128" s="1363"/>
      <c r="G128" s="2627"/>
      <c r="H128" s="1363"/>
      <c r="I128" s="2627"/>
      <c r="J128" s="1363"/>
      <c r="K128" s="2627"/>
      <c r="L128" s="1363"/>
      <c r="M128" s="2627"/>
      <c r="N128" s="1363"/>
      <c r="O128" s="2627"/>
      <c r="P128" s="1363"/>
      <c r="Q128" s="2627"/>
      <c r="R128" s="1363"/>
      <c r="S128" s="2627"/>
      <c r="T128" s="1363"/>
      <c r="U128" s="2627"/>
      <c r="V128" s="1363"/>
      <c r="W128" s="2627"/>
      <c r="X128" s="1363"/>
      <c r="Y128" s="2627"/>
      <c r="Z128" s="1363"/>
      <c r="AA128" s="2627"/>
      <c r="AB128" s="1363"/>
      <c r="AC128" s="2627"/>
      <c r="AD128" s="1363"/>
      <c r="AE128" s="2627"/>
      <c r="AF128" s="1363"/>
      <c r="AG128" s="2627"/>
      <c r="AH128" s="1363"/>
      <c r="AI128" s="2627"/>
      <c r="AJ128" s="1363"/>
      <c r="AK128" s="2627"/>
      <c r="AL128" s="1363"/>
      <c r="AM128" s="2627"/>
      <c r="AN128" s="1363"/>
      <c r="AO128" s="2627"/>
      <c r="AP128" s="1363"/>
      <c r="AQ128" s="2627"/>
      <c r="AR128" s="1363"/>
      <c r="AS128" s="2627"/>
      <c r="AT128" s="1363"/>
      <c r="AU128" s="2627"/>
      <c r="AV128" s="1363"/>
      <c r="AW128" s="2627"/>
      <c r="AX128" s="1363"/>
      <c r="AY128" s="2627"/>
      <c r="AZ128" s="1363"/>
      <c r="BA128" s="2627"/>
      <c r="BB128" s="1363"/>
      <c r="BC128" s="2627"/>
      <c r="BD128" s="1363"/>
      <c r="BE128" s="2627"/>
      <c r="BF128" s="1363"/>
      <c r="BG128" s="2627"/>
      <c r="BH128" s="1363"/>
      <c r="BI128" s="1262"/>
    </row>
    <row r="129" spans="1:61" ht="6" customHeight="1">
      <c r="A129" s="2645"/>
      <c r="B129" s="1244"/>
      <c r="C129" s="1061"/>
      <c r="D129" s="1257"/>
      <c r="E129" s="2628"/>
      <c r="F129" s="2629"/>
      <c r="G129" s="2628"/>
      <c r="H129" s="2629"/>
      <c r="I129" s="2628"/>
      <c r="J129" s="2629"/>
      <c r="K129" s="2628"/>
      <c r="L129" s="2629"/>
      <c r="M129" s="2628"/>
      <c r="N129" s="2629"/>
      <c r="O129" s="2628"/>
      <c r="P129" s="2629"/>
      <c r="Q129" s="2628"/>
      <c r="R129" s="2629"/>
      <c r="S129" s="2628"/>
      <c r="T129" s="2629"/>
      <c r="U129" s="2628"/>
      <c r="V129" s="2629"/>
      <c r="W129" s="2628"/>
      <c r="X129" s="2629"/>
      <c r="Y129" s="2628"/>
      <c r="Z129" s="2629"/>
      <c r="AA129" s="2628"/>
      <c r="AB129" s="2629"/>
      <c r="AC129" s="2628"/>
      <c r="AD129" s="2629"/>
      <c r="AE129" s="2628"/>
      <c r="AF129" s="2629"/>
      <c r="AG129" s="2628"/>
      <c r="AH129" s="2629"/>
      <c r="AI129" s="2628"/>
      <c r="AJ129" s="2629"/>
      <c r="AK129" s="2628"/>
      <c r="AL129" s="2629"/>
      <c r="AM129" s="2628"/>
      <c r="AN129" s="2629"/>
      <c r="AO129" s="2628"/>
      <c r="AP129" s="2629"/>
      <c r="AQ129" s="2628"/>
      <c r="AR129" s="2629"/>
      <c r="AS129" s="2628"/>
      <c r="AT129" s="2629"/>
      <c r="AU129" s="2628"/>
      <c r="AV129" s="2629"/>
      <c r="AW129" s="2628"/>
      <c r="AX129" s="2629"/>
      <c r="AY129" s="2628"/>
      <c r="AZ129" s="2629"/>
      <c r="BA129" s="2628"/>
      <c r="BB129" s="2629"/>
      <c r="BC129" s="2628"/>
      <c r="BD129" s="2629"/>
      <c r="BE129" s="2628"/>
      <c r="BF129" s="2629"/>
      <c r="BG129" s="2628"/>
      <c r="BH129" s="2629"/>
      <c r="BI129" s="1262"/>
    </row>
    <row r="130" spans="1:61" ht="6" customHeight="1">
      <c r="A130" s="2645"/>
      <c r="B130" s="1057">
        <v>11</v>
      </c>
      <c r="C130" s="1106"/>
      <c r="D130" s="1262"/>
      <c r="E130" s="2625"/>
      <c r="F130" s="2626"/>
      <c r="G130" s="2625"/>
      <c r="H130" s="2626"/>
      <c r="I130" s="2625"/>
      <c r="J130" s="2626"/>
      <c r="K130" s="2625"/>
      <c r="L130" s="2626"/>
      <c r="M130" s="2625"/>
      <c r="N130" s="2626"/>
      <c r="O130" s="2625"/>
      <c r="P130" s="2626"/>
      <c r="Q130" s="2625"/>
      <c r="R130" s="2626"/>
      <c r="S130" s="2625"/>
      <c r="T130" s="2626"/>
      <c r="U130" s="2625"/>
      <c r="V130" s="2626"/>
      <c r="W130" s="2625"/>
      <c r="X130" s="2626"/>
      <c r="Y130" s="2625"/>
      <c r="Z130" s="2626"/>
      <c r="AA130" s="2625"/>
      <c r="AB130" s="2626"/>
      <c r="AC130" s="2625"/>
      <c r="AD130" s="2626"/>
      <c r="AE130" s="2625"/>
      <c r="AF130" s="2626"/>
      <c r="AG130" s="2625"/>
      <c r="AH130" s="2626"/>
      <c r="AI130" s="2625"/>
      <c r="AJ130" s="2626"/>
      <c r="AK130" s="2625"/>
      <c r="AL130" s="2626"/>
      <c r="AM130" s="2625"/>
      <c r="AN130" s="2626"/>
      <c r="AO130" s="2625"/>
      <c r="AP130" s="2626"/>
      <c r="AQ130" s="2625"/>
      <c r="AR130" s="2626"/>
      <c r="AS130" s="2625"/>
      <c r="AT130" s="2626"/>
      <c r="AU130" s="2625"/>
      <c r="AV130" s="2626"/>
      <c r="AW130" s="2625"/>
      <c r="AX130" s="2626"/>
      <c r="AY130" s="2625"/>
      <c r="AZ130" s="2626"/>
      <c r="BA130" s="2625"/>
      <c r="BB130" s="2626"/>
      <c r="BC130" s="2625"/>
      <c r="BD130" s="2626"/>
      <c r="BE130" s="2625"/>
      <c r="BF130" s="2626"/>
      <c r="BG130" s="2625"/>
      <c r="BH130" s="2626"/>
      <c r="BI130" s="1256" t="s">
        <v>107</v>
      </c>
    </row>
    <row r="131" spans="1:61" ht="3" customHeight="1">
      <c r="A131" s="2645"/>
      <c r="B131" s="1244"/>
      <c r="C131" s="1106"/>
      <c r="D131" s="1262"/>
      <c r="E131" s="2627"/>
      <c r="F131" s="1363"/>
      <c r="G131" s="2627"/>
      <c r="H131" s="1363"/>
      <c r="I131" s="2627"/>
      <c r="J131" s="1363"/>
      <c r="K131" s="2627"/>
      <c r="L131" s="1363"/>
      <c r="M131" s="2627"/>
      <c r="N131" s="1363"/>
      <c r="O131" s="2627"/>
      <c r="P131" s="1363"/>
      <c r="Q131" s="2627"/>
      <c r="R131" s="1363"/>
      <c r="S131" s="2627"/>
      <c r="T131" s="1363"/>
      <c r="U131" s="2627"/>
      <c r="V131" s="1363"/>
      <c r="W131" s="2627"/>
      <c r="X131" s="1363"/>
      <c r="Y131" s="2627"/>
      <c r="Z131" s="1363"/>
      <c r="AA131" s="2627"/>
      <c r="AB131" s="1363"/>
      <c r="AC131" s="2627"/>
      <c r="AD131" s="1363"/>
      <c r="AE131" s="2627"/>
      <c r="AF131" s="1363"/>
      <c r="AG131" s="2627"/>
      <c r="AH131" s="1363"/>
      <c r="AI131" s="2627"/>
      <c r="AJ131" s="1363"/>
      <c r="AK131" s="2627"/>
      <c r="AL131" s="1363"/>
      <c r="AM131" s="2627"/>
      <c r="AN131" s="1363"/>
      <c r="AO131" s="2627"/>
      <c r="AP131" s="1363"/>
      <c r="AQ131" s="2627"/>
      <c r="AR131" s="1363"/>
      <c r="AS131" s="2627"/>
      <c r="AT131" s="1363"/>
      <c r="AU131" s="2627"/>
      <c r="AV131" s="1363"/>
      <c r="AW131" s="2627"/>
      <c r="AX131" s="1363"/>
      <c r="AY131" s="2627"/>
      <c r="AZ131" s="1363"/>
      <c r="BA131" s="2627"/>
      <c r="BB131" s="1363"/>
      <c r="BC131" s="2627"/>
      <c r="BD131" s="1363"/>
      <c r="BE131" s="2627"/>
      <c r="BF131" s="1363"/>
      <c r="BG131" s="2627"/>
      <c r="BH131" s="1363"/>
      <c r="BI131" s="1262"/>
    </row>
    <row r="132" spans="1:61" ht="6" customHeight="1">
      <c r="A132" s="2645"/>
      <c r="B132" s="1244"/>
      <c r="C132" s="1106"/>
      <c r="D132" s="1262"/>
      <c r="E132" s="2628"/>
      <c r="F132" s="2629"/>
      <c r="G132" s="2628"/>
      <c r="H132" s="2629"/>
      <c r="I132" s="2628"/>
      <c r="J132" s="2629"/>
      <c r="K132" s="2628"/>
      <c r="L132" s="2629"/>
      <c r="M132" s="2628"/>
      <c r="N132" s="2629"/>
      <c r="O132" s="2628"/>
      <c r="P132" s="2629"/>
      <c r="Q132" s="2628"/>
      <c r="R132" s="2629"/>
      <c r="S132" s="2628"/>
      <c r="T132" s="2629"/>
      <c r="U132" s="2628"/>
      <c r="V132" s="2629"/>
      <c r="W132" s="2628"/>
      <c r="X132" s="2629"/>
      <c r="Y132" s="2628"/>
      <c r="Z132" s="2629"/>
      <c r="AA132" s="2628"/>
      <c r="AB132" s="2629"/>
      <c r="AC132" s="2628"/>
      <c r="AD132" s="2629"/>
      <c r="AE132" s="2628"/>
      <c r="AF132" s="2629"/>
      <c r="AG132" s="2628"/>
      <c r="AH132" s="2629"/>
      <c r="AI132" s="2628"/>
      <c r="AJ132" s="2629"/>
      <c r="AK132" s="2628"/>
      <c r="AL132" s="2629"/>
      <c r="AM132" s="2628"/>
      <c r="AN132" s="2629"/>
      <c r="AO132" s="2628"/>
      <c r="AP132" s="2629"/>
      <c r="AQ132" s="2628"/>
      <c r="AR132" s="2629"/>
      <c r="AS132" s="2628"/>
      <c r="AT132" s="2629"/>
      <c r="AU132" s="2628"/>
      <c r="AV132" s="2629"/>
      <c r="AW132" s="2628"/>
      <c r="AX132" s="2629"/>
      <c r="AY132" s="2628"/>
      <c r="AZ132" s="2629"/>
      <c r="BA132" s="2628"/>
      <c r="BB132" s="2629"/>
      <c r="BC132" s="2628"/>
      <c r="BD132" s="2629"/>
      <c r="BE132" s="2628"/>
      <c r="BF132" s="2629"/>
      <c r="BG132" s="2628"/>
      <c r="BH132" s="2629"/>
      <c r="BI132" s="1262"/>
    </row>
    <row r="133" spans="1:61" ht="6" customHeight="1">
      <c r="A133" s="2645"/>
      <c r="B133" s="1057">
        <v>12</v>
      </c>
      <c r="C133" s="1058"/>
      <c r="D133" s="1256"/>
      <c r="E133" s="2625"/>
      <c r="F133" s="2626"/>
      <c r="G133" s="2625"/>
      <c r="H133" s="2626"/>
      <c r="I133" s="2625"/>
      <c r="J133" s="2626"/>
      <c r="K133" s="2625"/>
      <c r="L133" s="2626"/>
      <c r="M133" s="2625"/>
      <c r="N133" s="2626"/>
      <c r="O133" s="2625"/>
      <c r="P133" s="2626"/>
      <c r="Q133" s="2625"/>
      <c r="R133" s="2626"/>
      <c r="S133" s="2625"/>
      <c r="T133" s="2626"/>
      <c r="U133" s="2625"/>
      <c r="V133" s="2626"/>
      <c r="W133" s="2625"/>
      <c r="X133" s="2626"/>
      <c r="Y133" s="2625"/>
      <c r="Z133" s="2626"/>
      <c r="AA133" s="2625"/>
      <c r="AB133" s="2626"/>
      <c r="AC133" s="2625"/>
      <c r="AD133" s="2626"/>
      <c r="AE133" s="2625"/>
      <c r="AF133" s="2626"/>
      <c r="AG133" s="2625"/>
      <c r="AH133" s="2626"/>
      <c r="AI133" s="2625"/>
      <c r="AJ133" s="2626"/>
      <c r="AK133" s="2625"/>
      <c r="AL133" s="2626"/>
      <c r="AM133" s="2625"/>
      <c r="AN133" s="2626"/>
      <c r="AO133" s="2625"/>
      <c r="AP133" s="2626"/>
      <c r="AQ133" s="2625"/>
      <c r="AR133" s="2626"/>
      <c r="AS133" s="2625"/>
      <c r="AT133" s="2626"/>
      <c r="AU133" s="2625"/>
      <c r="AV133" s="2626"/>
      <c r="AW133" s="2625"/>
      <c r="AX133" s="2626"/>
      <c r="AY133" s="2625"/>
      <c r="AZ133" s="2626"/>
      <c r="BA133" s="2625"/>
      <c r="BB133" s="2626"/>
      <c r="BC133" s="2625"/>
      <c r="BD133" s="2626"/>
      <c r="BE133" s="2625"/>
      <c r="BF133" s="2626"/>
      <c r="BG133" s="2625"/>
      <c r="BH133" s="2626"/>
      <c r="BI133" s="1256" t="s">
        <v>107</v>
      </c>
    </row>
    <row r="134" spans="1:61" ht="3" customHeight="1">
      <c r="A134" s="2645"/>
      <c r="B134" s="1244"/>
      <c r="C134" s="1106"/>
      <c r="D134" s="1262"/>
      <c r="E134" s="2627"/>
      <c r="F134" s="1363"/>
      <c r="G134" s="2627"/>
      <c r="H134" s="1363"/>
      <c r="I134" s="2627"/>
      <c r="J134" s="1363"/>
      <c r="K134" s="2627"/>
      <c r="L134" s="1363"/>
      <c r="M134" s="2627"/>
      <c r="N134" s="1363"/>
      <c r="O134" s="2627"/>
      <c r="P134" s="1363"/>
      <c r="Q134" s="2627"/>
      <c r="R134" s="1363"/>
      <c r="S134" s="2627"/>
      <c r="T134" s="1363"/>
      <c r="U134" s="2627"/>
      <c r="V134" s="1363"/>
      <c r="W134" s="2627"/>
      <c r="X134" s="1363"/>
      <c r="Y134" s="2627"/>
      <c r="Z134" s="1363"/>
      <c r="AA134" s="2627"/>
      <c r="AB134" s="1363"/>
      <c r="AC134" s="2627"/>
      <c r="AD134" s="1363"/>
      <c r="AE134" s="2627"/>
      <c r="AF134" s="1363"/>
      <c r="AG134" s="2627"/>
      <c r="AH134" s="1363"/>
      <c r="AI134" s="2627"/>
      <c r="AJ134" s="1363"/>
      <c r="AK134" s="2627"/>
      <c r="AL134" s="1363"/>
      <c r="AM134" s="2627"/>
      <c r="AN134" s="1363"/>
      <c r="AO134" s="2627"/>
      <c r="AP134" s="1363"/>
      <c r="AQ134" s="2627"/>
      <c r="AR134" s="1363"/>
      <c r="AS134" s="2627"/>
      <c r="AT134" s="1363"/>
      <c r="AU134" s="2627"/>
      <c r="AV134" s="1363"/>
      <c r="AW134" s="2627"/>
      <c r="AX134" s="1363"/>
      <c r="AY134" s="2627"/>
      <c r="AZ134" s="1363"/>
      <c r="BA134" s="2627"/>
      <c r="BB134" s="1363"/>
      <c r="BC134" s="2627"/>
      <c r="BD134" s="1363"/>
      <c r="BE134" s="2627"/>
      <c r="BF134" s="1363"/>
      <c r="BG134" s="2627"/>
      <c r="BH134" s="1363"/>
      <c r="BI134" s="1262"/>
    </row>
    <row r="135" spans="1:61" ht="6" customHeight="1">
      <c r="A135" s="2645"/>
      <c r="B135" s="1244"/>
      <c r="C135" s="1106"/>
      <c r="D135" s="1262"/>
      <c r="E135" s="2628"/>
      <c r="F135" s="2629"/>
      <c r="G135" s="2628"/>
      <c r="H135" s="2629"/>
      <c r="I135" s="2628"/>
      <c r="J135" s="2629"/>
      <c r="K135" s="2628"/>
      <c r="L135" s="2629"/>
      <c r="M135" s="2628"/>
      <c r="N135" s="2629"/>
      <c r="O135" s="2628"/>
      <c r="P135" s="2629"/>
      <c r="Q135" s="2628"/>
      <c r="R135" s="2629"/>
      <c r="S135" s="2628"/>
      <c r="T135" s="2629"/>
      <c r="U135" s="2628"/>
      <c r="V135" s="2629"/>
      <c r="W135" s="2628"/>
      <c r="X135" s="2629"/>
      <c r="Y135" s="2628"/>
      <c r="Z135" s="2629"/>
      <c r="AA135" s="2628"/>
      <c r="AB135" s="2629"/>
      <c r="AC135" s="2628"/>
      <c r="AD135" s="2629"/>
      <c r="AE135" s="2628"/>
      <c r="AF135" s="2629"/>
      <c r="AG135" s="2628"/>
      <c r="AH135" s="2629"/>
      <c r="AI135" s="2628"/>
      <c r="AJ135" s="2629"/>
      <c r="AK135" s="2628"/>
      <c r="AL135" s="2629"/>
      <c r="AM135" s="2628"/>
      <c r="AN135" s="2629"/>
      <c r="AO135" s="2628"/>
      <c r="AP135" s="2629"/>
      <c r="AQ135" s="2628"/>
      <c r="AR135" s="2629"/>
      <c r="AS135" s="2628"/>
      <c r="AT135" s="2629"/>
      <c r="AU135" s="2628"/>
      <c r="AV135" s="2629"/>
      <c r="AW135" s="2628"/>
      <c r="AX135" s="2629"/>
      <c r="AY135" s="2628"/>
      <c r="AZ135" s="2629"/>
      <c r="BA135" s="2628"/>
      <c r="BB135" s="2629"/>
      <c r="BC135" s="2628"/>
      <c r="BD135" s="2629"/>
      <c r="BE135" s="2628"/>
      <c r="BF135" s="2629"/>
      <c r="BG135" s="2628"/>
      <c r="BH135" s="2629"/>
      <c r="BI135" s="1262"/>
    </row>
    <row r="136" spans="1:61" ht="6" customHeight="1">
      <c r="A136" s="2645"/>
      <c r="B136" s="1057">
        <v>13</v>
      </c>
      <c r="C136" s="1058"/>
      <c r="D136" s="1256"/>
      <c r="E136" s="2625"/>
      <c r="F136" s="2626"/>
      <c r="G136" s="2625"/>
      <c r="H136" s="2626"/>
      <c r="I136" s="2625"/>
      <c r="J136" s="2626"/>
      <c r="K136" s="2625"/>
      <c r="L136" s="2626"/>
      <c r="M136" s="2625"/>
      <c r="N136" s="2626"/>
      <c r="O136" s="2625"/>
      <c r="P136" s="2626"/>
      <c r="Q136" s="2625"/>
      <c r="R136" s="2626"/>
      <c r="S136" s="2625"/>
      <c r="T136" s="2626"/>
      <c r="U136" s="2625"/>
      <c r="V136" s="2626"/>
      <c r="W136" s="2625"/>
      <c r="X136" s="2626"/>
      <c r="Y136" s="2625"/>
      <c r="Z136" s="2626"/>
      <c r="AA136" s="2625"/>
      <c r="AB136" s="2626"/>
      <c r="AC136" s="2625"/>
      <c r="AD136" s="2626"/>
      <c r="AE136" s="2625"/>
      <c r="AF136" s="2626"/>
      <c r="AG136" s="2625"/>
      <c r="AH136" s="2626"/>
      <c r="AI136" s="2625"/>
      <c r="AJ136" s="2626"/>
      <c r="AK136" s="2625"/>
      <c r="AL136" s="2626"/>
      <c r="AM136" s="2625"/>
      <c r="AN136" s="2626"/>
      <c r="AO136" s="2625"/>
      <c r="AP136" s="2626"/>
      <c r="AQ136" s="2625"/>
      <c r="AR136" s="2626"/>
      <c r="AS136" s="2625"/>
      <c r="AT136" s="2626"/>
      <c r="AU136" s="2625"/>
      <c r="AV136" s="2626"/>
      <c r="AW136" s="2625"/>
      <c r="AX136" s="2626"/>
      <c r="AY136" s="2625"/>
      <c r="AZ136" s="2626"/>
      <c r="BA136" s="2625"/>
      <c r="BB136" s="2626"/>
      <c r="BC136" s="2625"/>
      <c r="BD136" s="2626"/>
      <c r="BE136" s="2625"/>
      <c r="BF136" s="2626"/>
      <c r="BG136" s="2625"/>
      <c r="BH136" s="2626"/>
      <c r="BI136" s="1256" t="s">
        <v>107</v>
      </c>
    </row>
    <row r="137" spans="1:61" ht="3" customHeight="1">
      <c r="A137" s="2645"/>
      <c r="B137" s="1244"/>
      <c r="C137" s="1106"/>
      <c r="D137" s="1262"/>
      <c r="E137" s="2627"/>
      <c r="F137" s="1363"/>
      <c r="G137" s="2627"/>
      <c r="H137" s="1363"/>
      <c r="I137" s="2627"/>
      <c r="J137" s="1363"/>
      <c r="K137" s="2627"/>
      <c r="L137" s="1363"/>
      <c r="M137" s="2627"/>
      <c r="N137" s="1363"/>
      <c r="O137" s="2627"/>
      <c r="P137" s="1363"/>
      <c r="Q137" s="2627"/>
      <c r="R137" s="1363"/>
      <c r="S137" s="2627"/>
      <c r="T137" s="1363"/>
      <c r="U137" s="2627"/>
      <c r="V137" s="1363"/>
      <c r="W137" s="2627"/>
      <c r="X137" s="1363"/>
      <c r="Y137" s="2627"/>
      <c r="Z137" s="1363"/>
      <c r="AA137" s="2627"/>
      <c r="AB137" s="1363"/>
      <c r="AC137" s="2627"/>
      <c r="AD137" s="1363"/>
      <c r="AE137" s="2627"/>
      <c r="AF137" s="1363"/>
      <c r="AG137" s="2627"/>
      <c r="AH137" s="1363"/>
      <c r="AI137" s="2627"/>
      <c r="AJ137" s="1363"/>
      <c r="AK137" s="2627"/>
      <c r="AL137" s="1363"/>
      <c r="AM137" s="2627"/>
      <c r="AN137" s="1363"/>
      <c r="AO137" s="2627"/>
      <c r="AP137" s="1363"/>
      <c r="AQ137" s="2627"/>
      <c r="AR137" s="1363"/>
      <c r="AS137" s="2627"/>
      <c r="AT137" s="1363"/>
      <c r="AU137" s="2627"/>
      <c r="AV137" s="1363"/>
      <c r="AW137" s="2627"/>
      <c r="AX137" s="1363"/>
      <c r="AY137" s="2627"/>
      <c r="AZ137" s="1363"/>
      <c r="BA137" s="2627"/>
      <c r="BB137" s="1363"/>
      <c r="BC137" s="2627"/>
      <c r="BD137" s="1363"/>
      <c r="BE137" s="2627"/>
      <c r="BF137" s="1363"/>
      <c r="BG137" s="2627"/>
      <c r="BH137" s="1363"/>
      <c r="BI137" s="1262"/>
    </row>
    <row r="138" spans="1:61" ht="6" customHeight="1">
      <c r="A138" s="2645"/>
      <c r="B138" s="1244"/>
      <c r="C138" s="1106"/>
      <c r="D138" s="1262"/>
      <c r="E138" s="2628"/>
      <c r="F138" s="2629"/>
      <c r="G138" s="2628"/>
      <c r="H138" s="2629"/>
      <c r="I138" s="2628"/>
      <c r="J138" s="2629"/>
      <c r="K138" s="2628"/>
      <c r="L138" s="2629"/>
      <c r="M138" s="2628"/>
      <c r="N138" s="2629"/>
      <c r="O138" s="2628"/>
      <c r="P138" s="2629"/>
      <c r="Q138" s="2628"/>
      <c r="R138" s="2629"/>
      <c r="S138" s="2628"/>
      <c r="T138" s="2629"/>
      <c r="U138" s="2628"/>
      <c r="V138" s="2629"/>
      <c r="W138" s="2628"/>
      <c r="X138" s="2629"/>
      <c r="Y138" s="2628"/>
      <c r="Z138" s="2629"/>
      <c r="AA138" s="2628"/>
      <c r="AB138" s="2629"/>
      <c r="AC138" s="2628"/>
      <c r="AD138" s="2629"/>
      <c r="AE138" s="2628"/>
      <c r="AF138" s="2629"/>
      <c r="AG138" s="2628"/>
      <c r="AH138" s="2629"/>
      <c r="AI138" s="2628"/>
      <c r="AJ138" s="2629"/>
      <c r="AK138" s="2628"/>
      <c r="AL138" s="2629"/>
      <c r="AM138" s="2628"/>
      <c r="AN138" s="2629"/>
      <c r="AO138" s="2628"/>
      <c r="AP138" s="2629"/>
      <c r="AQ138" s="2628"/>
      <c r="AR138" s="2629"/>
      <c r="AS138" s="2628"/>
      <c r="AT138" s="2629"/>
      <c r="AU138" s="2628"/>
      <c r="AV138" s="2629"/>
      <c r="AW138" s="2628"/>
      <c r="AX138" s="2629"/>
      <c r="AY138" s="2628"/>
      <c r="AZ138" s="2629"/>
      <c r="BA138" s="2628"/>
      <c r="BB138" s="2629"/>
      <c r="BC138" s="2628"/>
      <c r="BD138" s="2629"/>
      <c r="BE138" s="2628"/>
      <c r="BF138" s="2629"/>
      <c r="BG138" s="2628"/>
      <c r="BH138" s="2629"/>
      <c r="BI138" s="1262"/>
    </row>
    <row r="139" spans="1:61" ht="6" customHeight="1">
      <c r="A139" s="2645"/>
      <c r="B139" s="1057">
        <v>14</v>
      </c>
      <c r="C139" s="1058"/>
      <c r="D139" s="1256"/>
      <c r="E139" s="2625"/>
      <c r="F139" s="2626"/>
      <c r="G139" s="2625"/>
      <c r="H139" s="2626"/>
      <c r="I139" s="2625"/>
      <c r="J139" s="2626"/>
      <c r="K139" s="2625"/>
      <c r="L139" s="2626"/>
      <c r="M139" s="2625"/>
      <c r="N139" s="2626"/>
      <c r="O139" s="2625"/>
      <c r="P139" s="2626"/>
      <c r="Q139" s="2625"/>
      <c r="R139" s="2626"/>
      <c r="S139" s="2625"/>
      <c r="T139" s="2626"/>
      <c r="U139" s="2625"/>
      <c r="V139" s="2626"/>
      <c r="W139" s="2625"/>
      <c r="X139" s="2626"/>
      <c r="Y139" s="2625"/>
      <c r="Z139" s="2626"/>
      <c r="AA139" s="2625"/>
      <c r="AB139" s="2626"/>
      <c r="AC139" s="2625"/>
      <c r="AD139" s="2626"/>
      <c r="AE139" s="2625"/>
      <c r="AF139" s="2626"/>
      <c r="AG139" s="2625"/>
      <c r="AH139" s="2626"/>
      <c r="AI139" s="2625"/>
      <c r="AJ139" s="2626"/>
      <c r="AK139" s="2625"/>
      <c r="AL139" s="2626"/>
      <c r="AM139" s="2625"/>
      <c r="AN139" s="2626"/>
      <c r="AO139" s="2625"/>
      <c r="AP139" s="2626"/>
      <c r="AQ139" s="2625"/>
      <c r="AR139" s="2626"/>
      <c r="AS139" s="2625"/>
      <c r="AT139" s="2626"/>
      <c r="AU139" s="2625"/>
      <c r="AV139" s="2626"/>
      <c r="AW139" s="2625"/>
      <c r="AX139" s="2626"/>
      <c r="AY139" s="2625"/>
      <c r="AZ139" s="2626"/>
      <c r="BA139" s="2625"/>
      <c r="BB139" s="2626"/>
      <c r="BC139" s="2625"/>
      <c r="BD139" s="2626"/>
      <c r="BE139" s="2625"/>
      <c r="BF139" s="2626"/>
      <c r="BG139" s="2625"/>
      <c r="BH139" s="2626"/>
      <c r="BI139" s="1256" t="s">
        <v>107</v>
      </c>
    </row>
    <row r="140" spans="1:61" ht="3" customHeight="1">
      <c r="A140" s="2645"/>
      <c r="B140" s="1244"/>
      <c r="C140" s="1106"/>
      <c r="D140" s="1262"/>
      <c r="E140" s="2627"/>
      <c r="F140" s="1363"/>
      <c r="G140" s="2627"/>
      <c r="H140" s="1363"/>
      <c r="I140" s="2627"/>
      <c r="J140" s="1363"/>
      <c r="K140" s="2627"/>
      <c r="L140" s="1363"/>
      <c r="M140" s="2627"/>
      <c r="N140" s="1363"/>
      <c r="O140" s="2627"/>
      <c r="P140" s="1363"/>
      <c r="Q140" s="2627"/>
      <c r="R140" s="1363"/>
      <c r="S140" s="2627"/>
      <c r="T140" s="1363"/>
      <c r="U140" s="2627"/>
      <c r="V140" s="1363"/>
      <c r="W140" s="2627"/>
      <c r="X140" s="1363"/>
      <c r="Y140" s="2627"/>
      <c r="Z140" s="1363"/>
      <c r="AA140" s="2627"/>
      <c r="AB140" s="1363"/>
      <c r="AC140" s="2627"/>
      <c r="AD140" s="1363"/>
      <c r="AE140" s="2627"/>
      <c r="AF140" s="1363"/>
      <c r="AG140" s="2627"/>
      <c r="AH140" s="1363"/>
      <c r="AI140" s="2627"/>
      <c r="AJ140" s="1363"/>
      <c r="AK140" s="2627"/>
      <c r="AL140" s="1363"/>
      <c r="AM140" s="2627"/>
      <c r="AN140" s="1363"/>
      <c r="AO140" s="2627"/>
      <c r="AP140" s="1363"/>
      <c r="AQ140" s="2627"/>
      <c r="AR140" s="1363"/>
      <c r="AS140" s="2627"/>
      <c r="AT140" s="1363"/>
      <c r="AU140" s="2627"/>
      <c r="AV140" s="1363"/>
      <c r="AW140" s="2627"/>
      <c r="AX140" s="1363"/>
      <c r="AY140" s="2627"/>
      <c r="AZ140" s="1363"/>
      <c r="BA140" s="2627"/>
      <c r="BB140" s="1363"/>
      <c r="BC140" s="2627"/>
      <c r="BD140" s="1363"/>
      <c r="BE140" s="2627"/>
      <c r="BF140" s="1363"/>
      <c r="BG140" s="2627"/>
      <c r="BH140" s="1363"/>
      <c r="BI140" s="1262"/>
    </row>
    <row r="141" spans="1:61" ht="6" customHeight="1">
      <c r="A141" s="2645"/>
      <c r="B141" s="1244"/>
      <c r="C141" s="1106"/>
      <c r="D141" s="1262"/>
      <c r="E141" s="2628"/>
      <c r="F141" s="2629"/>
      <c r="G141" s="2628"/>
      <c r="H141" s="2629"/>
      <c r="I141" s="2628"/>
      <c r="J141" s="2629"/>
      <c r="K141" s="2628"/>
      <c r="L141" s="2629"/>
      <c r="M141" s="2628"/>
      <c r="N141" s="2629"/>
      <c r="O141" s="2628"/>
      <c r="P141" s="2629"/>
      <c r="Q141" s="2628"/>
      <c r="R141" s="2629"/>
      <c r="S141" s="2628"/>
      <c r="T141" s="2629"/>
      <c r="U141" s="2628"/>
      <c r="V141" s="2629"/>
      <c r="W141" s="2628"/>
      <c r="X141" s="2629"/>
      <c r="Y141" s="2628"/>
      <c r="Z141" s="2629"/>
      <c r="AA141" s="2628"/>
      <c r="AB141" s="2629"/>
      <c r="AC141" s="2628"/>
      <c r="AD141" s="2629"/>
      <c r="AE141" s="2628"/>
      <c r="AF141" s="2629"/>
      <c r="AG141" s="2628"/>
      <c r="AH141" s="2629"/>
      <c r="AI141" s="2628"/>
      <c r="AJ141" s="2629"/>
      <c r="AK141" s="2628"/>
      <c r="AL141" s="2629"/>
      <c r="AM141" s="2628"/>
      <c r="AN141" s="2629"/>
      <c r="AO141" s="2628"/>
      <c r="AP141" s="2629"/>
      <c r="AQ141" s="2628"/>
      <c r="AR141" s="2629"/>
      <c r="AS141" s="2628"/>
      <c r="AT141" s="2629"/>
      <c r="AU141" s="2628"/>
      <c r="AV141" s="2629"/>
      <c r="AW141" s="2628"/>
      <c r="AX141" s="2629"/>
      <c r="AY141" s="2628"/>
      <c r="AZ141" s="2629"/>
      <c r="BA141" s="2628"/>
      <c r="BB141" s="2629"/>
      <c r="BC141" s="2628"/>
      <c r="BD141" s="2629"/>
      <c r="BE141" s="2628"/>
      <c r="BF141" s="2629"/>
      <c r="BG141" s="2628"/>
      <c r="BH141" s="2629"/>
      <c r="BI141" s="1262"/>
    </row>
    <row r="142" spans="1:61" ht="6" customHeight="1">
      <c r="A142" s="2645"/>
      <c r="B142" s="1057">
        <v>15</v>
      </c>
      <c r="C142" s="1058"/>
      <c r="D142" s="1256"/>
      <c r="E142" s="2625"/>
      <c r="F142" s="2626"/>
      <c r="G142" s="2625"/>
      <c r="H142" s="2626"/>
      <c r="I142" s="2625"/>
      <c r="J142" s="2626"/>
      <c r="K142" s="2625"/>
      <c r="L142" s="2626"/>
      <c r="M142" s="2625"/>
      <c r="N142" s="2626"/>
      <c r="O142" s="2625"/>
      <c r="P142" s="2626"/>
      <c r="Q142" s="2625"/>
      <c r="R142" s="2626"/>
      <c r="S142" s="2625"/>
      <c r="T142" s="2626"/>
      <c r="U142" s="2625"/>
      <c r="V142" s="2626"/>
      <c r="W142" s="2625"/>
      <c r="X142" s="2626"/>
      <c r="Y142" s="2625"/>
      <c r="Z142" s="2626"/>
      <c r="AA142" s="2625"/>
      <c r="AB142" s="2626"/>
      <c r="AC142" s="2625"/>
      <c r="AD142" s="2626"/>
      <c r="AE142" s="2625"/>
      <c r="AF142" s="2626"/>
      <c r="AG142" s="2625"/>
      <c r="AH142" s="2626"/>
      <c r="AI142" s="2625"/>
      <c r="AJ142" s="2626"/>
      <c r="AK142" s="2625"/>
      <c r="AL142" s="2626"/>
      <c r="AM142" s="2625"/>
      <c r="AN142" s="2626"/>
      <c r="AO142" s="2625"/>
      <c r="AP142" s="2626"/>
      <c r="AQ142" s="2625"/>
      <c r="AR142" s="2626"/>
      <c r="AS142" s="2625"/>
      <c r="AT142" s="2626"/>
      <c r="AU142" s="2625"/>
      <c r="AV142" s="2626"/>
      <c r="AW142" s="2625"/>
      <c r="AX142" s="2626"/>
      <c r="AY142" s="2625"/>
      <c r="AZ142" s="2626"/>
      <c r="BA142" s="2625"/>
      <c r="BB142" s="2626"/>
      <c r="BC142" s="2625"/>
      <c r="BD142" s="2626"/>
      <c r="BE142" s="2625"/>
      <c r="BF142" s="2626"/>
      <c r="BG142" s="2625"/>
      <c r="BH142" s="2626"/>
      <c r="BI142" s="1256" t="s">
        <v>107</v>
      </c>
    </row>
    <row r="143" spans="1:61" ht="3" customHeight="1">
      <c r="A143" s="2645"/>
      <c r="B143" s="1244"/>
      <c r="C143" s="1106"/>
      <c r="D143" s="1262"/>
      <c r="E143" s="2627"/>
      <c r="F143" s="1363"/>
      <c r="G143" s="2627"/>
      <c r="H143" s="1363"/>
      <c r="I143" s="2627"/>
      <c r="J143" s="1363"/>
      <c r="K143" s="2627"/>
      <c r="L143" s="1363"/>
      <c r="M143" s="2627"/>
      <c r="N143" s="1363"/>
      <c r="O143" s="2627"/>
      <c r="P143" s="1363"/>
      <c r="Q143" s="2627"/>
      <c r="R143" s="1363"/>
      <c r="S143" s="2627"/>
      <c r="T143" s="1363"/>
      <c r="U143" s="2627"/>
      <c r="V143" s="1363"/>
      <c r="W143" s="2627"/>
      <c r="X143" s="1363"/>
      <c r="Y143" s="2627"/>
      <c r="Z143" s="1363"/>
      <c r="AA143" s="2627"/>
      <c r="AB143" s="1363"/>
      <c r="AC143" s="2627"/>
      <c r="AD143" s="1363"/>
      <c r="AE143" s="2627"/>
      <c r="AF143" s="1363"/>
      <c r="AG143" s="2627"/>
      <c r="AH143" s="1363"/>
      <c r="AI143" s="2627"/>
      <c r="AJ143" s="1363"/>
      <c r="AK143" s="2627"/>
      <c r="AL143" s="1363"/>
      <c r="AM143" s="2627"/>
      <c r="AN143" s="1363"/>
      <c r="AO143" s="2627"/>
      <c r="AP143" s="1363"/>
      <c r="AQ143" s="2627"/>
      <c r="AR143" s="1363"/>
      <c r="AS143" s="2627"/>
      <c r="AT143" s="1363"/>
      <c r="AU143" s="2627"/>
      <c r="AV143" s="1363"/>
      <c r="AW143" s="2627"/>
      <c r="AX143" s="1363"/>
      <c r="AY143" s="2627"/>
      <c r="AZ143" s="1363"/>
      <c r="BA143" s="2627"/>
      <c r="BB143" s="1363"/>
      <c r="BC143" s="2627"/>
      <c r="BD143" s="1363"/>
      <c r="BE143" s="2627"/>
      <c r="BF143" s="1363"/>
      <c r="BG143" s="2627"/>
      <c r="BH143" s="1363"/>
      <c r="BI143" s="1262"/>
    </row>
    <row r="144" spans="1:61" ht="6" customHeight="1">
      <c r="A144" s="2645"/>
      <c r="B144" s="1060"/>
      <c r="C144" s="1106"/>
      <c r="D144" s="1262"/>
      <c r="E144" s="2628"/>
      <c r="F144" s="2629"/>
      <c r="G144" s="2628"/>
      <c r="H144" s="2629"/>
      <c r="I144" s="2628"/>
      <c r="J144" s="2629"/>
      <c r="K144" s="2628"/>
      <c r="L144" s="2629"/>
      <c r="M144" s="2628"/>
      <c r="N144" s="2629"/>
      <c r="O144" s="2628"/>
      <c r="P144" s="2629"/>
      <c r="Q144" s="2628"/>
      <c r="R144" s="2629"/>
      <c r="S144" s="2628"/>
      <c r="T144" s="2629"/>
      <c r="U144" s="2628"/>
      <c r="V144" s="2629"/>
      <c r="W144" s="2628"/>
      <c r="X144" s="2629"/>
      <c r="Y144" s="2628"/>
      <c r="Z144" s="2629"/>
      <c r="AA144" s="2628"/>
      <c r="AB144" s="2629"/>
      <c r="AC144" s="2628"/>
      <c r="AD144" s="2629"/>
      <c r="AE144" s="2628"/>
      <c r="AF144" s="2629"/>
      <c r="AG144" s="2628"/>
      <c r="AH144" s="2629"/>
      <c r="AI144" s="2628"/>
      <c r="AJ144" s="2629"/>
      <c r="AK144" s="2628"/>
      <c r="AL144" s="2629"/>
      <c r="AM144" s="2628"/>
      <c r="AN144" s="2629"/>
      <c r="AO144" s="2628"/>
      <c r="AP144" s="2629"/>
      <c r="AQ144" s="2628"/>
      <c r="AR144" s="2629"/>
      <c r="AS144" s="2628"/>
      <c r="AT144" s="2629"/>
      <c r="AU144" s="2628"/>
      <c r="AV144" s="2629"/>
      <c r="AW144" s="2628"/>
      <c r="AX144" s="2629"/>
      <c r="AY144" s="2628"/>
      <c r="AZ144" s="2629"/>
      <c r="BA144" s="2628"/>
      <c r="BB144" s="2629"/>
      <c r="BC144" s="2628"/>
      <c r="BD144" s="2629"/>
      <c r="BE144" s="2628"/>
      <c r="BF144" s="2629"/>
      <c r="BG144" s="2628"/>
      <c r="BH144" s="2629"/>
      <c r="BI144" s="1257"/>
    </row>
    <row r="145" spans="1:61" ht="6" customHeight="1">
      <c r="A145" s="2645"/>
      <c r="B145" s="1244">
        <v>16</v>
      </c>
      <c r="C145" s="1058"/>
      <c r="D145" s="1256"/>
      <c r="E145" s="2625"/>
      <c r="F145" s="2626"/>
      <c r="G145" s="2625"/>
      <c r="H145" s="2626"/>
      <c r="I145" s="2625"/>
      <c r="J145" s="2626"/>
      <c r="K145" s="2625"/>
      <c r="L145" s="2626"/>
      <c r="M145" s="2625"/>
      <c r="N145" s="2626"/>
      <c r="O145" s="2625"/>
      <c r="P145" s="2626"/>
      <c r="Q145" s="2625"/>
      <c r="R145" s="2626"/>
      <c r="S145" s="2625"/>
      <c r="T145" s="2626"/>
      <c r="U145" s="2625"/>
      <c r="V145" s="2626"/>
      <c r="W145" s="2625"/>
      <c r="X145" s="2626"/>
      <c r="Y145" s="2625"/>
      <c r="Z145" s="2626"/>
      <c r="AA145" s="2625"/>
      <c r="AB145" s="2626"/>
      <c r="AC145" s="2625"/>
      <c r="AD145" s="2626"/>
      <c r="AE145" s="2625"/>
      <c r="AF145" s="2626"/>
      <c r="AG145" s="2625"/>
      <c r="AH145" s="2626"/>
      <c r="AI145" s="2625"/>
      <c r="AJ145" s="2626"/>
      <c r="AK145" s="2625"/>
      <c r="AL145" s="2626"/>
      <c r="AM145" s="2625"/>
      <c r="AN145" s="2626"/>
      <c r="AO145" s="2625"/>
      <c r="AP145" s="2626"/>
      <c r="AQ145" s="2625"/>
      <c r="AR145" s="2626"/>
      <c r="AS145" s="2625"/>
      <c r="AT145" s="2626"/>
      <c r="AU145" s="2625"/>
      <c r="AV145" s="2626"/>
      <c r="AW145" s="2625"/>
      <c r="AX145" s="2626"/>
      <c r="AY145" s="2625"/>
      <c r="AZ145" s="2626"/>
      <c r="BA145" s="2625"/>
      <c r="BB145" s="2626"/>
      <c r="BC145" s="2625"/>
      <c r="BD145" s="2626"/>
      <c r="BE145" s="2625"/>
      <c r="BF145" s="2626"/>
      <c r="BG145" s="2625"/>
      <c r="BH145" s="2626"/>
      <c r="BI145" s="1262" t="s">
        <v>107</v>
      </c>
    </row>
    <row r="146" spans="1:61" ht="3" customHeight="1">
      <c r="A146" s="2645"/>
      <c r="B146" s="1244"/>
      <c r="C146" s="1106"/>
      <c r="D146" s="1262"/>
      <c r="E146" s="2627"/>
      <c r="F146" s="1363"/>
      <c r="G146" s="2627"/>
      <c r="H146" s="1363"/>
      <c r="I146" s="2627"/>
      <c r="J146" s="1363"/>
      <c r="K146" s="2627"/>
      <c r="L146" s="1363"/>
      <c r="M146" s="2627"/>
      <c r="N146" s="1363"/>
      <c r="O146" s="2627"/>
      <c r="P146" s="1363"/>
      <c r="Q146" s="2627"/>
      <c r="R146" s="1363"/>
      <c r="S146" s="2627"/>
      <c r="T146" s="1363"/>
      <c r="U146" s="2627"/>
      <c r="V146" s="1363"/>
      <c r="W146" s="2627"/>
      <c r="X146" s="1363"/>
      <c r="Y146" s="2627"/>
      <c r="Z146" s="1363"/>
      <c r="AA146" s="2627"/>
      <c r="AB146" s="1363"/>
      <c r="AC146" s="2627"/>
      <c r="AD146" s="1363"/>
      <c r="AE146" s="2627"/>
      <c r="AF146" s="1363"/>
      <c r="AG146" s="2627"/>
      <c r="AH146" s="1363"/>
      <c r="AI146" s="2627"/>
      <c r="AJ146" s="1363"/>
      <c r="AK146" s="2627"/>
      <c r="AL146" s="1363"/>
      <c r="AM146" s="2627"/>
      <c r="AN146" s="1363"/>
      <c r="AO146" s="2627"/>
      <c r="AP146" s="1363"/>
      <c r="AQ146" s="2627"/>
      <c r="AR146" s="1363"/>
      <c r="AS146" s="2627"/>
      <c r="AT146" s="1363"/>
      <c r="AU146" s="2627"/>
      <c r="AV146" s="1363"/>
      <c r="AW146" s="2627"/>
      <c r="AX146" s="1363"/>
      <c r="AY146" s="2627"/>
      <c r="AZ146" s="1363"/>
      <c r="BA146" s="2627"/>
      <c r="BB146" s="1363"/>
      <c r="BC146" s="2627"/>
      <c r="BD146" s="1363"/>
      <c r="BE146" s="2627"/>
      <c r="BF146" s="1363"/>
      <c r="BG146" s="2627"/>
      <c r="BH146" s="1363"/>
      <c r="BI146" s="1262"/>
    </row>
    <row r="147" spans="1:61" ht="6" customHeight="1">
      <c r="A147" s="2645"/>
      <c r="B147" s="1060"/>
      <c r="C147" s="1061"/>
      <c r="D147" s="1257"/>
      <c r="E147" s="2628"/>
      <c r="F147" s="2629"/>
      <c r="G147" s="2628"/>
      <c r="H147" s="2629"/>
      <c r="I147" s="2628"/>
      <c r="J147" s="2629"/>
      <c r="K147" s="2628"/>
      <c r="L147" s="2629"/>
      <c r="M147" s="2628"/>
      <c r="N147" s="2629"/>
      <c r="O147" s="2628"/>
      <c r="P147" s="2629"/>
      <c r="Q147" s="2628"/>
      <c r="R147" s="2629"/>
      <c r="S147" s="2628"/>
      <c r="T147" s="2629"/>
      <c r="U147" s="2628"/>
      <c r="V147" s="2629"/>
      <c r="W147" s="2628"/>
      <c r="X147" s="2629"/>
      <c r="Y147" s="2628"/>
      <c r="Z147" s="2629"/>
      <c r="AA147" s="2628"/>
      <c r="AB147" s="2629"/>
      <c r="AC147" s="2628"/>
      <c r="AD147" s="2629"/>
      <c r="AE147" s="2628"/>
      <c r="AF147" s="2629"/>
      <c r="AG147" s="2628"/>
      <c r="AH147" s="2629"/>
      <c r="AI147" s="2628"/>
      <c r="AJ147" s="2629"/>
      <c r="AK147" s="2628"/>
      <c r="AL147" s="2629"/>
      <c r="AM147" s="2628"/>
      <c r="AN147" s="2629"/>
      <c r="AO147" s="2628"/>
      <c r="AP147" s="2629"/>
      <c r="AQ147" s="2628"/>
      <c r="AR147" s="2629"/>
      <c r="AS147" s="2628"/>
      <c r="AT147" s="2629"/>
      <c r="AU147" s="2628"/>
      <c r="AV147" s="2629"/>
      <c r="AW147" s="2628"/>
      <c r="AX147" s="2629"/>
      <c r="AY147" s="2628"/>
      <c r="AZ147" s="2629"/>
      <c r="BA147" s="2628"/>
      <c r="BB147" s="2629"/>
      <c r="BC147" s="2628"/>
      <c r="BD147" s="2629"/>
      <c r="BE147" s="2628"/>
      <c r="BF147" s="2629"/>
      <c r="BG147" s="2628"/>
      <c r="BH147" s="2629"/>
      <c r="BI147" s="1257"/>
    </row>
    <row r="148" spans="1:61" ht="6" customHeight="1">
      <c r="A148" s="2645"/>
      <c r="B148" s="1244">
        <v>17</v>
      </c>
      <c r="C148" s="1106"/>
      <c r="D148" s="1262"/>
      <c r="E148" s="2625"/>
      <c r="F148" s="2626"/>
      <c r="G148" s="2625"/>
      <c r="H148" s="2626"/>
      <c r="I148" s="2625"/>
      <c r="J148" s="2626"/>
      <c r="K148" s="2625"/>
      <c r="L148" s="2626"/>
      <c r="M148" s="2625"/>
      <c r="N148" s="2626"/>
      <c r="O148" s="2625"/>
      <c r="P148" s="2626"/>
      <c r="Q148" s="2625"/>
      <c r="R148" s="2626"/>
      <c r="S148" s="2625"/>
      <c r="T148" s="2626"/>
      <c r="U148" s="2625"/>
      <c r="V148" s="2626"/>
      <c r="W148" s="2625"/>
      <c r="X148" s="2626"/>
      <c r="Y148" s="2625"/>
      <c r="Z148" s="2626"/>
      <c r="AA148" s="2625"/>
      <c r="AB148" s="2626"/>
      <c r="AC148" s="2625"/>
      <c r="AD148" s="2626"/>
      <c r="AE148" s="2625"/>
      <c r="AF148" s="2626"/>
      <c r="AG148" s="2625"/>
      <c r="AH148" s="2626"/>
      <c r="AI148" s="2625"/>
      <c r="AJ148" s="2626"/>
      <c r="AK148" s="2625"/>
      <c r="AL148" s="2626"/>
      <c r="AM148" s="2625"/>
      <c r="AN148" s="2626"/>
      <c r="AO148" s="2625"/>
      <c r="AP148" s="2626"/>
      <c r="AQ148" s="2625"/>
      <c r="AR148" s="2626"/>
      <c r="AS148" s="2625"/>
      <c r="AT148" s="2626"/>
      <c r="AU148" s="2625"/>
      <c r="AV148" s="2626"/>
      <c r="AW148" s="2625"/>
      <c r="AX148" s="2626"/>
      <c r="AY148" s="2625"/>
      <c r="AZ148" s="2626"/>
      <c r="BA148" s="2625"/>
      <c r="BB148" s="2626"/>
      <c r="BC148" s="2625"/>
      <c r="BD148" s="2626"/>
      <c r="BE148" s="2625"/>
      <c r="BF148" s="2626"/>
      <c r="BG148" s="2625"/>
      <c r="BH148" s="2626"/>
      <c r="BI148" s="1262" t="s">
        <v>107</v>
      </c>
    </row>
    <row r="149" spans="1:61" ht="3" customHeight="1">
      <c r="A149" s="2645"/>
      <c r="B149" s="1244"/>
      <c r="C149" s="1106"/>
      <c r="D149" s="1262"/>
      <c r="E149" s="2627"/>
      <c r="F149" s="1363"/>
      <c r="G149" s="2627"/>
      <c r="H149" s="1363"/>
      <c r="I149" s="2627"/>
      <c r="J149" s="1363"/>
      <c r="K149" s="2627"/>
      <c r="L149" s="1363"/>
      <c r="M149" s="2627"/>
      <c r="N149" s="1363"/>
      <c r="O149" s="2627"/>
      <c r="P149" s="1363"/>
      <c r="Q149" s="2627"/>
      <c r="R149" s="1363"/>
      <c r="S149" s="2627"/>
      <c r="T149" s="1363"/>
      <c r="U149" s="2627"/>
      <c r="V149" s="1363"/>
      <c r="W149" s="2627"/>
      <c r="X149" s="1363"/>
      <c r="Y149" s="2627"/>
      <c r="Z149" s="1363"/>
      <c r="AA149" s="2627"/>
      <c r="AB149" s="1363"/>
      <c r="AC149" s="2627"/>
      <c r="AD149" s="1363"/>
      <c r="AE149" s="2627"/>
      <c r="AF149" s="1363"/>
      <c r="AG149" s="2627"/>
      <c r="AH149" s="1363"/>
      <c r="AI149" s="2627"/>
      <c r="AJ149" s="1363"/>
      <c r="AK149" s="2627"/>
      <c r="AL149" s="1363"/>
      <c r="AM149" s="2627"/>
      <c r="AN149" s="1363"/>
      <c r="AO149" s="2627"/>
      <c r="AP149" s="1363"/>
      <c r="AQ149" s="2627"/>
      <c r="AR149" s="1363"/>
      <c r="AS149" s="2627"/>
      <c r="AT149" s="1363"/>
      <c r="AU149" s="2627"/>
      <c r="AV149" s="1363"/>
      <c r="AW149" s="2627"/>
      <c r="AX149" s="1363"/>
      <c r="AY149" s="2627"/>
      <c r="AZ149" s="1363"/>
      <c r="BA149" s="2627"/>
      <c r="BB149" s="1363"/>
      <c r="BC149" s="2627"/>
      <c r="BD149" s="1363"/>
      <c r="BE149" s="2627"/>
      <c r="BF149" s="1363"/>
      <c r="BG149" s="2627"/>
      <c r="BH149" s="1363"/>
      <c r="BI149" s="1262"/>
    </row>
    <row r="150" spans="1:61" ht="6" customHeight="1">
      <c r="A150" s="2645"/>
      <c r="B150" s="1060"/>
      <c r="C150" s="1061"/>
      <c r="D150" s="1257"/>
      <c r="E150" s="2628"/>
      <c r="F150" s="2629"/>
      <c r="G150" s="2628"/>
      <c r="H150" s="2629"/>
      <c r="I150" s="2628"/>
      <c r="J150" s="2629"/>
      <c r="K150" s="2628"/>
      <c r="L150" s="2629"/>
      <c r="M150" s="2628"/>
      <c r="N150" s="2629"/>
      <c r="O150" s="2628"/>
      <c r="P150" s="2629"/>
      <c r="Q150" s="2628"/>
      <c r="R150" s="2629"/>
      <c r="S150" s="2628"/>
      <c r="T150" s="2629"/>
      <c r="U150" s="2628"/>
      <c r="V150" s="2629"/>
      <c r="W150" s="2628"/>
      <c r="X150" s="2629"/>
      <c r="Y150" s="2628"/>
      <c r="Z150" s="2629"/>
      <c r="AA150" s="2628"/>
      <c r="AB150" s="2629"/>
      <c r="AC150" s="2628"/>
      <c r="AD150" s="2629"/>
      <c r="AE150" s="2628"/>
      <c r="AF150" s="2629"/>
      <c r="AG150" s="2628"/>
      <c r="AH150" s="2629"/>
      <c r="AI150" s="2628"/>
      <c r="AJ150" s="2629"/>
      <c r="AK150" s="2628"/>
      <c r="AL150" s="2629"/>
      <c r="AM150" s="2628"/>
      <c r="AN150" s="2629"/>
      <c r="AO150" s="2628"/>
      <c r="AP150" s="2629"/>
      <c r="AQ150" s="2628"/>
      <c r="AR150" s="2629"/>
      <c r="AS150" s="2628"/>
      <c r="AT150" s="2629"/>
      <c r="AU150" s="2628"/>
      <c r="AV150" s="2629"/>
      <c r="AW150" s="2628"/>
      <c r="AX150" s="2629"/>
      <c r="AY150" s="2628"/>
      <c r="AZ150" s="2629"/>
      <c r="BA150" s="2628"/>
      <c r="BB150" s="2629"/>
      <c r="BC150" s="2628"/>
      <c r="BD150" s="2629"/>
      <c r="BE150" s="2628"/>
      <c r="BF150" s="2629"/>
      <c r="BG150" s="2628"/>
      <c r="BH150" s="2629"/>
      <c r="BI150" s="1257"/>
    </row>
    <row r="151" spans="1:61" ht="6" customHeight="1">
      <c r="A151" s="2645"/>
      <c r="B151" s="1244">
        <v>18</v>
      </c>
      <c r="C151" s="1106"/>
      <c r="D151" s="1262"/>
      <c r="E151" s="2625"/>
      <c r="F151" s="2626"/>
      <c r="G151" s="2625"/>
      <c r="H151" s="2626"/>
      <c r="I151" s="2625"/>
      <c r="J151" s="2626"/>
      <c r="K151" s="2625"/>
      <c r="L151" s="2626"/>
      <c r="M151" s="2625"/>
      <c r="N151" s="2626"/>
      <c r="O151" s="2625"/>
      <c r="P151" s="2626"/>
      <c r="Q151" s="2625"/>
      <c r="R151" s="2626"/>
      <c r="S151" s="2625"/>
      <c r="T151" s="2626"/>
      <c r="U151" s="2625"/>
      <c r="V151" s="2626"/>
      <c r="W151" s="2625"/>
      <c r="X151" s="2626"/>
      <c r="Y151" s="2625"/>
      <c r="Z151" s="2626"/>
      <c r="AA151" s="2625"/>
      <c r="AB151" s="2626"/>
      <c r="AC151" s="2625"/>
      <c r="AD151" s="2626"/>
      <c r="AE151" s="2625"/>
      <c r="AF151" s="2626"/>
      <c r="AG151" s="2625"/>
      <c r="AH151" s="2626"/>
      <c r="AI151" s="2625"/>
      <c r="AJ151" s="2626"/>
      <c r="AK151" s="2625"/>
      <c r="AL151" s="2626"/>
      <c r="AM151" s="2625"/>
      <c r="AN151" s="2626"/>
      <c r="AO151" s="2625"/>
      <c r="AP151" s="2626"/>
      <c r="AQ151" s="2625"/>
      <c r="AR151" s="2626"/>
      <c r="AS151" s="2625"/>
      <c r="AT151" s="2626"/>
      <c r="AU151" s="2625"/>
      <c r="AV151" s="2626"/>
      <c r="AW151" s="2625"/>
      <c r="AX151" s="2626"/>
      <c r="AY151" s="2625"/>
      <c r="AZ151" s="2626"/>
      <c r="BA151" s="2625"/>
      <c r="BB151" s="2626"/>
      <c r="BC151" s="2625"/>
      <c r="BD151" s="2626"/>
      <c r="BE151" s="2625"/>
      <c r="BF151" s="2626"/>
      <c r="BG151" s="2625"/>
      <c r="BH151" s="2626"/>
      <c r="BI151" s="1262" t="s">
        <v>107</v>
      </c>
    </row>
    <row r="152" spans="1:61" ht="3" customHeight="1">
      <c r="A152" s="2645"/>
      <c r="B152" s="1244"/>
      <c r="C152" s="1106"/>
      <c r="D152" s="1262"/>
      <c r="E152" s="2627"/>
      <c r="F152" s="1363"/>
      <c r="G152" s="2627"/>
      <c r="H152" s="1363"/>
      <c r="I152" s="2627"/>
      <c r="J152" s="1363"/>
      <c r="K152" s="2627"/>
      <c r="L152" s="1363"/>
      <c r="M152" s="2627"/>
      <c r="N152" s="1363"/>
      <c r="O152" s="2627"/>
      <c r="P152" s="1363"/>
      <c r="Q152" s="2627"/>
      <c r="R152" s="1363"/>
      <c r="S152" s="2627"/>
      <c r="T152" s="1363"/>
      <c r="U152" s="2627"/>
      <c r="V152" s="1363"/>
      <c r="W152" s="2627"/>
      <c r="X152" s="1363"/>
      <c r="Y152" s="2627"/>
      <c r="Z152" s="1363"/>
      <c r="AA152" s="2627"/>
      <c r="AB152" s="1363"/>
      <c r="AC152" s="2627"/>
      <c r="AD152" s="1363"/>
      <c r="AE152" s="2627"/>
      <c r="AF152" s="1363"/>
      <c r="AG152" s="2627"/>
      <c r="AH152" s="1363"/>
      <c r="AI152" s="2627"/>
      <c r="AJ152" s="1363"/>
      <c r="AK152" s="2627"/>
      <c r="AL152" s="1363"/>
      <c r="AM152" s="2627"/>
      <c r="AN152" s="1363"/>
      <c r="AO152" s="2627"/>
      <c r="AP152" s="1363"/>
      <c r="AQ152" s="2627"/>
      <c r="AR152" s="1363"/>
      <c r="AS152" s="2627"/>
      <c r="AT152" s="1363"/>
      <c r="AU152" s="2627"/>
      <c r="AV152" s="1363"/>
      <c r="AW152" s="2627"/>
      <c r="AX152" s="1363"/>
      <c r="AY152" s="2627"/>
      <c r="AZ152" s="1363"/>
      <c r="BA152" s="2627"/>
      <c r="BB152" s="1363"/>
      <c r="BC152" s="2627"/>
      <c r="BD152" s="1363"/>
      <c r="BE152" s="2627"/>
      <c r="BF152" s="1363"/>
      <c r="BG152" s="2627"/>
      <c r="BH152" s="1363"/>
      <c r="BI152" s="1262"/>
    </row>
    <row r="153" spans="1:61" ht="6" customHeight="1">
      <c r="A153" s="2645"/>
      <c r="B153" s="1060"/>
      <c r="C153" s="1061"/>
      <c r="D153" s="1257"/>
      <c r="E153" s="2628"/>
      <c r="F153" s="2629"/>
      <c r="G153" s="2628"/>
      <c r="H153" s="2629"/>
      <c r="I153" s="2628"/>
      <c r="J153" s="2629"/>
      <c r="K153" s="2628"/>
      <c r="L153" s="2629"/>
      <c r="M153" s="2628"/>
      <c r="N153" s="2629"/>
      <c r="O153" s="2628"/>
      <c r="P153" s="2629"/>
      <c r="Q153" s="2628"/>
      <c r="R153" s="2629"/>
      <c r="S153" s="2628"/>
      <c r="T153" s="2629"/>
      <c r="U153" s="2628"/>
      <c r="V153" s="2629"/>
      <c r="W153" s="2628"/>
      <c r="X153" s="2629"/>
      <c r="Y153" s="2628"/>
      <c r="Z153" s="2629"/>
      <c r="AA153" s="2628"/>
      <c r="AB153" s="2629"/>
      <c r="AC153" s="2628"/>
      <c r="AD153" s="2629"/>
      <c r="AE153" s="2628"/>
      <c r="AF153" s="2629"/>
      <c r="AG153" s="2628"/>
      <c r="AH153" s="2629"/>
      <c r="AI153" s="2628"/>
      <c r="AJ153" s="2629"/>
      <c r="AK153" s="2628"/>
      <c r="AL153" s="2629"/>
      <c r="AM153" s="2628"/>
      <c r="AN153" s="2629"/>
      <c r="AO153" s="2628"/>
      <c r="AP153" s="2629"/>
      <c r="AQ153" s="2628"/>
      <c r="AR153" s="2629"/>
      <c r="AS153" s="2628"/>
      <c r="AT153" s="2629"/>
      <c r="AU153" s="2628"/>
      <c r="AV153" s="2629"/>
      <c r="AW153" s="2628"/>
      <c r="AX153" s="2629"/>
      <c r="AY153" s="2628"/>
      <c r="AZ153" s="2629"/>
      <c r="BA153" s="2628"/>
      <c r="BB153" s="2629"/>
      <c r="BC153" s="2628"/>
      <c r="BD153" s="2629"/>
      <c r="BE153" s="2628"/>
      <c r="BF153" s="2629"/>
      <c r="BG153" s="2628"/>
      <c r="BH153" s="2629"/>
      <c r="BI153" s="1257"/>
    </row>
    <row r="154" spans="1:61" ht="6" customHeight="1">
      <c r="A154" s="2645"/>
      <c r="B154" s="1244">
        <v>19</v>
      </c>
      <c r="C154" s="1106"/>
      <c r="D154" s="1262"/>
      <c r="E154" s="2625"/>
      <c r="F154" s="2626"/>
      <c r="G154" s="2625"/>
      <c r="H154" s="2626"/>
      <c r="I154" s="2625"/>
      <c r="J154" s="2626"/>
      <c r="K154" s="2625"/>
      <c r="L154" s="2626"/>
      <c r="M154" s="2625"/>
      <c r="N154" s="2626"/>
      <c r="O154" s="2625"/>
      <c r="P154" s="2626"/>
      <c r="Q154" s="2625"/>
      <c r="R154" s="2626"/>
      <c r="S154" s="2625"/>
      <c r="T154" s="2626"/>
      <c r="U154" s="2625"/>
      <c r="V154" s="2626"/>
      <c r="W154" s="2625"/>
      <c r="X154" s="2626"/>
      <c r="Y154" s="2625"/>
      <c r="Z154" s="2626"/>
      <c r="AA154" s="2625"/>
      <c r="AB154" s="2626"/>
      <c r="AC154" s="2625"/>
      <c r="AD154" s="2626"/>
      <c r="AE154" s="2625"/>
      <c r="AF154" s="2626"/>
      <c r="AG154" s="2625"/>
      <c r="AH154" s="2626"/>
      <c r="AI154" s="2625"/>
      <c r="AJ154" s="2626"/>
      <c r="AK154" s="2625"/>
      <c r="AL154" s="2626"/>
      <c r="AM154" s="2625"/>
      <c r="AN154" s="2626"/>
      <c r="AO154" s="2625"/>
      <c r="AP154" s="2626"/>
      <c r="AQ154" s="2625"/>
      <c r="AR154" s="2626"/>
      <c r="AS154" s="2625"/>
      <c r="AT154" s="2626"/>
      <c r="AU154" s="2625"/>
      <c r="AV154" s="2626"/>
      <c r="AW154" s="2625"/>
      <c r="AX154" s="2626"/>
      <c r="AY154" s="2625"/>
      <c r="AZ154" s="2626"/>
      <c r="BA154" s="2625"/>
      <c r="BB154" s="2626"/>
      <c r="BC154" s="2625"/>
      <c r="BD154" s="2626"/>
      <c r="BE154" s="2625"/>
      <c r="BF154" s="2626"/>
      <c r="BG154" s="2625"/>
      <c r="BH154" s="2626"/>
      <c r="BI154" s="1262" t="s">
        <v>107</v>
      </c>
    </row>
    <row r="155" spans="1:61" ht="3" customHeight="1">
      <c r="A155" s="2645"/>
      <c r="B155" s="1244"/>
      <c r="C155" s="1106"/>
      <c r="D155" s="1262"/>
      <c r="E155" s="2627"/>
      <c r="F155" s="1363"/>
      <c r="G155" s="2627"/>
      <c r="H155" s="1363"/>
      <c r="I155" s="2627"/>
      <c r="J155" s="1363"/>
      <c r="K155" s="2627"/>
      <c r="L155" s="1363"/>
      <c r="M155" s="2627"/>
      <c r="N155" s="1363"/>
      <c r="O155" s="2627"/>
      <c r="P155" s="1363"/>
      <c r="Q155" s="2627"/>
      <c r="R155" s="1363"/>
      <c r="S155" s="2627"/>
      <c r="T155" s="1363"/>
      <c r="U155" s="2627"/>
      <c r="V155" s="1363"/>
      <c r="W155" s="2627"/>
      <c r="X155" s="1363"/>
      <c r="Y155" s="2627"/>
      <c r="Z155" s="1363"/>
      <c r="AA155" s="2627"/>
      <c r="AB155" s="1363"/>
      <c r="AC155" s="2627"/>
      <c r="AD155" s="1363"/>
      <c r="AE155" s="2627"/>
      <c r="AF155" s="1363"/>
      <c r="AG155" s="2627"/>
      <c r="AH155" s="1363"/>
      <c r="AI155" s="2627"/>
      <c r="AJ155" s="1363"/>
      <c r="AK155" s="2627"/>
      <c r="AL155" s="1363"/>
      <c r="AM155" s="2627"/>
      <c r="AN155" s="1363"/>
      <c r="AO155" s="2627"/>
      <c r="AP155" s="1363"/>
      <c r="AQ155" s="2627"/>
      <c r="AR155" s="1363"/>
      <c r="AS155" s="2627"/>
      <c r="AT155" s="1363"/>
      <c r="AU155" s="2627"/>
      <c r="AV155" s="1363"/>
      <c r="AW155" s="2627"/>
      <c r="AX155" s="1363"/>
      <c r="AY155" s="2627"/>
      <c r="AZ155" s="1363"/>
      <c r="BA155" s="2627"/>
      <c r="BB155" s="1363"/>
      <c r="BC155" s="2627"/>
      <c r="BD155" s="1363"/>
      <c r="BE155" s="2627"/>
      <c r="BF155" s="1363"/>
      <c r="BG155" s="2627"/>
      <c r="BH155" s="1363"/>
      <c r="BI155" s="1262"/>
    </row>
    <row r="156" spans="1:61" ht="6" customHeight="1">
      <c r="A156" s="2645"/>
      <c r="B156" s="1060"/>
      <c r="C156" s="1061"/>
      <c r="D156" s="1257"/>
      <c r="E156" s="2628"/>
      <c r="F156" s="2629"/>
      <c r="G156" s="2628"/>
      <c r="H156" s="2629"/>
      <c r="I156" s="2628"/>
      <c r="J156" s="2629"/>
      <c r="K156" s="2628"/>
      <c r="L156" s="2629"/>
      <c r="M156" s="2628"/>
      <c r="N156" s="2629"/>
      <c r="O156" s="2628"/>
      <c r="P156" s="2629"/>
      <c r="Q156" s="2628"/>
      <c r="R156" s="2629"/>
      <c r="S156" s="2628"/>
      <c r="T156" s="2629"/>
      <c r="U156" s="2628"/>
      <c r="V156" s="2629"/>
      <c r="W156" s="2628"/>
      <c r="X156" s="2629"/>
      <c r="Y156" s="2628"/>
      <c r="Z156" s="2629"/>
      <c r="AA156" s="2628"/>
      <c r="AB156" s="2629"/>
      <c r="AC156" s="2628"/>
      <c r="AD156" s="2629"/>
      <c r="AE156" s="2628"/>
      <c r="AF156" s="2629"/>
      <c r="AG156" s="2628"/>
      <c r="AH156" s="2629"/>
      <c r="AI156" s="2628"/>
      <c r="AJ156" s="2629"/>
      <c r="AK156" s="2628"/>
      <c r="AL156" s="2629"/>
      <c r="AM156" s="2628"/>
      <c r="AN156" s="2629"/>
      <c r="AO156" s="2628"/>
      <c r="AP156" s="2629"/>
      <c r="AQ156" s="2628"/>
      <c r="AR156" s="2629"/>
      <c r="AS156" s="2628"/>
      <c r="AT156" s="2629"/>
      <c r="AU156" s="2628"/>
      <c r="AV156" s="2629"/>
      <c r="AW156" s="2628"/>
      <c r="AX156" s="2629"/>
      <c r="AY156" s="2628"/>
      <c r="AZ156" s="2629"/>
      <c r="BA156" s="2628"/>
      <c r="BB156" s="2629"/>
      <c r="BC156" s="2628"/>
      <c r="BD156" s="2629"/>
      <c r="BE156" s="2628"/>
      <c r="BF156" s="2629"/>
      <c r="BG156" s="2628"/>
      <c r="BH156" s="2629"/>
      <c r="BI156" s="1257"/>
    </row>
    <row r="157" spans="1:61" ht="6" customHeight="1">
      <c r="A157" s="2645"/>
      <c r="B157" s="1244">
        <v>20</v>
      </c>
      <c r="C157" s="1106"/>
      <c r="D157" s="1262"/>
      <c r="E157" s="2625"/>
      <c r="F157" s="2626"/>
      <c r="G157" s="2625"/>
      <c r="H157" s="2626"/>
      <c r="I157" s="2625"/>
      <c r="J157" s="2626"/>
      <c r="K157" s="2625"/>
      <c r="L157" s="2626"/>
      <c r="M157" s="2625"/>
      <c r="N157" s="2626"/>
      <c r="O157" s="2625"/>
      <c r="P157" s="2626"/>
      <c r="Q157" s="2625"/>
      <c r="R157" s="2626"/>
      <c r="S157" s="2625"/>
      <c r="T157" s="2626"/>
      <c r="U157" s="2625"/>
      <c r="V157" s="2626"/>
      <c r="W157" s="2625"/>
      <c r="X157" s="2626"/>
      <c r="Y157" s="2625"/>
      <c r="Z157" s="2626"/>
      <c r="AA157" s="2625"/>
      <c r="AB157" s="2626"/>
      <c r="AC157" s="2625"/>
      <c r="AD157" s="2626"/>
      <c r="AE157" s="2625"/>
      <c r="AF157" s="2626"/>
      <c r="AG157" s="2625"/>
      <c r="AH157" s="2626"/>
      <c r="AI157" s="2625"/>
      <c r="AJ157" s="2626"/>
      <c r="AK157" s="2625"/>
      <c r="AL157" s="2626"/>
      <c r="AM157" s="2625"/>
      <c r="AN157" s="2626"/>
      <c r="AO157" s="2625"/>
      <c r="AP157" s="2626"/>
      <c r="AQ157" s="2625"/>
      <c r="AR157" s="2626"/>
      <c r="AS157" s="2625"/>
      <c r="AT157" s="2626"/>
      <c r="AU157" s="2625"/>
      <c r="AV157" s="2626"/>
      <c r="AW157" s="2625"/>
      <c r="AX157" s="2626"/>
      <c r="AY157" s="2625"/>
      <c r="AZ157" s="2626"/>
      <c r="BA157" s="2625"/>
      <c r="BB157" s="2626"/>
      <c r="BC157" s="2625"/>
      <c r="BD157" s="2626"/>
      <c r="BE157" s="2625"/>
      <c r="BF157" s="2626"/>
      <c r="BG157" s="2625"/>
      <c r="BH157" s="2626"/>
      <c r="BI157" s="1262" t="s">
        <v>107</v>
      </c>
    </row>
    <row r="158" spans="1:61" ht="3" customHeight="1">
      <c r="A158" s="2645"/>
      <c r="B158" s="1244"/>
      <c r="C158" s="1106"/>
      <c r="D158" s="1262"/>
      <c r="E158" s="2627"/>
      <c r="F158" s="1363"/>
      <c r="G158" s="2627"/>
      <c r="H158" s="1363"/>
      <c r="I158" s="2627"/>
      <c r="J158" s="1363"/>
      <c r="K158" s="2627"/>
      <c r="L158" s="1363"/>
      <c r="M158" s="2627"/>
      <c r="N158" s="1363"/>
      <c r="O158" s="2627"/>
      <c r="P158" s="1363"/>
      <c r="Q158" s="2627"/>
      <c r="R158" s="1363"/>
      <c r="S158" s="2627"/>
      <c r="T158" s="1363"/>
      <c r="U158" s="2627"/>
      <c r="V158" s="1363"/>
      <c r="W158" s="2627"/>
      <c r="X158" s="1363"/>
      <c r="Y158" s="2627"/>
      <c r="Z158" s="1363"/>
      <c r="AA158" s="2627"/>
      <c r="AB158" s="1363"/>
      <c r="AC158" s="2627"/>
      <c r="AD158" s="1363"/>
      <c r="AE158" s="2627"/>
      <c r="AF158" s="1363"/>
      <c r="AG158" s="2627"/>
      <c r="AH158" s="1363"/>
      <c r="AI158" s="2627"/>
      <c r="AJ158" s="1363"/>
      <c r="AK158" s="2627"/>
      <c r="AL158" s="1363"/>
      <c r="AM158" s="2627"/>
      <c r="AN158" s="1363"/>
      <c r="AO158" s="2627"/>
      <c r="AP158" s="1363"/>
      <c r="AQ158" s="2627"/>
      <c r="AR158" s="1363"/>
      <c r="AS158" s="2627"/>
      <c r="AT158" s="1363"/>
      <c r="AU158" s="2627"/>
      <c r="AV158" s="1363"/>
      <c r="AW158" s="2627"/>
      <c r="AX158" s="1363"/>
      <c r="AY158" s="2627"/>
      <c r="AZ158" s="1363"/>
      <c r="BA158" s="2627"/>
      <c r="BB158" s="1363"/>
      <c r="BC158" s="2627"/>
      <c r="BD158" s="1363"/>
      <c r="BE158" s="2627"/>
      <c r="BF158" s="1363"/>
      <c r="BG158" s="2627"/>
      <c r="BH158" s="1363"/>
      <c r="BI158" s="1262"/>
    </row>
    <row r="159" spans="1:61" ht="6" customHeight="1">
      <c r="A159" s="2645"/>
      <c r="B159" s="1691"/>
      <c r="C159" s="1061"/>
      <c r="D159" s="1257"/>
      <c r="E159" s="2628"/>
      <c r="F159" s="2629"/>
      <c r="G159" s="2628"/>
      <c r="H159" s="2629"/>
      <c r="I159" s="2628"/>
      <c r="J159" s="2629"/>
      <c r="K159" s="2628"/>
      <c r="L159" s="2629"/>
      <c r="M159" s="2628"/>
      <c r="N159" s="2629"/>
      <c r="O159" s="2628"/>
      <c r="P159" s="2629"/>
      <c r="Q159" s="2628"/>
      <c r="R159" s="2629"/>
      <c r="S159" s="2628"/>
      <c r="T159" s="2629"/>
      <c r="U159" s="2628"/>
      <c r="V159" s="2629"/>
      <c r="W159" s="2628"/>
      <c r="X159" s="2629"/>
      <c r="Y159" s="2628"/>
      <c r="Z159" s="2629"/>
      <c r="AA159" s="2628"/>
      <c r="AB159" s="2629"/>
      <c r="AC159" s="2628"/>
      <c r="AD159" s="2629"/>
      <c r="AE159" s="2628"/>
      <c r="AF159" s="2629"/>
      <c r="AG159" s="2628"/>
      <c r="AH159" s="2629"/>
      <c r="AI159" s="2628"/>
      <c r="AJ159" s="2629"/>
      <c r="AK159" s="2628"/>
      <c r="AL159" s="2629"/>
      <c r="AM159" s="2628"/>
      <c r="AN159" s="2629"/>
      <c r="AO159" s="2628"/>
      <c r="AP159" s="2629"/>
      <c r="AQ159" s="2628"/>
      <c r="AR159" s="2629"/>
      <c r="AS159" s="2628"/>
      <c r="AT159" s="2629"/>
      <c r="AU159" s="2628"/>
      <c r="AV159" s="2629"/>
      <c r="AW159" s="2628"/>
      <c r="AX159" s="2629"/>
      <c r="AY159" s="2628"/>
      <c r="AZ159" s="2629"/>
      <c r="BA159" s="2628"/>
      <c r="BB159" s="2629"/>
      <c r="BC159" s="2628"/>
      <c r="BD159" s="2629"/>
      <c r="BE159" s="2628"/>
      <c r="BF159" s="2629"/>
      <c r="BG159" s="2628"/>
      <c r="BH159" s="2629"/>
      <c r="BI159" s="1262"/>
    </row>
    <row r="160" spans="1:61" ht="15.9" customHeight="1">
      <c r="A160" s="2646"/>
      <c r="B160" s="973" t="s">
        <v>10</v>
      </c>
      <c r="C160" s="981"/>
      <c r="D160" s="974"/>
      <c r="E160" s="2631">
        <f>SUM(E97:E159)</f>
        <v>0</v>
      </c>
      <c r="F160" s="2632"/>
      <c r="G160" s="2631">
        <f t="shared" ref="G160" si="108">SUM(G97:G159)</f>
        <v>0</v>
      </c>
      <c r="H160" s="2632"/>
      <c r="I160" s="2631">
        <f t="shared" ref="I160" si="109">SUM(I97:I159)</f>
        <v>0</v>
      </c>
      <c r="J160" s="2632"/>
      <c r="K160" s="2631">
        <f t="shared" ref="K160" si="110">SUM(K97:K159)</f>
        <v>0</v>
      </c>
      <c r="L160" s="2632"/>
      <c r="M160" s="2631">
        <f t="shared" ref="M160" si="111">SUM(M97:M159)</f>
        <v>0</v>
      </c>
      <c r="N160" s="2632"/>
      <c r="O160" s="2631">
        <f t="shared" ref="O160" si="112">SUM(O97:O159)</f>
        <v>0</v>
      </c>
      <c r="P160" s="2632"/>
      <c r="Q160" s="2631">
        <f t="shared" ref="Q160" si="113">SUM(Q97:Q159)</f>
        <v>0</v>
      </c>
      <c r="R160" s="2632"/>
      <c r="S160" s="2631">
        <f t="shared" ref="S160" si="114">SUM(S97:S159)</f>
        <v>0</v>
      </c>
      <c r="T160" s="2632"/>
      <c r="U160" s="2631">
        <f t="shared" ref="U160" si="115">SUM(U97:U159)</f>
        <v>0</v>
      </c>
      <c r="V160" s="2632"/>
      <c r="W160" s="2631">
        <f t="shared" ref="W160" si="116">SUM(W97:W159)</f>
        <v>0</v>
      </c>
      <c r="X160" s="2632"/>
      <c r="Y160" s="2631">
        <f t="shared" ref="Y160" si="117">SUM(Y97:Y159)</f>
        <v>0</v>
      </c>
      <c r="Z160" s="2632"/>
      <c r="AA160" s="2631">
        <f t="shared" ref="AA160" si="118">SUM(AA97:AA159)</f>
        <v>0</v>
      </c>
      <c r="AB160" s="2632"/>
      <c r="AC160" s="2631">
        <f t="shared" ref="AC160" si="119">SUM(AC97:AC159)</f>
        <v>0</v>
      </c>
      <c r="AD160" s="2632"/>
      <c r="AE160" s="2631">
        <f t="shared" ref="AE160" si="120">SUM(AE97:AE159)</f>
        <v>0</v>
      </c>
      <c r="AF160" s="2632"/>
      <c r="AG160" s="2631">
        <f t="shared" ref="AG160" si="121">SUM(AG97:AG159)</f>
        <v>0</v>
      </c>
      <c r="AH160" s="2632"/>
      <c r="AI160" s="2631">
        <f t="shared" ref="AI160" si="122">SUM(AI97:AI159)</f>
        <v>0</v>
      </c>
      <c r="AJ160" s="2632"/>
      <c r="AK160" s="2631">
        <f t="shared" ref="AK160" si="123">SUM(AK97:AK159)</f>
        <v>0</v>
      </c>
      <c r="AL160" s="2632"/>
      <c r="AM160" s="2631">
        <f t="shared" ref="AM160" si="124">SUM(AM97:AM159)</f>
        <v>0</v>
      </c>
      <c r="AN160" s="2632"/>
      <c r="AO160" s="2631">
        <f t="shared" ref="AO160" si="125">SUM(AO97:AO159)</f>
        <v>0</v>
      </c>
      <c r="AP160" s="2632"/>
      <c r="AQ160" s="2631">
        <f t="shared" ref="AQ160" si="126">SUM(AQ97:AQ159)</f>
        <v>0</v>
      </c>
      <c r="AR160" s="2632"/>
      <c r="AS160" s="2631">
        <f t="shared" ref="AS160" si="127">SUM(AS97:AS159)</f>
        <v>0</v>
      </c>
      <c r="AT160" s="2632"/>
      <c r="AU160" s="2631">
        <f t="shared" ref="AU160" si="128">SUM(AU97:AU159)</f>
        <v>0</v>
      </c>
      <c r="AV160" s="2632"/>
      <c r="AW160" s="2631">
        <f t="shared" ref="AW160" si="129">SUM(AW97:AW159)</f>
        <v>0</v>
      </c>
      <c r="AX160" s="2632"/>
      <c r="AY160" s="2631">
        <f t="shared" ref="AY160" si="130">SUM(AY97:AY159)</f>
        <v>0</v>
      </c>
      <c r="AZ160" s="2632"/>
      <c r="BA160" s="2631">
        <f t="shared" ref="BA160" si="131">SUM(BA97:BA159)</f>
        <v>0</v>
      </c>
      <c r="BB160" s="2632"/>
      <c r="BC160" s="2631">
        <f t="shared" ref="BC160" si="132">SUM(BC97:BC159)</f>
        <v>0</v>
      </c>
      <c r="BD160" s="2632"/>
      <c r="BE160" s="2631">
        <f t="shared" ref="BE160" si="133">SUM(BE97:BE159)</f>
        <v>0</v>
      </c>
      <c r="BF160" s="2632"/>
      <c r="BG160" s="2631">
        <f t="shared" ref="BG160" si="134">SUM(BG97:BG159)</f>
        <v>0</v>
      </c>
      <c r="BH160" s="2632"/>
      <c r="BI160" s="558"/>
    </row>
    <row r="161" spans="1:61" ht="15.9" customHeight="1">
      <c r="A161" s="973" t="s">
        <v>1662</v>
      </c>
      <c r="B161" s="981"/>
      <c r="C161" s="981"/>
      <c r="D161" s="974"/>
      <c r="E161" s="2631" t="str">
        <f>IF(E93=0,"",IF(E160&gt;=E93,"適","否"))</f>
        <v/>
      </c>
      <c r="F161" s="2632"/>
      <c r="G161" s="2631" t="str">
        <f t="shared" ref="G161" si="135">IF(G93=0,"",IF(G160&gt;=G93,"適","否"))</f>
        <v/>
      </c>
      <c r="H161" s="2632"/>
      <c r="I161" s="2631" t="str">
        <f t="shared" ref="I161" si="136">IF(I93=0,"",IF(I160&gt;=I93,"適","否"))</f>
        <v/>
      </c>
      <c r="J161" s="2632"/>
      <c r="K161" s="2631" t="str">
        <f t="shared" ref="K161" si="137">IF(K93=0,"",IF(K160&gt;=K93,"適","否"))</f>
        <v/>
      </c>
      <c r="L161" s="2632"/>
      <c r="M161" s="2631" t="str">
        <f t="shared" ref="M161" si="138">IF(M93=0,"",IF(M160&gt;=M93,"適","否"))</f>
        <v/>
      </c>
      <c r="N161" s="2632"/>
      <c r="O161" s="2631" t="str">
        <f t="shared" ref="O161" si="139">IF(O93=0,"",IF(O160&gt;=O93,"適","否"))</f>
        <v/>
      </c>
      <c r="P161" s="2632"/>
      <c r="Q161" s="2631" t="str">
        <f t="shared" ref="Q161" si="140">IF(Q93=0,"",IF(Q160&gt;=Q93,"適","否"))</f>
        <v/>
      </c>
      <c r="R161" s="2632"/>
      <c r="S161" s="2631" t="str">
        <f t="shared" ref="S161" si="141">IF(S93=0,"",IF(S160&gt;=S93,"適","否"))</f>
        <v/>
      </c>
      <c r="T161" s="2632"/>
      <c r="U161" s="2631" t="str">
        <f t="shared" ref="U161" si="142">IF(U93=0,"",IF(U160&gt;=U93,"適","否"))</f>
        <v/>
      </c>
      <c r="V161" s="2632"/>
      <c r="W161" s="2631" t="str">
        <f t="shared" ref="W161" si="143">IF(W93=0,"",IF(W160&gt;=W93,"適","否"))</f>
        <v/>
      </c>
      <c r="X161" s="2632"/>
      <c r="Y161" s="2631" t="str">
        <f t="shared" ref="Y161" si="144">IF(Y93=0,"",IF(Y160&gt;=Y93,"適","否"))</f>
        <v/>
      </c>
      <c r="Z161" s="2632"/>
      <c r="AA161" s="2631" t="str">
        <f t="shared" ref="AA161" si="145">IF(AA93=0,"",IF(AA160&gt;=AA93,"適","否"))</f>
        <v/>
      </c>
      <c r="AB161" s="2632"/>
      <c r="AC161" s="2631" t="str">
        <f t="shared" ref="AC161" si="146">IF(AC93=0,"",IF(AC160&gt;=AC93,"適","否"))</f>
        <v/>
      </c>
      <c r="AD161" s="2632"/>
      <c r="AE161" s="2631" t="str">
        <f t="shared" ref="AE161" si="147">IF(AE93=0,"",IF(AE160&gt;=AE93,"適","否"))</f>
        <v/>
      </c>
      <c r="AF161" s="2632"/>
      <c r="AG161" s="2631" t="str">
        <f t="shared" ref="AG161" si="148">IF(AG93=0,"",IF(AG160&gt;=AG93,"適","否"))</f>
        <v/>
      </c>
      <c r="AH161" s="2632"/>
      <c r="AI161" s="2631" t="str">
        <f t="shared" ref="AI161" si="149">IF(AI93=0,"",IF(AI160&gt;=AI93,"適","否"))</f>
        <v/>
      </c>
      <c r="AJ161" s="2632"/>
      <c r="AK161" s="2631" t="str">
        <f t="shared" ref="AK161" si="150">IF(AK93=0,"",IF(AK160&gt;=AK93,"適","否"))</f>
        <v/>
      </c>
      <c r="AL161" s="2632"/>
      <c r="AM161" s="2631" t="str">
        <f t="shared" ref="AM161" si="151">IF(AM93=0,"",IF(AM160&gt;=AM93,"適","否"))</f>
        <v/>
      </c>
      <c r="AN161" s="2632"/>
      <c r="AO161" s="2631" t="str">
        <f t="shared" ref="AO161" si="152">IF(AO93=0,"",IF(AO160&gt;=AO93,"適","否"))</f>
        <v/>
      </c>
      <c r="AP161" s="2632"/>
      <c r="AQ161" s="2631" t="str">
        <f t="shared" ref="AQ161" si="153">IF(AQ93=0,"",IF(AQ160&gt;=AQ93,"適","否"))</f>
        <v/>
      </c>
      <c r="AR161" s="2632"/>
      <c r="AS161" s="2631" t="str">
        <f t="shared" ref="AS161" si="154">IF(AS93=0,"",IF(AS160&gt;=AS93,"適","否"))</f>
        <v/>
      </c>
      <c r="AT161" s="2632"/>
      <c r="AU161" s="2631" t="str">
        <f t="shared" ref="AU161" si="155">IF(AU93=0,"",IF(AU160&gt;=AU93,"適","否"))</f>
        <v/>
      </c>
      <c r="AV161" s="2632"/>
      <c r="AW161" s="2631" t="str">
        <f t="shared" ref="AW161" si="156">IF(AW93=0,"",IF(AW160&gt;=AW93,"適","否"))</f>
        <v/>
      </c>
      <c r="AX161" s="2632"/>
      <c r="AY161" s="2631" t="str">
        <f t="shared" ref="AY161" si="157">IF(AY93=0,"",IF(AY160&gt;=AY93,"適","否"))</f>
        <v/>
      </c>
      <c r="AZ161" s="2632"/>
      <c r="BA161" s="2631" t="str">
        <f t="shared" ref="BA161" si="158">IF(BA93=0,"",IF(BA160&gt;=BA93,"適","否"))</f>
        <v/>
      </c>
      <c r="BB161" s="2632"/>
      <c r="BC161" s="2631" t="str">
        <f t="shared" ref="BC161" si="159">IF(BC93=0,"",IF(BC160&gt;=BC93,"適","否"))</f>
        <v/>
      </c>
      <c r="BD161" s="2632"/>
      <c r="BE161" s="2631" t="str">
        <f t="shared" ref="BE161" si="160">IF(BE93=0,"",IF(BE160&gt;=BE93,"適","否"))</f>
        <v/>
      </c>
      <c r="BF161" s="2632"/>
      <c r="BG161" s="2631" t="str">
        <f t="shared" ref="BG161" si="161">IF(BG93=0,"",IF(BG160&gt;=BG93,"適","否"))</f>
        <v/>
      </c>
      <c r="BH161" s="2632"/>
      <c r="BI161" s="558"/>
    </row>
    <row r="162" spans="1:61" s="34" customFormat="1" ht="12.75" customHeight="1">
      <c r="A162" s="60" t="s">
        <v>670</v>
      </c>
      <c r="B162" s="34" t="s">
        <v>1671</v>
      </c>
    </row>
    <row r="163" spans="1:61" ht="12.75" customHeight="1"/>
    <row r="164" spans="1:61" s="34" customFormat="1" ht="12.75" customHeight="1">
      <c r="A164" s="2630"/>
      <c r="B164" s="2630"/>
      <c r="C164" s="2630"/>
      <c r="D164" s="2630"/>
      <c r="E164" s="2630"/>
      <c r="F164" s="2630"/>
      <c r="G164" s="2630"/>
      <c r="H164" s="2630"/>
      <c r="I164" s="2630"/>
      <c r="J164" s="2630"/>
      <c r="K164" s="2630"/>
      <c r="L164" s="2630"/>
      <c r="M164" s="2630"/>
      <c r="N164" s="2630"/>
      <c r="O164" s="2630"/>
      <c r="P164" s="2630"/>
      <c r="Q164" s="2630"/>
      <c r="R164" s="2630"/>
      <c r="S164" s="2630"/>
      <c r="T164" s="2630"/>
      <c r="U164" s="2630"/>
      <c r="V164" s="2630"/>
      <c r="W164" s="2630"/>
      <c r="X164" s="2630"/>
      <c r="Y164" s="2630"/>
      <c r="Z164" s="2630"/>
      <c r="AA164" s="2630"/>
      <c r="AB164" s="2630"/>
      <c r="AC164" s="2630"/>
      <c r="AD164" s="2630"/>
      <c r="AE164" s="2630"/>
      <c r="AF164" s="2630"/>
      <c r="AG164" s="2630"/>
      <c r="AH164" s="2630"/>
      <c r="AI164" s="2630"/>
      <c r="AJ164" s="2630"/>
      <c r="AK164" s="2630"/>
      <c r="AL164" s="2630"/>
      <c r="AM164" s="2630"/>
      <c r="AN164" s="2630"/>
      <c r="AO164" s="2630"/>
      <c r="AP164" s="2630"/>
      <c r="AQ164" s="2630"/>
      <c r="AR164" s="2630"/>
      <c r="AS164" s="2630"/>
      <c r="AT164" s="2630"/>
      <c r="AU164" s="2630"/>
      <c r="AV164" s="2630"/>
      <c r="AW164" s="2630"/>
      <c r="AX164" s="2630"/>
      <c r="AY164" s="2630"/>
      <c r="AZ164" s="2630"/>
      <c r="BA164" s="2630"/>
      <c r="BB164" s="2630"/>
      <c r="BC164" s="2630"/>
      <c r="BD164" s="2630"/>
      <c r="BE164" s="2630"/>
      <c r="BF164" s="2630"/>
      <c r="BG164" s="2630"/>
      <c r="BH164" s="2630"/>
      <c r="BI164" s="2630"/>
    </row>
    <row r="165" spans="1:61" ht="12.75" customHeight="1"/>
    <row r="166" spans="1:61" ht="12.75" customHeight="1"/>
  </sheetData>
  <mergeCells count="1897">
    <mergeCell ref="AW3:AZ3"/>
    <mergeCell ref="BA3:BD3"/>
    <mergeCell ref="BE3:BH3"/>
    <mergeCell ref="BI3:BI11"/>
    <mergeCell ref="A4:A10"/>
    <mergeCell ref="B4:B9"/>
    <mergeCell ref="E4:F4"/>
    <mergeCell ref="G4:H4"/>
    <mergeCell ref="I4:J4"/>
    <mergeCell ref="K4:L4"/>
    <mergeCell ref="Y3:AB3"/>
    <mergeCell ref="AC3:AF3"/>
    <mergeCell ref="AG3:AJ3"/>
    <mergeCell ref="AK3:AN3"/>
    <mergeCell ref="AO3:AR3"/>
    <mergeCell ref="AS3:AV3"/>
    <mergeCell ref="A3:D3"/>
    <mergeCell ref="E3:H3"/>
    <mergeCell ref="I3:L3"/>
    <mergeCell ref="M3:P3"/>
    <mergeCell ref="Q3:T3"/>
    <mergeCell ref="U3:X3"/>
    <mergeCell ref="M5:N5"/>
    <mergeCell ref="O5:P5"/>
    <mergeCell ref="AW4:AX4"/>
    <mergeCell ref="AY4:AZ4"/>
    <mergeCell ref="BA4:BB4"/>
    <mergeCell ref="BC4:BD4"/>
    <mergeCell ref="BE4:BF4"/>
    <mergeCell ref="BG4:BH4"/>
    <mergeCell ref="AK4:AL4"/>
    <mergeCell ref="AM4:AN4"/>
    <mergeCell ref="AO4:AP4"/>
    <mergeCell ref="AQ4:AR4"/>
    <mergeCell ref="AS4:AT4"/>
    <mergeCell ref="AU4:AV4"/>
    <mergeCell ref="Y4:Z4"/>
    <mergeCell ref="AA4:AB4"/>
    <mergeCell ref="AC4:AD4"/>
    <mergeCell ref="AE4:AF4"/>
    <mergeCell ref="AG4:AH4"/>
    <mergeCell ref="AI4:AJ4"/>
    <mergeCell ref="M4:N4"/>
    <mergeCell ref="O4:P4"/>
    <mergeCell ref="Q4:R4"/>
    <mergeCell ref="S4:T4"/>
    <mergeCell ref="U4:V4"/>
    <mergeCell ref="W4:X4"/>
    <mergeCell ref="BA5:BB5"/>
    <mergeCell ref="BC5:BD5"/>
    <mergeCell ref="BE5:BF5"/>
    <mergeCell ref="BG5:BH5"/>
    <mergeCell ref="E6:F6"/>
    <mergeCell ref="G6:H6"/>
    <mergeCell ref="I6:J6"/>
    <mergeCell ref="K6:L6"/>
    <mergeCell ref="M6:N6"/>
    <mergeCell ref="O6:P6"/>
    <mergeCell ref="AO5:AP5"/>
    <mergeCell ref="AQ5:AR5"/>
    <mergeCell ref="AS5:AT5"/>
    <mergeCell ref="AU5:AV5"/>
    <mergeCell ref="AW5:AX5"/>
    <mergeCell ref="AY5:AZ5"/>
    <mergeCell ref="AC5:AD5"/>
    <mergeCell ref="AE5:AF5"/>
    <mergeCell ref="AG5:AH5"/>
    <mergeCell ref="AI5:AJ5"/>
    <mergeCell ref="AK5:AL5"/>
    <mergeCell ref="AM5:AN5"/>
    <mergeCell ref="Q5:R5"/>
    <mergeCell ref="S5:T5"/>
    <mergeCell ref="U5:V5"/>
    <mergeCell ref="W5:X5"/>
    <mergeCell ref="Y5:Z5"/>
    <mergeCell ref="AA5:AB5"/>
    <mergeCell ref="E5:F5"/>
    <mergeCell ref="G5:H5"/>
    <mergeCell ref="I5:J5"/>
    <mergeCell ref="K5:L5"/>
    <mergeCell ref="BA6:BB6"/>
    <mergeCell ref="BC6:BD6"/>
    <mergeCell ref="BE6:BF6"/>
    <mergeCell ref="BG6:BH6"/>
    <mergeCell ref="E7:F7"/>
    <mergeCell ref="G7:H7"/>
    <mergeCell ref="I7:J7"/>
    <mergeCell ref="K7:L7"/>
    <mergeCell ref="M7:N7"/>
    <mergeCell ref="O7:P7"/>
    <mergeCell ref="AO6:AP6"/>
    <mergeCell ref="AQ6:AR6"/>
    <mergeCell ref="AS6:AT6"/>
    <mergeCell ref="AU6:AV6"/>
    <mergeCell ref="AW6:AX6"/>
    <mergeCell ref="AY6:AZ6"/>
    <mergeCell ref="AC6:AD6"/>
    <mergeCell ref="AE6:AF6"/>
    <mergeCell ref="AG6:AH6"/>
    <mergeCell ref="AI6:AJ6"/>
    <mergeCell ref="AK6:AL6"/>
    <mergeCell ref="AM6:AN6"/>
    <mergeCell ref="Q6:R6"/>
    <mergeCell ref="S6:T6"/>
    <mergeCell ref="U6:V6"/>
    <mergeCell ref="W6:X6"/>
    <mergeCell ref="Y6:Z6"/>
    <mergeCell ref="AA6:AB6"/>
    <mergeCell ref="BA7:BB7"/>
    <mergeCell ref="BC7:BD7"/>
    <mergeCell ref="BE7:BF7"/>
    <mergeCell ref="BG7:BH7"/>
    <mergeCell ref="E8:F8"/>
    <mergeCell ref="G8:H8"/>
    <mergeCell ref="I8:J8"/>
    <mergeCell ref="K8:L8"/>
    <mergeCell ref="M8:N8"/>
    <mergeCell ref="O8:P8"/>
    <mergeCell ref="AO7:AP7"/>
    <mergeCell ref="AQ7:AR7"/>
    <mergeCell ref="AS7:AT7"/>
    <mergeCell ref="AU7:AV7"/>
    <mergeCell ref="AW7:AX7"/>
    <mergeCell ref="AY7:AZ7"/>
    <mergeCell ref="AC7:AD7"/>
    <mergeCell ref="AE7:AF7"/>
    <mergeCell ref="AG7:AH7"/>
    <mergeCell ref="AI7:AJ7"/>
    <mergeCell ref="AK7:AL7"/>
    <mergeCell ref="AM7:AN7"/>
    <mergeCell ref="Q7:R7"/>
    <mergeCell ref="S7:T7"/>
    <mergeCell ref="U7:V7"/>
    <mergeCell ref="W7:X7"/>
    <mergeCell ref="Y7:Z7"/>
    <mergeCell ref="AA7:AB7"/>
    <mergeCell ref="BA8:BB8"/>
    <mergeCell ref="BC8:BD8"/>
    <mergeCell ref="BE8:BF8"/>
    <mergeCell ref="BG8:BH8"/>
    <mergeCell ref="E9:F9"/>
    <mergeCell ref="G9:H9"/>
    <mergeCell ref="I9:J9"/>
    <mergeCell ref="K9:L9"/>
    <mergeCell ref="M9:N9"/>
    <mergeCell ref="O9:P9"/>
    <mergeCell ref="AO8:AP8"/>
    <mergeCell ref="AQ8:AR8"/>
    <mergeCell ref="AS8:AT8"/>
    <mergeCell ref="AU8:AV8"/>
    <mergeCell ref="AW8:AX8"/>
    <mergeCell ref="AY8:AZ8"/>
    <mergeCell ref="AC8:AD8"/>
    <mergeCell ref="AE8:AF8"/>
    <mergeCell ref="AG8:AH8"/>
    <mergeCell ref="AI8:AJ8"/>
    <mergeCell ref="AK8:AL8"/>
    <mergeCell ref="AM8:AN8"/>
    <mergeCell ref="Q8:R8"/>
    <mergeCell ref="S8:T8"/>
    <mergeCell ref="U8:V8"/>
    <mergeCell ref="W8:X8"/>
    <mergeCell ref="Y8:Z8"/>
    <mergeCell ref="AA8:AB8"/>
    <mergeCell ref="BA9:BB9"/>
    <mergeCell ref="BC9:BD9"/>
    <mergeCell ref="BE9:BF9"/>
    <mergeCell ref="BG9:BH9"/>
    <mergeCell ref="S10:T10"/>
    <mergeCell ref="U10:V10"/>
    <mergeCell ref="W10:X10"/>
    <mergeCell ref="Y10:Z10"/>
    <mergeCell ref="B10:D10"/>
    <mergeCell ref="E10:F10"/>
    <mergeCell ref="G10:H10"/>
    <mergeCell ref="I10:J10"/>
    <mergeCell ref="K10:L10"/>
    <mergeCell ref="M10:N10"/>
    <mergeCell ref="AO9:AP9"/>
    <mergeCell ref="AQ9:AR9"/>
    <mergeCell ref="AS9:AT9"/>
    <mergeCell ref="AU9:AV9"/>
    <mergeCell ref="AW9:AX9"/>
    <mergeCell ref="AY9:AZ9"/>
    <mergeCell ref="AC9:AD9"/>
    <mergeCell ref="AE9:AF9"/>
    <mergeCell ref="AG9:AH9"/>
    <mergeCell ref="AI9:AJ9"/>
    <mergeCell ref="AK9:AL9"/>
    <mergeCell ref="AM9:AN9"/>
    <mergeCell ref="Q9:R9"/>
    <mergeCell ref="S9:T9"/>
    <mergeCell ref="U9:V9"/>
    <mergeCell ref="W9:X9"/>
    <mergeCell ref="Y9:Z9"/>
    <mergeCell ref="AA9:AB9"/>
    <mergeCell ref="AG11:AH11"/>
    <mergeCell ref="AI11:AJ11"/>
    <mergeCell ref="M11:N11"/>
    <mergeCell ref="O11:P11"/>
    <mergeCell ref="Q11:R11"/>
    <mergeCell ref="S11:T11"/>
    <mergeCell ref="U11:V11"/>
    <mergeCell ref="W11:X11"/>
    <mergeCell ref="AY10:AZ10"/>
    <mergeCell ref="BA10:BB10"/>
    <mergeCell ref="BC10:BD10"/>
    <mergeCell ref="BE10:BF10"/>
    <mergeCell ref="BG10:BH10"/>
    <mergeCell ref="A11:D11"/>
    <mergeCell ref="E11:F11"/>
    <mergeCell ref="G11:H11"/>
    <mergeCell ref="I11:J11"/>
    <mergeCell ref="K11:L11"/>
    <mergeCell ref="AM10:AN10"/>
    <mergeCell ref="AO10:AP10"/>
    <mergeCell ref="AQ10:AR10"/>
    <mergeCell ref="AS10:AT10"/>
    <mergeCell ref="AU10:AV10"/>
    <mergeCell ref="AW10:AX10"/>
    <mergeCell ref="AA10:AB10"/>
    <mergeCell ref="AC10:AD10"/>
    <mergeCell ref="AE10:AF10"/>
    <mergeCell ref="AG10:AH10"/>
    <mergeCell ref="AI10:AJ10"/>
    <mergeCell ref="AK10:AL10"/>
    <mergeCell ref="O10:P10"/>
    <mergeCell ref="Q10:R10"/>
    <mergeCell ref="BI15:BI17"/>
    <mergeCell ref="B18:B20"/>
    <mergeCell ref="C18:C20"/>
    <mergeCell ref="D18:D20"/>
    <mergeCell ref="E18:F20"/>
    <mergeCell ref="G18:H20"/>
    <mergeCell ref="I18:J20"/>
    <mergeCell ref="K18:L20"/>
    <mergeCell ref="M18:N20"/>
    <mergeCell ref="A12:A75"/>
    <mergeCell ref="B12:C14"/>
    <mergeCell ref="D12:D14"/>
    <mergeCell ref="BI12:BI14"/>
    <mergeCell ref="B15:B17"/>
    <mergeCell ref="C15:C17"/>
    <mergeCell ref="D15:D17"/>
    <mergeCell ref="AW11:AX11"/>
    <mergeCell ref="AY11:AZ11"/>
    <mergeCell ref="BA11:BB11"/>
    <mergeCell ref="BC11:BD11"/>
    <mergeCell ref="BE11:BF11"/>
    <mergeCell ref="BG11:BH11"/>
    <mergeCell ref="AK11:AL11"/>
    <mergeCell ref="AM11:AN11"/>
    <mergeCell ref="AO11:AP11"/>
    <mergeCell ref="AQ11:AR11"/>
    <mergeCell ref="AS11:AT11"/>
    <mergeCell ref="AU11:AV11"/>
    <mergeCell ref="Y11:Z11"/>
    <mergeCell ref="AA11:AB11"/>
    <mergeCell ref="AC11:AD11"/>
    <mergeCell ref="AE11:AF11"/>
    <mergeCell ref="S21:T23"/>
    <mergeCell ref="U21:V23"/>
    <mergeCell ref="B21:B23"/>
    <mergeCell ref="C21:C23"/>
    <mergeCell ref="D21:D23"/>
    <mergeCell ref="E21:F23"/>
    <mergeCell ref="G21:H23"/>
    <mergeCell ref="I21:J23"/>
    <mergeCell ref="AY18:AZ20"/>
    <mergeCell ref="BA18:BB20"/>
    <mergeCell ref="BC18:BD20"/>
    <mergeCell ref="BE18:BF20"/>
    <mergeCell ref="BG18:BH20"/>
    <mergeCell ref="BI18:BI20"/>
    <mergeCell ref="AM18:AN20"/>
    <mergeCell ref="AO18:AP20"/>
    <mergeCell ref="AQ18:AR20"/>
    <mergeCell ref="AS18:AT20"/>
    <mergeCell ref="AU18:AV20"/>
    <mergeCell ref="AW18:AX20"/>
    <mergeCell ref="AA18:AB20"/>
    <mergeCell ref="AC18:AD20"/>
    <mergeCell ref="AE18:AF20"/>
    <mergeCell ref="AG18:AH20"/>
    <mergeCell ref="AI18:AJ20"/>
    <mergeCell ref="AK18:AL20"/>
    <mergeCell ref="O18:P20"/>
    <mergeCell ref="Q18:R20"/>
    <mergeCell ref="S18:T20"/>
    <mergeCell ref="U18:V20"/>
    <mergeCell ref="W18:X20"/>
    <mergeCell ref="Y18:Z20"/>
    <mergeCell ref="BG21:BH23"/>
    <mergeCell ref="BI21:BI23"/>
    <mergeCell ref="B24:B26"/>
    <mergeCell ref="C24:C26"/>
    <mergeCell ref="D24:D26"/>
    <mergeCell ref="E24:F26"/>
    <mergeCell ref="G24:H26"/>
    <mergeCell ref="I24:J26"/>
    <mergeCell ref="K24:L26"/>
    <mergeCell ref="M24:N26"/>
    <mergeCell ref="AU21:AV23"/>
    <mergeCell ref="AW21:AX23"/>
    <mergeCell ref="AY21:AZ23"/>
    <mergeCell ref="BA21:BB23"/>
    <mergeCell ref="BC21:BD23"/>
    <mergeCell ref="BE21:BF23"/>
    <mergeCell ref="AI21:AJ23"/>
    <mergeCell ref="AK21:AL23"/>
    <mergeCell ref="AM21:AN23"/>
    <mergeCell ref="AO21:AP23"/>
    <mergeCell ref="AQ21:AR23"/>
    <mergeCell ref="AS21:AT23"/>
    <mergeCell ref="W21:X23"/>
    <mergeCell ref="Y21:Z23"/>
    <mergeCell ref="AA21:AB23"/>
    <mergeCell ref="AC21:AD23"/>
    <mergeCell ref="AE21:AF23"/>
    <mergeCell ref="AG21:AH23"/>
    <mergeCell ref="K21:L23"/>
    <mergeCell ref="M21:N23"/>
    <mergeCell ref="O21:P23"/>
    <mergeCell ref="Q21:R23"/>
    <mergeCell ref="S27:T29"/>
    <mergeCell ref="U27:V29"/>
    <mergeCell ref="B27:B29"/>
    <mergeCell ref="C27:C29"/>
    <mergeCell ref="D27:D29"/>
    <mergeCell ref="E27:F29"/>
    <mergeCell ref="G27:H29"/>
    <mergeCell ref="I27:J29"/>
    <mergeCell ref="AY24:AZ26"/>
    <mergeCell ref="BA24:BB26"/>
    <mergeCell ref="BC24:BD26"/>
    <mergeCell ref="BE24:BF26"/>
    <mergeCell ref="BG24:BH26"/>
    <mergeCell ref="BI24:BI26"/>
    <mergeCell ref="AM24:AN26"/>
    <mergeCell ref="AO24:AP26"/>
    <mergeCell ref="AQ24:AR26"/>
    <mergeCell ref="AS24:AT26"/>
    <mergeCell ref="AU24:AV26"/>
    <mergeCell ref="AW24:AX26"/>
    <mergeCell ref="AA24:AB26"/>
    <mergeCell ref="AC24:AD26"/>
    <mergeCell ref="AE24:AF26"/>
    <mergeCell ref="AG24:AH26"/>
    <mergeCell ref="AI24:AJ26"/>
    <mergeCell ref="AK24:AL26"/>
    <mergeCell ref="O24:P26"/>
    <mergeCell ref="Q24:R26"/>
    <mergeCell ref="S24:T26"/>
    <mergeCell ref="U24:V26"/>
    <mergeCell ref="W24:X26"/>
    <mergeCell ref="Y24:Z26"/>
    <mergeCell ref="BG27:BH29"/>
    <mergeCell ref="BI27:BI29"/>
    <mergeCell ref="B30:B32"/>
    <mergeCell ref="C30:C32"/>
    <mergeCell ref="D30:D32"/>
    <mergeCell ref="E30:F32"/>
    <mergeCell ref="G30:H32"/>
    <mergeCell ref="I30:J32"/>
    <mergeCell ref="K30:L32"/>
    <mergeCell ref="M30:N32"/>
    <mergeCell ref="AU27:AV29"/>
    <mergeCell ref="AW27:AX29"/>
    <mergeCell ref="AY27:AZ29"/>
    <mergeCell ref="BA27:BB29"/>
    <mergeCell ref="BC27:BD29"/>
    <mergeCell ref="BE27:BF29"/>
    <mergeCell ref="AI27:AJ29"/>
    <mergeCell ref="AK27:AL29"/>
    <mergeCell ref="AM27:AN29"/>
    <mergeCell ref="AO27:AP29"/>
    <mergeCell ref="AQ27:AR29"/>
    <mergeCell ref="AS27:AT29"/>
    <mergeCell ref="W27:X29"/>
    <mergeCell ref="Y27:Z29"/>
    <mergeCell ref="AA27:AB29"/>
    <mergeCell ref="AC27:AD29"/>
    <mergeCell ref="AE27:AF29"/>
    <mergeCell ref="AG27:AH29"/>
    <mergeCell ref="K27:L29"/>
    <mergeCell ref="M27:N29"/>
    <mergeCell ref="O27:P29"/>
    <mergeCell ref="Q27:R29"/>
    <mergeCell ref="S33:T35"/>
    <mergeCell ref="U33:V35"/>
    <mergeCell ref="B33:B35"/>
    <mergeCell ref="C33:C35"/>
    <mergeCell ref="D33:D35"/>
    <mergeCell ref="E33:F35"/>
    <mergeCell ref="G33:H35"/>
    <mergeCell ref="I33:J35"/>
    <mergeCell ref="AY30:AZ32"/>
    <mergeCell ref="BA30:BB32"/>
    <mergeCell ref="BC30:BD32"/>
    <mergeCell ref="BE30:BF32"/>
    <mergeCell ref="BG30:BH32"/>
    <mergeCell ref="BI30:BI32"/>
    <mergeCell ref="AM30:AN32"/>
    <mergeCell ref="AO30:AP32"/>
    <mergeCell ref="AQ30:AR32"/>
    <mergeCell ref="AS30:AT32"/>
    <mergeCell ref="AU30:AV32"/>
    <mergeCell ref="AW30:AX32"/>
    <mergeCell ref="AA30:AB32"/>
    <mergeCell ref="AC30:AD32"/>
    <mergeCell ref="AE30:AF32"/>
    <mergeCell ref="AG30:AH32"/>
    <mergeCell ref="AI30:AJ32"/>
    <mergeCell ref="AK30:AL32"/>
    <mergeCell ref="O30:P32"/>
    <mergeCell ref="Q30:R32"/>
    <mergeCell ref="S30:T32"/>
    <mergeCell ref="U30:V32"/>
    <mergeCell ref="W30:X32"/>
    <mergeCell ref="Y30:Z32"/>
    <mergeCell ref="BG33:BH35"/>
    <mergeCell ref="BI33:BI35"/>
    <mergeCell ref="B36:B38"/>
    <mergeCell ref="C36:C38"/>
    <mergeCell ref="D36:D38"/>
    <mergeCell ref="E36:F38"/>
    <mergeCell ref="G36:H38"/>
    <mergeCell ref="I36:J38"/>
    <mergeCell ref="K36:L38"/>
    <mergeCell ref="M36:N38"/>
    <mergeCell ref="AU33:AV35"/>
    <mergeCell ref="AW33:AX35"/>
    <mergeCell ref="AY33:AZ35"/>
    <mergeCell ref="BA33:BB35"/>
    <mergeCell ref="BC33:BD35"/>
    <mergeCell ref="BE33:BF35"/>
    <mergeCell ref="AI33:AJ35"/>
    <mergeCell ref="AK33:AL35"/>
    <mergeCell ref="AM33:AN35"/>
    <mergeCell ref="AO33:AP35"/>
    <mergeCell ref="AQ33:AR35"/>
    <mergeCell ref="AS33:AT35"/>
    <mergeCell ref="W33:X35"/>
    <mergeCell ref="Y33:Z35"/>
    <mergeCell ref="AA33:AB35"/>
    <mergeCell ref="AC33:AD35"/>
    <mergeCell ref="AE33:AF35"/>
    <mergeCell ref="AG33:AH35"/>
    <mergeCell ref="K33:L35"/>
    <mergeCell ref="M33:N35"/>
    <mergeCell ref="O33:P35"/>
    <mergeCell ref="Q33:R35"/>
    <mergeCell ref="S39:T41"/>
    <mergeCell ref="U39:V41"/>
    <mergeCell ref="B39:B41"/>
    <mergeCell ref="C39:C41"/>
    <mergeCell ref="D39:D41"/>
    <mergeCell ref="E39:F41"/>
    <mergeCell ref="G39:H41"/>
    <mergeCell ref="I39:J41"/>
    <mergeCell ref="AY36:AZ38"/>
    <mergeCell ref="BA36:BB38"/>
    <mergeCell ref="BC36:BD38"/>
    <mergeCell ref="BE36:BF38"/>
    <mergeCell ref="BG36:BH38"/>
    <mergeCell ref="BI36:BI38"/>
    <mergeCell ref="AM36:AN38"/>
    <mergeCell ref="AO36:AP38"/>
    <mergeCell ref="AQ36:AR38"/>
    <mergeCell ref="AS36:AT38"/>
    <mergeCell ref="AU36:AV38"/>
    <mergeCell ref="AW36:AX38"/>
    <mergeCell ref="AA36:AB38"/>
    <mergeCell ref="AC36:AD38"/>
    <mergeCell ref="AE36:AF38"/>
    <mergeCell ref="AG36:AH38"/>
    <mergeCell ref="AI36:AJ38"/>
    <mergeCell ref="AK36:AL38"/>
    <mergeCell ref="O36:P38"/>
    <mergeCell ref="Q36:R38"/>
    <mergeCell ref="S36:T38"/>
    <mergeCell ref="U36:V38"/>
    <mergeCell ref="W36:X38"/>
    <mergeCell ref="Y36:Z38"/>
    <mergeCell ref="BG39:BH41"/>
    <mergeCell ref="BI39:BI41"/>
    <mergeCell ref="B42:B44"/>
    <mergeCell ref="C42:C44"/>
    <mergeCell ref="D42:D44"/>
    <mergeCell ref="E42:F44"/>
    <mergeCell ref="G42:H44"/>
    <mergeCell ref="I42:J44"/>
    <mergeCell ref="K42:L44"/>
    <mergeCell ref="M42:N44"/>
    <mergeCell ref="AU39:AV41"/>
    <mergeCell ref="AW39:AX41"/>
    <mergeCell ref="AY39:AZ41"/>
    <mergeCell ref="BA39:BB41"/>
    <mergeCell ref="BC39:BD41"/>
    <mergeCell ref="BE39:BF41"/>
    <mergeCell ref="AI39:AJ41"/>
    <mergeCell ref="AK39:AL41"/>
    <mergeCell ref="AM39:AN41"/>
    <mergeCell ref="AO39:AP41"/>
    <mergeCell ref="AQ39:AR41"/>
    <mergeCell ref="AS39:AT41"/>
    <mergeCell ref="W39:X41"/>
    <mergeCell ref="Y39:Z41"/>
    <mergeCell ref="AA39:AB41"/>
    <mergeCell ref="AC39:AD41"/>
    <mergeCell ref="AE39:AF41"/>
    <mergeCell ref="AG39:AH41"/>
    <mergeCell ref="K39:L41"/>
    <mergeCell ref="M39:N41"/>
    <mergeCell ref="O39:P41"/>
    <mergeCell ref="Q39:R41"/>
    <mergeCell ref="S45:T47"/>
    <mergeCell ref="U45:V47"/>
    <mergeCell ref="B45:B47"/>
    <mergeCell ref="C45:C47"/>
    <mergeCell ref="D45:D47"/>
    <mergeCell ref="E45:F47"/>
    <mergeCell ref="G45:H47"/>
    <mergeCell ref="I45:J47"/>
    <mergeCell ref="AY42:AZ44"/>
    <mergeCell ref="BA42:BB44"/>
    <mergeCell ref="BC42:BD44"/>
    <mergeCell ref="BE42:BF44"/>
    <mergeCell ref="BG42:BH44"/>
    <mergeCell ref="BI42:BI44"/>
    <mergeCell ref="AM42:AN44"/>
    <mergeCell ref="AO42:AP44"/>
    <mergeCell ref="AQ42:AR44"/>
    <mergeCell ref="AS42:AT44"/>
    <mergeCell ref="AU42:AV44"/>
    <mergeCell ref="AW42:AX44"/>
    <mergeCell ref="AA42:AB44"/>
    <mergeCell ref="AC42:AD44"/>
    <mergeCell ref="AE42:AF44"/>
    <mergeCell ref="AG42:AH44"/>
    <mergeCell ref="AI42:AJ44"/>
    <mergeCell ref="AK42:AL44"/>
    <mergeCell ref="O42:P44"/>
    <mergeCell ref="Q42:R44"/>
    <mergeCell ref="S42:T44"/>
    <mergeCell ref="U42:V44"/>
    <mergeCell ref="W42:X44"/>
    <mergeCell ref="Y42:Z44"/>
    <mergeCell ref="BG45:BH47"/>
    <mergeCell ref="BI45:BI47"/>
    <mergeCell ref="B48:B50"/>
    <mergeCell ref="C48:C50"/>
    <mergeCell ref="D48:D50"/>
    <mergeCell ref="E48:F50"/>
    <mergeCell ref="G48:H50"/>
    <mergeCell ref="I48:J50"/>
    <mergeCell ref="K48:L50"/>
    <mergeCell ref="M48:N50"/>
    <mergeCell ref="AU45:AV47"/>
    <mergeCell ref="AW45:AX47"/>
    <mergeCell ref="AY45:AZ47"/>
    <mergeCell ref="BA45:BB47"/>
    <mergeCell ref="BC45:BD47"/>
    <mergeCell ref="BE45:BF47"/>
    <mergeCell ref="AI45:AJ47"/>
    <mergeCell ref="AK45:AL47"/>
    <mergeCell ref="AM45:AN47"/>
    <mergeCell ref="AO45:AP47"/>
    <mergeCell ref="AQ45:AR47"/>
    <mergeCell ref="AS45:AT47"/>
    <mergeCell ref="W45:X47"/>
    <mergeCell ref="Y45:Z47"/>
    <mergeCell ref="AA45:AB47"/>
    <mergeCell ref="AC45:AD47"/>
    <mergeCell ref="AE45:AF47"/>
    <mergeCell ref="AG45:AH47"/>
    <mergeCell ref="K45:L47"/>
    <mergeCell ref="M45:N47"/>
    <mergeCell ref="O45:P47"/>
    <mergeCell ref="Q45:R47"/>
    <mergeCell ref="S51:T53"/>
    <mergeCell ref="U51:V53"/>
    <mergeCell ref="B51:B53"/>
    <mergeCell ref="C51:C53"/>
    <mergeCell ref="D51:D53"/>
    <mergeCell ref="E51:F53"/>
    <mergeCell ref="G51:H53"/>
    <mergeCell ref="I51:J53"/>
    <mergeCell ref="AY48:AZ50"/>
    <mergeCell ref="BA48:BB50"/>
    <mergeCell ref="BC48:BD50"/>
    <mergeCell ref="BE48:BF50"/>
    <mergeCell ref="BG48:BH50"/>
    <mergeCell ref="BI48:BI50"/>
    <mergeCell ref="AM48:AN50"/>
    <mergeCell ref="AO48:AP50"/>
    <mergeCell ref="AQ48:AR50"/>
    <mergeCell ref="AS48:AT50"/>
    <mergeCell ref="AU48:AV50"/>
    <mergeCell ref="AW48:AX50"/>
    <mergeCell ref="AA48:AB50"/>
    <mergeCell ref="AC48:AD50"/>
    <mergeCell ref="AE48:AF50"/>
    <mergeCell ref="AG48:AH50"/>
    <mergeCell ref="AI48:AJ50"/>
    <mergeCell ref="AK48:AL50"/>
    <mergeCell ref="O48:P50"/>
    <mergeCell ref="Q48:R50"/>
    <mergeCell ref="S48:T50"/>
    <mergeCell ref="U48:V50"/>
    <mergeCell ref="W48:X50"/>
    <mergeCell ref="Y48:Z50"/>
    <mergeCell ref="BG51:BH53"/>
    <mergeCell ref="BI51:BI53"/>
    <mergeCell ref="B54:B56"/>
    <mergeCell ref="C54:C56"/>
    <mergeCell ref="D54:D56"/>
    <mergeCell ref="E54:F56"/>
    <mergeCell ref="G54:H56"/>
    <mergeCell ref="I54:J56"/>
    <mergeCell ref="K54:L56"/>
    <mergeCell ref="M54:N56"/>
    <mergeCell ref="AU51:AV53"/>
    <mergeCell ref="AW51:AX53"/>
    <mergeCell ref="AY51:AZ53"/>
    <mergeCell ref="BA51:BB53"/>
    <mergeCell ref="BC51:BD53"/>
    <mergeCell ref="BE51:BF53"/>
    <mergeCell ref="AI51:AJ53"/>
    <mergeCell ref="AK51:AL53"/>
    <mergeCell ref="AM51:AN53"/>
    <mergeCell ref="AO51:AP53"/>
    <mergeCell ref="AQ51:AR53"/>
    <mergeCell ref="AS51:AT53"/>
    <mergeCell ref="W51:X53"/>
    <mergeCell ref="Y51:Z53"/>
    <mergeCell ref="AA51:AB53"/>
    <mergeCell ref="AC51:AD53"/>
    <mergeCell ref="AE51:AF53"/>
    <mergeCell ref="AG51:AH53"/>
    <mergeCell ref="K51:L53"/>
    <mergeCell ref="M51:N53"/>
    <mergeCell ref="O51:P53"/>
    <mergeCell ref="Q51:R53"/>
    <mergeCell ref="S57:T59"/>
    <mergeCell ref="U57:V59"/>
    <mergeCell ref="B57:B59"/>
    <mergeCell ref="C57:C59"/>
    <mergeCell ref="D57:D59"/>
    <mergeCell ref="E57:F59"/>
    <mergeCell ref="G57:H59"/>
    <mergeCell ref="I57:J59"/>
    <mergeCell ref="AY54:AZ56"/>
    <mergeCell ref="BA54:BB56"/>
    <mergeCell ref="BC54:BD56"/>
    <mergeCell ref="BE54:BF56"/>
    <mergeCell ref="BG54:BH56"/>
    <mergeCell ref="BI54:BI56"/>
    <mergeCell ref="AM54:AN56"/>
    <mergeCell ref="AO54:AP56"/>
    <mergeCell ref="AQ54:AR56"/>
    <mergeCell ref="AS54:AT56"/>
    <mergeCell ref="AU54:AV56"/>
    <mergeCell ref="AW54:AX56"/>
    <mergeCell ref="AA54:AB56"/>
    <mergeCell ref="AC54:AD56"/>
    <mergeCell ref="AE54:AF56"/>
    <mergeCell ref="AG54:AH56"/>
    <mergeCell ref="AI54:AJ56"/>
    <mergeCell ref="AK54:AL56"/>
    <mergeCell ref="O54:P56"/>
    <mergeCell ref="Q54:R56"/>
    <mergeCell ref="S54:T56"/>
    <mergeCell ref="U54:V56"/>
    <mergeCell ref="W54:X56"/>
    <mergeCell ref="Y54:Z56"/>
    <mergeCell ref="BG57:BH59"/>
    <mergeCell ref="BI57:BI59"/>
    <mergeCell ref="B60:B62"/>
    <mergeCell ref="C60:C62"/>
    <mergeCell ref="D60:D62"/>
    <mergeCell ref="E60:F62"/>
    <mergeCell ref="G60:H62"/>
    <mergeCell ref="I60:J62"/>
    <mergeCell ref="K60:L62"/>
    <mergeCell ref="M60:N62"/>
    <mergeCell ref="AU57:AV59"/>
    <mergeCell ref="AW57:AX59"/>
    <mergeCell ref="AY57:AZ59"/>
    <mergeCell ref="BA57:BB59"/>
    <mergeCell ref="BC57:BD59"/>
    <mergeCell ref="BE57:BF59"/>
    <mergeCell ref="AI57:AJ59"/>
    <mergeCell ref="AK57:AL59"/>
    <mergeCell ref="AM57:AN59"/>
    <mergeCell ref="AO57:AP59"/>
    <mergeCell ref="AQ57:AR59"/>
    <mergeCell ref="AS57:AT59"/>
    <mergeCell ref="W57:X59"/>
    <mergeCell ref="Y57:Z59"/>
    <mergeCell ref="AA57:AB59"/>
    <mergeCell ref="AC57:AD59"/>
    <mergeCell ref="AE57:AF59"/>
    <mergeCell ref="AG57:AH59"/>
    <mergeCell ref="K57:L59"/>
    <mergeCell ref="M57:N59"/>
    <mergeCell ref="O57:P59"/>
    <mergeCell ref="Q57:R59"/>
    <mergeCell ref="S63:T65"/>
    <mergeCell ref="U63:V65"/>
    <mergeCell ref="B63:B65"/>
    <mergeCell ref="C63:C65"/>
    <mergeCell ref="D63:D65"/>
    <mergeCell ref="E63:F65"/>
    <mergeCell ref="G63:H65"/>
    <mergeCell ref="I63:J65"/>
    <mergeCell ref="AY60:AZ62"/>
    <mergeCell ref="BA60:BB62"/>
    <mergeCell ref="BC60:BD62"/>
    <mergeCell ref="BE60:BF62"/>
    <mergeCell ref="BG60:BH62"/>
    <mergeCell ref="BI60:BI62"/>
    <mergeCell ref="AM60:AN62"/>
    <mergeCell ref="AO60:AP62"/>
    <mergeCell ref="AQ60:AR62"/>
    <mergeCell ref="AS60:AT62"/>
    <mergeCell ref="AU60:AV62"/>
    <mergeCell ref="AW60:AX62"/>
    <mergeCell ref="AA60:AB62"/>
    <mergeCell ref="AC60:AD62"/>
    <mergeCell ref="AE60:AF62"/>
    <mergeCell ref="AG60:AH62"/>
    <mergeCell ref="AI60:AJ62"/>
    <mergeCell ref="AK60:AL62"/>
    <mergeCell ref="O60:P62"/>
    <mergeCell ref="Q60:R62"/>
    <mergeCell ref="S60:T62"/>
    <mergeCell ref="U60:V62"/>
    <mergeCell ref="W60:X62"/>
    <mergeCell ref="Y60:Z62"/>
    <mergeCell ref="BG63:BH65"/>
    <mergeCell ref="BI63:BI65"/>
    <mergeCell ref="B66:B68"/>
    <mergeCell ref="C66:C68"/>
    <mergeCell ref="D66:D68"/>
    <mergeCell ref="E66:F68"/>
    <mergeCell ref="G66:H68"/>
    <mergeCell ref="I66:J68"/>
    <mergeCell ref="K66:L68"/>
    <mergeCell ref="M66:N68"/>
    <mergeCell ref="AU63:AV65"/>
    <mergeCell ref="AW63:AX65"/>
    <mergeCell ref="AY63:AZ65"/>
    <mergeCell ref="BA63:BB65"/>
    <mergeCell ref="BC63:BD65"/>
    <mergeCell ref="BE63:BF65"/>
    <mergeCell ref="AI63:AJ65"/>
    <mergeCell ref="AK63:AL65"/>
    <mergeCell ref="AM63:AN65"/>
    <mergeCell ref="AO63:AP65"/>
    <mergeCell ref="AQ63:AR65"/>
    <mergeCell ref="AS63:AT65"/>
    <mergeCell ref="W63:X65"/>
    <mergeCell ref="Y63:Z65"/>
    <mergeCell ref="AA63:AB65"/>
    <mergeCell ref="AC63:AD65"/>
    <mergeCell ref="AE63:AF65"/>
    <mergeCell ref="AG63:AH65"/>
    <mergeCell ref="K63:L65"/>
    <mergeCell ref="M63:N65"/>
    <mergeCell ref="O63:P65"/>
    <mergeCell ref="Q63:R65"/>
    <mergeCell ref="S69:T71"/>
    <mergeCell ref="U69:V71"/>
    <mergeCell ref="B69:B71"/>
    <mergeCell ref="C69:C71"/>
    <mergeCell ref="D69:D71"/>
    <mergeCell ref="E69:F71"/>
    <mergeCell ref="G69:H71"/>
    <mergeCell ref="I69:J71"/>
    <mergeCell ref="AY66:AZ68"/>
    <mergeCell ref="BA66:BB68"/>
    <mergeCell ref="BC66:BD68"/>
    <mergeCell ref="BE66:BF68"/>
    <mergeCell ref="BG66:BH68"/>
    <mergeCell ref="BI66:BI68"/>
    <mergeCell ref="AM66:AN68"/>
    <mergeCell ref="AO66:AP68"/>
    <mergeCell ref="AQ66:AR68"/>
    <mergeCell ref="AS66:AT68"/>
    <mergeCell ref="AU66:AV68"/>
    <mergeCell ref="AW66:AX68"/>
    <mergeCell ref="AA66:AB68"/>
    <mergeCell ref="AC66:AD68"/>
    <mergeCell ref="AE66:AF68"/>
    <mergeCell ref="AG66:AH68"/>
    <mergeCell ref="AI66:AJ68"/>
    <mergeCell ref="AK66:AL68"/>
    <mergeCell ref="O66:P68"/>
    <mergeCell ref="Q66:R68"/>
    <mergeCell ref="S66:T68"/>
    <mergeCell ref="U66:V68"/>
    <mergeCell ref="W66:X68"/>
    <mergeCell ref="Y66:Z68"/>
    <mergeCell ref="BG69:BH71"/>
    <mergeCell ref="BI69:BI71"/>
    <mergeCell ref="B72:B74"/>
    <mergeCell ref="C72:C74"/>
    <mergeCell ref="D72:D74"/>
    <mergeCell ref="E72:F74"/>
    <mergeCell ref="G72:H74"/>
    <mergeCell ref="I72:J74"/>
    <mergeCell ref="K72:L74"/>
    <mergeCell ref="M72:N74"/>
    <mergeCell ref="AU69:AV71"/>
    <mergeCell ref="AW69:AX71"/>
    <mergeCell ref="AY69:AZ71"/>
    <mergeCell ref="BA69:BB71"/>
    <mergeCell ref="BC69:BD71"/>
    <mergeCell ref="BE69:BF71"/>
    <mergeCell ref="AI69:AJ71"/>
    <mergeCell ref="AK69:AL71"/>
    <mergeCell ref="AM69:AN71"/>
    <mergeCell ref="AO69:AP71"/>
    <mergeCell ref="AQ69:AR71"/>
    <mergeCell ref="AS69:AT71"/>
    <mergeCell ref="W69:X71"/>
    <mergeCell ref="Y69:Z71"/>
    <mergeCell ref="AA69:AB71"/>
    <mergeCell ref="AC69:AD71"/>
    <mergeCell ref="AE69:AF71"/>
    <mergeCell ref="AG69:AH71"/>
    <mergeCell ref="K69:L71"/>
    <mergeCell ref="M69:N71"/>
    <mergeCell ref="O69:P71"/>
    <mergeCell ref="Q69:R71"/>
    <mergeCell ref="W75:X75"/>
    <mergeCell ref="Y75:Z75"/>
    <mergeCell ref="B75:D75"/>
    <mergeCell ref="E75:F75"/>
    <mergeCell ref="G75:H75"/>
    <mergeCell ref="I75:J75"/>
    <mergeCell ref="K75:L75"/>
    <mergeCell ref="M75:N75"/>
    <mergeCell ref="AY72:AZ74"/>
    <mergeCell ref="BA72:BB74"/>
    <mergeCell ref="BC72:BD74"/>
    <mergeCell ref="BE72:BF74"/>
    <mergeCell ref="BG72:BH74"/>
    <mergeCell ref="BI72:BI74"/>
    <mergeCell ref="AM72:AN74"/>
    <mergeCell ref="AO72:AP74"/>
    <mergeCell ref="AQ72:AR74"/>
    <mergeCell ref="AS72:AT74"/>
    <mergeCell ref="AU72:AV74"/>
    <mergeCell ref="AW72:AX74"/>
    <mergeCell ref="AA72:AB74"/>
    <mergeCell ref="AC72:AD74"/>
    <mergeCell ref="AE72:AF74"/>
    <mergeCell ref="AG72:AH74"/>
    <mergeCell ref="AI72:AJ74"/>
    <mergeCell ref="AK72:AL74"/>
    <mergeCell ref="O72:P74"/>
    <mergeCell ref="Q72:R74"/>
    <mergeCell ref="S72:T74"/>
    <mergeCell ref="U72:V74"/>
    <mergeCell ref="W72:X74"/>
    <mergeCell ref="Y72:Z74"/>
    <mergeCell ref="M76:N76"/>
    <mergeCell ref="O76:P76"/>
    <mergeCell ref="Q76:R76"/>
    <mergeCell ref="S76:T76"/>
    <mergeCell ref="U76:V76"/>
    <mergeCell ref="W76:X76"/>
    <mergeCell ref="AY75:AZ75"/>
    <mergeCell ref="BA75:BB75"/>
    <mergeCell ref="BC75:BD75"/>
    <mergeCell ref="BE75:BF75"/>
    <mergeCell ref="BG75:BH75"/>
    <mergeCell ref="A76:D76"/>
    <mergeCell ref="E76:F76"/>
    <mergeCell ref="G76:H76"/>
    <mergeCell ref="I76:J76"/>
    <mergeCell ref="K76:L76"/>
    <mergeCell ref="AM75:AN75"/>
    <mergeCell ref="AO75:AP75"/>
    <mergeCell ref="AQ75:AR75"/>
    <mergeCell ref="AS75:AT75"/>
    <mergeCell ref="AU75:AV75"/>
    <mergeCell ref="AW75:AX75"/>
    <mergeCell ref="AA75:AB75"/>
    <mergeCell ref="AC75:AD75"/>
    <mergeCell ref="AE75:AF75"/>
    <mergeCell ref="AG75:AH75"/>
    <mergeCell ref="AI75:AJ75"/>
    <mergeCell ref="AK75:AL75"/>
    <mergeCell ref="O75:P75"/>
    <mergeCell ref="Q75:R75"/>
    <mergeCell ref="S75:T75"/>
    <mergeCell ref="U75:V75"/>
    <mergeCell ref="AW76:AX76"/>
    <mergeCell ref="AY76:AZ76"/>
    <mergeCell ref="BA76:BB76"/>
    <mergeCell ref="BC76:BD76"/>
    <mergeCell ref="BE76:BF76"/>
    <mergeCell ref="BG76:BH76"/>
    <mergeCell ref="AK76:AL76"/>
    <mergeCell ref="AM76:AN76"/>
    <mergeCell ref="AO76:AP76"/>
    <mergeCell ref="AQ76:AR76"/>
    <mergeCell ref="AS76:AT76"/>
    <mergeCell ref="AU76:AV76"/>
    <mergeCell ref="Y76:Z76"/>
    <mergeCell ref="AA76:AB76"/>
    <mergeCell ref="AC76:AD76"/>
    <mergeCell ref="AE76:AF76"/>
    <mergeCell ref="AG76:AH76"/>
    <mergeCell ref="AI76:AJ76"/>
    <mergeCell ref="BI85:BI93"/>
    <mergeCell ref="A86:A92"/>
    <mergeCell ref="B86:B91"/>
    <mergeCell ref="E86:F86"/>
    <mergeCell ref="G86:H86"/>
    <mergeCell ref="I86:J86"/>
    <mergeCell ref="K86:L86"/>
    <mergeCell ref="M86:N86"/>
    <mergeCell ref="O86:P86"/>
    <mergeCell ref="Q86:R86"/>
    <mergeCell ref="AK85:AN85"/>
    <mergeCell ref="AO85:AR85"/>
    <mergeCell ref="AS85:AV85"/>
    <mergeCell ref="AW85:AZ85"/>
    <mergeCell ref="BA85:BD85"/>
    <mergeCell ref="BE85:BH85"/>
    <mergeCell ref="A82:BI82"/>
    <mergeCell ref="A85:D85"/>
    <mergeCell ref="E85:H85"/>
    <mergeCell ref="I85:L85"/>
    <mergeCell ref="M85:P85"/>
    <mergeCell ref="Q85:T85"/>
    <mergeCell ref="U85:X85"/>
    <mergeCell ref="Y85:AB85"/>
    <mergeCell ref="AC85:AF85"/>
    <mergeCell ref="AG85:AJ85"/>
    <mergeCell ref="BC86:BD86"/>
    <mergeCell ref="BE86:BF86"/>
    <mergeCell ref="BG86:BH86"/>
    <mergeCell ref="E87:F87"/>
    <mergeCell ref="G87:H87"/>
    <mergeCell ref="I87:J87"/>
    <mergeCell ref="M87:N87"/>
    <mergeCell ref="O87:P87"/>
    <mergeCell ref="Q87:R87"/>
    <mergeCell ref="AQ86:AR86"/>
    <mergeCell ref="AS86:AT86"/>
    <mergeCell ref="AU86:AV86"/>
    <mergeCell ref="AW86:AX86"/>
    <mergeCell ref="AY86:AZ86"/>
    <mergeCell ref="BA86:BB86"/>
    <mergeCell ref="AE86:AF86"/>
    <mergeCell ref="AG86:AH86"/>
    <mergeCell ref="AI86:AJ86"/>
    <mergeCell ref="AK86:AL86"/>
    <mergeCell ref="AM86:AN86"/>
    <mergeCell ref="AO86:AP86"/>
    <mergeCell ref="S86:T86"/>
    <mergeCell ref="U86:V86"/>
    <mergeCell ref="W86:X86"/>
    <mergeCell ref="Y86:Z86"/>
    <mergeCell ref="AA86:AB86"/>
    <mergeCell ref="AC86:AD86"/>
    <mergeCell ref="BC87:BD87"/>
    <mergeCell ref="BE87:BF87"/>
    <mergeCell ref="BG87:BH87"/>
    <mergeCell ref="E88:F88"/>
    <mergeCell ref="G88:H88"/>
    <mergeCell ref="I88:J88"/>
    <mergeCell ref="K88:L88"/>
    <mergeCell ref="M88:N88"/>
    <mergeCell ref="O88:P88"/>
    <mergeCell ref="Q88:R88"/>
    <mergeCell ref="AQ87:AR87"/>
    <mergeCell ref="AS87:AT87"/>
    <mergeCell ref="AU87:AV87"/>
    <mergeCell ref="AW87:AX87"/>
    <mergeCell ref="AY87:AZ87"/>
    <mergeCell ref="BA87:BB87"/>
    <mergeCell ref="AE87:AF87"/>
    <mergeCell ref="AG87:AH87"/>
    <mergeCell ref="AI87:AJ87"/>
    <mergeCell ref="AK87:AL87"/>
    <mergeCell ref="AM87:AN87"/>
    <mergeCell ref="AO87:AP87"/>
    <mergeCell ref="S87:T87"/>
    <mergeCell ref="U87:V87"/>
    <mergeCell ref="W87:X87"/>
    <mergeCell ref="Y87:Z87"/>
    <mergeCell ref="AA87:AB87"/>
    <mergeCell ref="AC87:AD87"/>
    <mergeCell ref="BC88:BD88"/>
    <mergeCell ref="BE88:BF88"/>
    <mergeCell ref="BG88:BH88"/>
    <mergeCell ref="K87:L87"/>
    <mergeCell ref="G89:H89"/>
    <mergeCell ref="I89:J89"/>
    <mergeCell ref="K89:L89"/>
    <mergeCell ref="M89:N89"/>
    <mergeCell ref="O89:P89"/>
    <mergeCell ref="Q89:R89"/>
    <mergeCell ref="AQ88:AR88"/>
    <mergeCell ref="AS88:AT88"/>
    <mergeCell ref="AU88:AV88"/>
    <mergeCell ref="AW88:AX88"/>
    <mergeCell ref="AY88:AZ88"/>
    <mergeCell ref="BA88:BB88"/>
    <mergeCell ref="AE88:AF88"/>
    <mergeCell ref="AG88:AH88"/>
    <mergeCell ref="AI88:AJ88"/>
    <mergeCell ref="AK88:AL88"/>
    <mergeCell ref="AM88:AN88"/>
    <mergeCell ref="AO88:AP88"/>
    <mergeCell ref="S88:T88"/>
    <mergeCell ref="U88:V88"/>
    <mergeCell ref="W88:X88"/>
    <mergeCell ref="Y88:Z88"/>
    <mergeCell ref="AA88:AB88"/>
    <mergeCell ref="AC88:AD88"/>
    <mergeCell ref="BC89:BD89"/>
    <mergeCell ref="BE89:BF89"/>
    <mergeCell ref="BG89:BH89"/>
    <mergeCell ref="E90:F90"/>
    <mergeCell ref="G90:H90"/>
    <mergeCell ref="I90:J90"/>
    <mergeCell ref="K90:L90"/>
    <mergeCell ref="M90:N90"/>
    <mergeCell ref="O90:P90"/>
    <mergeCell ref="Q90:R90"/>
    <mergeCell ref="AQ89:AR89"/>
    <mergeCell ref="AS89:AT89"/>
    <mergeCell ref="AU89:AV89"/>
    <mergeCell ref="AW89:AX89"/>
    <mergeCell ref="AY89:AZ89"/>
    <mergeCell ref="BA89:BB89"/>
    <mergeCell ref="AE89:AF89"/>
    <mergeCell ref="AG89:AH89"/>
    <mergeCell ref="AI89:AJ89"/>
    <mergeCell ref="AK89:AL89"/>
    <mergeCell ref="AM89:AN89"/>
    <mergeCell ref="AO89:AP89"/>
    <mergeCell ref="S89:T89"/>
    <mergeCell ref="U89:V89"/>
    <mergeCell ref="W89:X89"/>
    <mergeCell ref="Y89:Z89"/>
    <mergeCell ref="AA89:AB89"/>
    <mergeCell ref="AC89:AD89"/>
    <mergeCell ref="BC90:BD90"/>
    <mergeCell ref="BE90:BF90"/>
    <mergeCell ref="BG90:BH90"/>
    <mergeCell ref="E89:F89"/>
    <mergeCell ref="I91:J91"/>
    <mergeCell ref="K91:L91"/>
    <mergeCell ref="M91:N91"/>
    <mergeCell ref="O91:P91"/>
    <mergeCell ref="Q91:R91"/>
    <mergeCell ref="AQ90:AR90"/>
    <mergeCell ref="AS90:AT90"/>
    <mergeCell ref="AU90:AV90"/>
    <mergeCell ref="AW90:AX90"/>
    <mergeCell ref="AY90:AZ90"/>
    <mergeCell ref="BA90:BB90"/>
    <mergeCell ref="AE90:AF90"/>
    <mergeCell ref="AG90:AH90"/>
    <mergeCell ref="AI90:AJ90"/>
    <mergeCell ref="AK90:AL90"/>
    <mergeCell ref="AM90:AN90"/>
    <mergeCell ref="AO90:AP90"/>
    <mergeCell ref="S90:T90"/>
    <mergeCell ref="U90:V90"/>
    <mergeCell ref="W90:X90"/>
    <mergeCell ref="Y90:Z90"/>
    <mergeCell ref="AA90:AB90"/>
    <mergeCell ref="AC90:AD90"/>
    <mergeCell ref="Y92:Z92"/>
    <mergeCell ref="AA92:AB92"/>
    <mergeCell ref="BC91:BD91"/>
    <mergeCell ref="BE91:BF91"/>
    <mergeCell ref="BG91:BH91"/>
    <mergeCell ref="B92:D92"/>
    <mergeCell ref="E92:F92"/>
    <mergeCell ref="G92:H92"/>
    <mergeCell ref="I92:J92"/>
    <mergeCell ref="K92:L92"/>
    <mergeCell ref="M92:N92"/>
    <mergeCell ref="O92:P92"/>
    <mergeCell ref="AQ91:AR91"/>
    <mergeCell ref="AS91:AT91"/>
    <mergeCell ref="AU91:AV91"/>
    <mergeCell ref="AW91:AX91"/>
    <mergeCell ref="AY91:AZ91"/>
    <mergeCell ref="BA91:BB91"/>
    <mergeCell ref="AE91:AF91"/>
    <mergeCell ref="AG91:AH91"/>
    <mergeCell ref="AI91:AJ91"/>
    <mergeCell ref="AK91:AL91"/>
    <mergeCell ref="AM91:AN91"/>
    <mergeCell ref="AO91:AP91"/>
    <mergeCell ref="S91:T91"/>
    <mergeCell ref="U91:V91"/>
    <mergeCell ref="W91:X91"/>
    <mergeCell ref="Y91:Z91"/>
    <mergeCell ref="AA91:AB91"/>
    <mergeCell ref="AC91:AD91"/>
    <mergeCell ref="E91:F91"/>
    <mergeCell ref="G91:H91"/>
    <mergeCell ref="O93:P93"/>
    <mergeCell ref="Q93:R93"/>
    <mergeCell ref="S93:T93"/>
    <mergeCell ref="U93:V93"/>
    <mergeCell ref="W93:X93"/>
    <mergeCell ref="Y93:Z93"/>
    <mergeCell ref="BA92:BB92"/>
    <mergeCell ref="BC92:BD92"/>
    <mergeCell ref="BE92:BF92"/>
    <mergeCell ref="BG92:BH92"/>
    <mergeCell ref="A93:D93"/>
    <mergeCell ref="E93:F93"/>
    <mergeCell ref="G93:H93"/>
    <mergeCell ref="I93:J93"/>
    <mergeCell ref="K93:L93"/>
    <mergeCell ref="M93:N93"/>
    <mergeCell ref="AO92:AP92"/>
    <mergeCell ref="AQ92:AR92"/>
    <mergeCell ref="AS92:AT92"/>
    <mergeCell ref="AU92:AV92"/>
    <mergeCell ref="AW92:AX92"/>
    <mergeCell ref="AY92:AZ92"/>
    <mergeCell ref="AC92:AD92"/>
    <mergeCell ref="AE92:AF92"/>
    <mergeCell ref="AG92:AH92"/>
    <mergeCell ref="AI92:AJ92"/>
    <mergeCell ref="AK92:AL92"/>
    <mergeCell ref="AM92:AN92"/>
    <mergeCell ref="Q92:R92"/>
    <mergeCell ref="S92:T92"/>
    <mergeCell ref="U92:V92"/>
    <mergeCell ref="W92:X92"/>
    <mergeCell ref="BI94:BI96"/>
    <mergeCell ref="B97:C99"/>
    <mergeCell ref="D97:D99"/>
    <mergeCell ref="BI97:BI99"/>
    <mergeCell ref="B100:B102"/>
    <mergeCell ref="C100:C102"/>
    <mergeCell ref="D100:D102"/>
    <mergeCell ref="E100:F102"/>
    <mergeCell ref="G100:H102"/>
    <mergeCell ref="I100:J102"/>
    <mergeCell ref="AY93:AZ93"/>
    <mergeCell ref="BA93:BB93"/>
    <mergeCell ref="BC93:BD93"/>
    <mergeCell ref="BE93:BF93"/>
    <mergeCell ref="BG93:BH93"/>
    <mergeCell ref="A94:A160"/>
    <mergeCell ref="B94:C96"/>
    <mergeCell ref="D94:D96"/>
    <mergeCell ref="K100:L102"/>
    <mergeCell ref="M100:N102"/>
    <mergeCell ref="AM93:AN93"/>
    <mergeCell ref="AO93:AP93"/>
    <mergeCell ref="AQ93:AR93"/>
    <mergeCell ref="AS93:AT93"/>
    <mergeCell ref="AU93:AV93"/>
    <mergeCell ref="AW93:AX93"/>
    <mergeCell ref="AA93:AB93"/>
    <mergeCell ref="AC93:AD93"/>
    <mergeCell ref="AE93:AF93"/>
    <mergeCell ref="AG93:AH93"/>
    <mergeCell ref="AI93:AJ93"/>
    <mergeCell ref="AK93:AL93"/>
    <mergeCell ref="S103:T105"/>
    <mergeCell ref="U103:V105"/>
    <mergeCell ref="B103:B105"/>
    <mergeCell ref="C103:C105"/>
    <mergeCell ref="D103:D105"/>
    <mergeCell ref="E103:F105"/>
    <mergeCell ref="G103:H105"/>
    <mergeCell ref="I103:J105"/>
    <mergeCell ref="AY100:AZ102"/>
    <mergeCell ref="BA100:BB102"/>
    <mergeCell ref="BC100:BD102"/>
    <mergeCell ref="BE100:BF102"/>
    <mergeCell ref="BG100:BH102"/>
    <mergeCell ref="BI100:BI102"/>
    <mergeCell ref="AM100:AN102"/>
    <mergeCell ref="AO100:AP102"/>
    <mergeCell ref="AQ100:AR102"/>
    <mergeCell ref="AS100:AT102"/>
    <mergeCell ref="AU100:AV102"/>
    <mergeCell ref="AW100:AX102"/>
    <mergeCell ref="AA100:AB102"/>
    <mergeCell ref="AC100:AD102"/>
    <mergeCell ref="AE100:AF102"/>
    <mergeCell ref="AG100:AH102"/>
    <mergeCell ref="AI100:AJ102"/>
    <mergeCell ref="AK100:AL102"/>
    <mergeCell ref="O100:P102"/>
    <mergeCell ref="Q100:R102"/>
    <mergeCell ref="S100:T102"/>
    <mergeCell ref="U100:V102"/>
    <mergeCell ref="W100:X102"/>
    <mergeCell ref="Y100:Z102"/>
    <mergeCell ref="BG103:BH105"/>
    <mergeCell ref="BI103:BI105"/>
    <mergeCell ref="B106:B108"/>
    <mergeCell ref="C106:C108"/>
    <mergeCell ref="D106:D108"/>
    <mergeCell ref="E106:F108"/>
    <mergeCell ref="G106:H108"/>
    <mergeCell ref="I106:J108"/>
    <mergeCell ref="K106:L108"/>
    <mergeCell ref="M106:N108"/>
    <mergeCell ref="AU103:AV105"/>
    <mergeCell ref="AW103:AX105"/>
    <mergeCell ref="AY103:AZ105"/>
    <mergeCell ref="BA103:BB105"/>
    <mergeCell ref="BC103:BD105"/>
    <mergeCell ref="BE103:BF105"/>
    <mergeCell ref="AI103:AJ105"/>
    <mergeCell ref="AK103:AL105"/>
    <mergeCell ref="AM103:AN105"/>
    <mergeCell ref="AO103:AP105"/>
    <mergeCell ref="AQ103:AR105"/>
    <mergeCell ref="AS103:AT105"/>
    <mergeCell ref="W103:X105"/>
    <mergeCell ref="Y103:Z105"/>
    <mergeCell ref="AA103:AB105"/>
    <mergeCell ref="AC103:AD105"/>
    <mergeCell ref="AE103:AF105"/>
    <mergeCell ref="AG103:AH105"/>
    <mergeCell ref="K103:L105"/>
    <mergeCell ref="M103:N105"/>
    <mergeCell ref="O103:P105"/>
    <mergeCell ref="Q103:R105"/>
    <mergeCell ref="S109:T111"/>
    <mergeCell ref="U109:V111"/>
    <mergeCell ref="B109:B111"/>
    <mergeCell ref="C109:C111"/>
    <mergeCell ref="D109:D111"/>
    <mergeCell ref="E109:F111"/>
    <mergeCell ref="G109:H111"/>
    <mergeCell ref="I109:J111"/>
    <mergeCell ref="AY106:AZ108"/>
    <mergeCell ref="BA106:BB108"/>
    <mergeCell ref="BC106:BD108"/>
    <mergeCell ref="BE106:BF108"/>
    <mergeCell ref="BG106:BH108"/>
    <mergeCell ref="BI106:BI108"/>
    <mergeCell ref="AM106:AN108"/>
    <mergeCell ref="AO106:AP108"/>
    <mergeCell ref="AQ106:AR108"/>
    <mergeCell ref="AS106:AT108"/>
    <mergeCell ref="AU106:AV108"/>
    <mergeCell ref="AW106:AX108"/>
    <mergeCell ref="AA106:AB108"/>
    <mergeCell ref="AC106:AD108"/>
    <mergeCell ref="AE106:AF108"/>
    <mergeCell ref="AG106:AH108"/>
    <mergeCell ref="AI106:AJ108"/>
    <mergeCell ref="AK106:AL108"/>
    <mergeCell ref="O106:P108"/>
    <mergeCell ref="Q106:R108"/>
    <mergeCell ref="S106:T108"/>
    <mergeCell ref="U106:V108"/>
    <mergeCell ref="W106:X108"/>
    <mergeCell ref="Y106:Z108"/>
    <mergeCell ref="BG109:BH111"/>
    <mergeCell ref="BI109:BI111"/>
    <mergeCell ref="B112:B114"/>
    <mergeCell ref="C112:C114"/>
    <mergeCell ref="D112:D114"/>
    <mergeCell ref="E112:F114"/>
    <mergeCell ref="G112:H114"/>
    <mergeCell ref="I112:J114"/>
    <mergeCell ref="K112:L114"/>
    <mergeCell ref="M112:N114"/>
    <mergeCell ref="AU109:AV111"/>
    <mergeCell ref="AW109:AX111"/>
    <mergeCell ref="AY109:AZ111"/>
    <mergeCell ref="BA109:BB111"/>
    <mergeCell ref="BC109:BD111"/>
    <mergeCell ref="BE109:BF111"/>
    <mergeCell ref="AI109:AJ111"/>
    <mergeCell ref="AK109:AL111"/>
    <mergeCell ref="AM109:AN111"/>
    <mergeCell ref="AO109:AP111"/>
    <mergeCell ref="AQ109:AR111"/>
    <mergeCell ref="AS109:AT111"/>
    <mergeCell ref="W109:X111"/>
    <mergeCell ref="Y109:Z111"/>
    <mergeCell ref="AA109:AB111"/>
    <mergeCell ref="AC109:AD111"/>
    <mergeCell ref="AE109:AF111"/>
    <mergeCell ref="AG109:AH111"/>
    <mergeCell ref="K109:L111"/>
    <mergeCell ref="M109:N111"/>
    <mergeCell ref="O109:P111"/>
    <mergeCell ref="Q109:R111"/>
    <mergeCell ref="S115:T117"/>
    <mergeCell ref="U115:V117"/>
    <mergeCell ref="B115:B117"/>
    <mergeCell ref="C115:C117"/>
    <mergeCell ref="D115:D117"/>
    <mergeCell ref="E115:F117"/>
    <mergeCell ref="G115:H117"/>
    <mergeCell ref="I115:J117"/>
    <mergeCell ref="AY112:AZ114"/>
    <mergeCell ref="BA112:BB114"/>
    <mergeCell ref="BC112:BD114"/>
    <mergeCell ref="BE112:BF114"/>
    <mergeCell ref="BG112:BH114"/>
    <mergeCell ref="BI112:BI114"/>
    <mergeCell ref="AM112:AN114"/>
    <mergeCell ref="AO112:AP114"/>
    <mergeCell ref="AQ112:AR114"/>
    <mergeCell ref="AS112:AT114"/>
    <mergeCell ref="AU112:AV114"/>
    <mergeCell ref="AW112:AX114"/>
    <mergeCell ref="AA112:AB114"/>
    <mergeCell ref="AC112:AD114"/>
    <mergeCell ref="AE112:AF114"/>
    <mergeCell ref="AG112:AH114"/>
    <mergeCell ref="AI112:AJ114"/>
    <mergeCell ref="AK112:AL114"/>
    <mergeCell ref="O112:P114"/>
    <mergeCell ref="Q112:R114"/>
    <mergeCell ref="S112:T114"/>
    <mergeCell ref="U112:V114"/>
    <mergeCell ref="W112:X114"/>
    <mergeCell ref="Y112:Z114"/>
    <mergeCell ref="BG115:BH117"/>
    <mergeCell ref="BI115:BI117"/>
    <mergeCell ref="B118:B120"/>
    <mergeCell ref="C118:C120"/>
    <mergeCell ref="D118:D120"/>
    <mergeCell ref="E118:F120"/>
    <mergeCell ref="G118:H120"/>
    <mergeCell ref="I118:J120"/>
    <mergeCell ref="K118:L120"/>
    <mergeCell ref="M118:N120"/>
    <mergeCell ref="AU115:AV117"/>
    <mergeCell ref="AW115:AX117"/>
    <mergeCell ref="AY115:AZ117"/>
    <mergeCell ref="BA115:BB117"/>
    <mergeCell ref="BC115:BD117"/>
    <mergeCell ref="BE115:BF117"/>
    <mergeCell ref="AI115:AJ117"/>
    <mergeCell ref="AK115:AL117"/>
    <mergeCell ref="AM115:AN117"/>
    <mergeCell ref="AO115:AP117"/>
    <mergeCell ref="AQ115:AR117"/>
    <mergeCell ref="AS115:AT117"/>
    <mergeCell ref="W115:X117"/>
    <mergeCell ref="Y115:Z117"/>
    <mergeCell ref="AA115:AB117"/>
    <mergeCell ref="AC115:AD117"/>
    <mergeCell ref="AE115:AF117"/>
    <mergeCell ref="AG115:AH117"/>
    <mergeCell ref="K115:L117"/>
    <mergeCell ref="M115:N117"/>
    <mergeCell ref="O115:P117"/>
    <mergeCell ref="Q115:R117"/>
    <mergeCell ref="S121:T123"/>
    <mergeCell ref="U121:V123"/>
    <mergeCell ref="B121:B123"/>
    <mergeCell ref="C121:C123"/>
    <mergeCell ref="D121:D123"/>
    <mergeCell ref="E121:F123"/>
    <mergeCell ref="G121:H123"/>
    <mergeCell ref="I121:J123"/>
    <mergeCell ref="AY118:AZ120"/>
    <mergeCell ref="BA118:BB120"/>
    <mergeCell ref="BC118:BD120"/>
    <mergeCell ref="BE118:BF120"/>
    <mergeCell ref="BG118:BH120"/>
    <mergeCell ref="BI118:BI120"/>
    <mergeCell ref="AM118:AN120"/>
    <mergeCell ref="AO118:AP120"/>
    <mergeCell ref="AQ118:AR120"/>
    <mergeCell ref="AS118:AT120"/>
    <mergeCell ref="AU118:AV120"/>
    <mergeCell ref="AW118:AX120"/>
    <mergeCell ref="AA118:AB120"/>
    <mergeCell ref="AC118:AD120"/>
    <mergeCell ref="AE118:AF120"/>
    <mergeCell ref="AG118:AH120"/>
    <mergeCell ref="AI118:AJ120"/>
    <mergeCell ref="AK118:AL120"/>
    <mergeCell ref="O118:P120"/>
    <mergeCell ref="Q118:R120"/>
    <mergeCell ref="S118:T120"/>
    <mergeCell ref="U118:V120"/>
    <mergeCell ref="W118:X120"/>
    <mergeCell ref="Y118:Z120"/>
    <mergeCell ref="BG121:BH123"/>
    <mergeCell ref="BI121:BI123"/>
    <mergeCell ref="B124:B126"/>
    <mergeCell ref="C124:C126"/>
    <mergeCell ref="D124:D126"/>
    <mergeCell ref="E124:F126"/>
    <mergeCell ref="G124:H126"/>
    <mergeCell ref="I124:J126"/>
    <mergeCell ref="K124:L126"/>
    <mergeCell ref="M124:N126"/>
    <mergeCell ref="AU121:AV123"/>
    <mergeCell ref="AW121:AX123"/>
    <mergeCell ref="AY121:AZ123"/>
    <mergeCell ref="BA121:BB123"/>
    <mergeCell ref="BC121:BD123"/>
    <mergeCell ref="BE121:BF123"/>
    <mergeCell ref="AI121:AJ123"/>
    <mergeCell ref="AK121:AL123"/>
    <mergeCell ref="AM121:AN123"/>
    <mergeCell ref="AO121:AP123"/>
    <mergeCell ref="AQ121:AR123"/>
    <mergeCell ref="AS121:AT123"/>
    <mergeCell ref="W121:X123"/>
    <mergeCell ref="Y121:Z123"/>
    <mergeCell ref="AA121:AB123"/>
    <mergeCell ref="AC121:AD123"/>
    <mergeCell ref="AE121:AF123"/>
    <mergeCell ref="AG121:AH123"/>
    <mergeCell ref="K121:L123"/>
    <mergeCell ref="M121:N123"/>
    <mergeCell ref="O121:P123"/>
    <mergeCell ref="Q121:R123"/>
    <mergeCell ref="S127:T129"/>
    <mergeCell ref="U127:V129"/>
    <mergeCell ref="B127:B129"/>
    <mergeCell ref="C127:C129"/>
    <mergeCell ref="D127:D129"/>
    <mergeCell ref="E127:F129"/>
    <mergeCell ref="G127:H129"/>
    <mergeCell ref="I127:J129"/>
    <mergeCell ref="AY124:AZ126"/>
    <mergeCell ref="BA124:BB126"/>
    <mergeCell ref="BC124:BD126"/>
    <mergeCell ref="BE124:BF126"/>
    <mergeCell ref="BG124:BH126"/>
    <mergeCell ref="BI124:BI126"/>
    <mergeCell ref="AM124:AN126"/>
    <mergeCell ref="AO124:AP126"/>
    <mergeCell ref="AQ124:AR126"/>
    <mergeCell ref="AS124:AT126"/>
    <mergeCell ref="AU124:AV126"/>
    <mergeCell ref="AW124:AX126"/>
    <mergeCell ref="AA124:AB126"/>
    <mergeCell ref="AC124:AD126"/>
    <mergeCell ref="AE124:AF126"/>
    <mergeCell ref="AG124:AH126"/>
    <mergeCell ref="AI124:AJ126"/>
    <mergeCell ref="AK124:AL126"/>
    <mergeCell ref="O124:P126"/>
    <mergeCell ref="Q124:R126"/>
    <mergeCell ref="S124:T126"/>
    <mergeCell ref="U124:V126"/>
    <mergeCell ref="W124:X126"/>
    <mergeCell ref="Y124:Z126"/>
    <mergeCell ref="BG127:BH129"/>
    <mergeCell ref="BI127:BI129"/>
    <mergeCell ref="B130:B132"/>
    <mergeCell ref="C130:C132"/>
    <mergeCell ref="D130:D132"/>
    <mergeCell ref="E130:F132"/>
    <mergeCell ref="G130:H132"/>
    <mergeCell ref="I130:J132"/>
    <mergeCell ref="K130:L132"/>
    <mergeCell ref="M130:N132"/>
    <mergeCell ref="AU127:AV129"/>
    <mergeCell ref="AW127:AX129"/>
    <mergeCell ref="AY127:AZ129"/>
    <mergeCell ref="BA127:BB129"/>
    <mergeCell ref="BC127:BD129"/>
    <mergeCell ref="BE127:BF129"/>
    <mergeCell ref="AI127:AJ129"/>
    <mergeCell ref="AK127:AL129"/>
    <mergeCell ref="AM127:AN129"/>
    <mergeCell ref="AO127:AP129"/>
    <mergeCell ref="AQ127:AR129"/>
    <mergeCell ref="AS127:AT129"/>
    <mergeCell ref="W127:X129"/>
    <mergeCell ref="Y127:Z129"/>
    <mergeCell ref="AA127:AB129"/>
    <mergeCell ref="AC127:AD129"/>
    <mergeCell ref="AE127:AF129"/>
    <mergeCell ref="AG127:AH129"/>
    <mergeCell ref="K127:L129"/>
    <mergeCell ref="M127:N129"/>
    <mergeCell ref="O127:P129"/>
    <mergeCell ref="Q127:R129"/>
    <mergeCell ref="S133:T135"/>
    <mergeCell ref="U133:V135"/>
    <mergeCell ref="B133:B135"/>
    <mergeCell ref="C133:C135"/>
    <mergeCell ref="D133:D135"/>
    <mergeCell ref="E133:F135"/>
    <mergeCell ref="G133:H135"/>
    <mergeCell ref="I133:J135"/>
    <mergeCell ref="AY130:AZ132"/>
    <mergeCell ref="BA130:BB132"/>
    <mergeCell ref="BC130:BD132"/>
    <mergeCell ref="BE130:BF132"/>
    <mergeCell ref="BG130:BH132"/>
    <mergeCell ref="BI130:BI132"/>
    <mergeCell ref="AM130:AN132"/>
    <mergeCell ref="AO130:AP132"/>
    <mergeCell ref="AQ130:AR132"/>
    <mergeCell ref="AS130:AT132"/>
    <mergeCell ref="AU130:AV132"/>
    <mergeCell ref="AW130:AX132"/>
    <mergeCell ref="AA130:AB132"/>
    <mergeCell ref="AC130:AD132"/>
    <mergeCell ref="AE130:AF132"/>
    <mergeCell ref="AG130:AH132"/>
    <mergeCell ref="AI130:AJ132"/>
    <mergeCell ref="AK130:AL132"/>
    <mergeCell ref="O130:P132"/>
    <mergeCell ref="Q130:R132"/>
    <mergeCell ref="S130:T132"/>
    <mergeCell ref="U130:V132"/>
    <mergeCell ref="W130:X132"/>
    <mergeCell ref="Y130:Z132"/>
    <mergeCell ref="BG133:BH135"/>
    <mergeCell ref="BI133:BI135"/>
    <mergeCell ref="B136:B138"/>
    <mergeCell ref="C136:C138"/>
    <mergeCell ref="D136:D138"/>
    <mergeCell ref="E136:F138"/>
    <mergeCell ref="G136:H138"/>
    <mergeCell ref="I136:J138"/>
    <mergeCell ref="K136:L138"/>
    <mergeCell ref="M136:N138"/>
    <mergeCell ref="AU133:AV135"/>
    <mergeCell ref="AW133:AX135"/>
    <mergeCell ref="AY133:AZ135"/>
    <mergeCell ref="BA133:BB135"/>
    <mergeCell ref="BC133:BD135"/>
    <mergeCell ref="BE133:BF135"/>
    <mergeCell ref="AI133:AJ135"/>
    <mergeCell ref="AK133:AL135"/>
    <mergeCell ref="AM133:AN135"/>
    <mergeCell ref="AO133:AP135"/>
    <mergeCell ref="AQ133:AR135"/>
    <mergeCell ref="AS133:AT135"/>
    <mergeCell ref="W133:X135"/>
    <mergeCell ref="Y133:Z135"/>
    <mergeCell ref="AA133:AB135"/>
    <mergeCell ref="AC133:AD135"/>
    <mergeCell ref="AE133:AF135"/>
    <mergeCell ref="AG133:AH135"/>
    <mergeCell ref="K133:L135"/>
    <mergeCell ref="M133:N135"/>
    <mergeCell ref="O133:P135"/>
    <mergeCell ref="Q133:R135"/>
    <mergeCell ref="S139:T141"/>
    <mergeCell ref="U139:V141"/>
    <mergeCell ref="B139:B141"/>
    <mergeCell ref="C139:C141"/>
    <mergeCell ref="D139:D141"/>
    <mergeCell ref="E139:F141"/>
    <mergeCell ref="G139:H141"/>
    <mergeCell ref="I139:J141"/>
    <mergeCell ref="AY136:AZ138"/>
    <mergeCell ref="BA136:BB138"/>
    <mergeCell ref="BC136:BD138"/>
    <mergeCell ref="BE136:BF138"/>
    <mergeCell ref="BG136:BH138"/>
    <mergeCell ref="BI136:BI138"/>
    <mergeCell ref="AM136:AN138"/>
    <mergeCell ref="AO136:AP138"/>
    <mergeCell ref="AQ136:AR138"/>
    <mergeCell ref="AS136:AT138"/>
    <mergeCell ref="AU136:AV138"/>
    <mergeCell ref="AW136:AX138"/>
    <mergeCell ref="AA136:AB138"/>
    <mergeCell ref="AC136:AD138"/>
    <mergeCell ref="AE136:AF138"/>
    <mergeCell ref="AG136:AH138"/>
    <mergeCell ref="AI136:AJ138"/>
    <mergeCell ref="AK136:AL138"/>
    <mergeCell ref="O136:P138"/>
    <mergeCell ref="Q136:R138"/>
    <mergeCell ref="S136:T138"/>
    <mergeCell ref="U136:V138"/>
    <mergeCell ref="W136:X138"/>
    <mergeCell ref="Y136:Z138"/>
    <mergeCell ref="BG139:BH141"/>
    <mergeCell ref="BI139:BI141"/>
    <mergeCell ref="B142:B144"/>
    <mergeCell ref="C142:C144"/>
    <mergeCell ref="D142:D144"/>
    <mergeCell ref="E142:F144"/>
    <mergeCell ref="G142:H144"/>
    <mergeCell ref="I142:J144"/>
    <mergeCell ref="K142:L144"/>
    <mergeCell ref="M142:N144"/>
    <mergeCell ref="AU139:AV141"/>
    <mergeCell ref="AW139:AX141"/>
    <mergeCell ref="AY139:AZ141"/>
    <mergeCell ref="BA139:BB141"/>
    <mergeCell ref="BC139:BD141"/>
    <mergeCell ref="BE139:BF141"/>
    <mergeCell ref="AI139:AJ141"/>
    <mergeCell ref="AK139:AL141"/>
    <mergeCell ref="AM139:AN141"/>
    <mergeCell ref="AO139:AP141"/>
    <mergeCell ref="AQ139:AR141"/>
    <mergeCell ref="AS139:AT141"/>
    <mergeCell ref="W139:X141"/>
    <mergeCell ref="Y139:Z141"/>
    <mergeCell ref="AA139:AB141"/>
    <mergeCell ref="AC139:AD141"/>
    <mergeCell ref="AE139:AF141"/>
    <mergeCell ref="AG139:AH141"/>
    <mergeCell ref="K139:L141"/>
    <mergeCell ref="M139:N141"/>
    <mergeCell ref="O139:P141"/>
    <mergeCell ref="Q139:R141"/>
    <mergeCell ref="S145:T147"/>
    <mergeCell ref="U145:V147"/>
    <mergeCell ref="B145:B147"/>
    <mergeCell ref="C145:C147"/>
    <mergeCell ref="D145:D147"/>
    <mergeCell ref="E145:F147"/>
    <mergeCell ref="G145:H147"/>
    <mergeCell ref="I145:J147"/>
    <mergeCell ref="AY142:AZ144"/>
    <mergeCell ref="BA142:BB144"/>
    <mergeCell ref="BC142:BD144"/>
    <mergeCell ref="BE142:BF144"/>
    <mergeCell ref="BG142:BH144"/>
    <mergeCell ref="BI142:BI144"/>
    <mergeCell ref="AM142:AN144"/>
    <mergeCell ref="AO142:AP144"/>
    <mergeCell ref="AQ142:AR144"/>
    <mergeCell ref="AS142:AT144"/>
    <mergeCell ref="AU142:AV144"/>
    <mergeCell ref="AW142:AX144"/>
    <mergeCell ref="AA142:AB144"/>
    <mergeCell ref="AC142:AD144"/>
    <mergeCell ref="AE142:AF144"/>
    <mergeCell ref="AG142:AH144"/>
    <mergeCell ref="AI142:AJ144"/>
    <mergeCell ref="AK142:AL144"/>
    <mergeCell ref="O142:P144"/>
    <mergeCell ref="Q142:R144"/>
    <mergeCell ref="S142:T144"/>
    <mergeCell ref="U142:V144"/>
    <mergeCell ref="W142:X144"/>
    <mergeCell ref="Y142:Z144"/>
    <mergeCell ref="BG145:BH147"/>
    <mergeCell ref="BI145:BI147"/>
    <mergeCell ref="B148:B150"/>
    <mergeCell ref="C148:C150"/>
    <mergeCell ref="D148:D150"/>
    <mergeCell ref="E148:F150"/>
    <mergeCell ref="G148:H150"/>
    <mergeCell ref="I148:J150"/>
    <mergeCell ref="K148:L150"/>
    <mergeCell ref="M148:N150"/>
    <mergeCell ref="AU145:AV147"/>
    <mergeCell ref="AW145:AX147"/>
    <mergeCell ref="AY145:AZ147"/>
    <mergeCell ref="BA145:BB147"/>
    <mergeCell ref="BC145:BD147"/>
    <mergeCell ref="BE145:BF147"/>
    <mergeCell ref="AI145:AJ147"/>
    <mergeCell ref="AK145:AL147"/>
    <mergeCell ref="AM145:AN147"/>
    <mergeCell ref="AO145:AP147"/>
    <mergeCell ref="AQ145:AR147"/>
    <mergeCell ref="AS145:AT147"/>
    <mergeCell ref="W145:X147"/>
    <mergeCell ref="Y145:Z147"/>
    <mergeCell ref="AA145:AB147"/>
    <mergeCell ref="AC145:AD147"/>
    <mergeCell ref="AE145:AF147"/>
    <mergeCell ref="AG145:AH147"/>
    <mergeCell ref="K145:L147"/>
    <mergeCell ref="M145:N147"/>
    <mergeCell ref="O145:P147"/>
    <mergeCell ref="Q145:R147"/>
    <mergeCell ref="S151:T153"/>
    <mergeCell ref="U151:V153"/>
    <mergeCell ref="B151:B153"/>
    <mergeCell ref="C151:C153"/>
    <mergeCell ref="D151:D153"/>
    <mergeCell ref="E151:F153"/>
    <mergeCell ref="G151:H153"/>
    <mergeCell ref="I151:J153"/>
    <mergeCell ref="AY148:AZ150"/>
    <mergeCell ref="BA148:BB150"/>
    <mergeCell ref="BC148:BD150"/>
    <mergeCell ref="BE148:BF150"/>
    <mergeCell ref="BG148:BH150"/>
    <mergeCell ref="BI148:BI150"/>
    <mergeCell ref="AM148:AN150"/>
    <mergeCell ref="AO148:AP150"/>
    <mergeCell ref="AQ148:AR150"/>
    <mergeCell ref="AS148:AT150"/>
    <mergeCell ref="AU148:AV150"/>
    <mergeCell ref="AW148:AX150"/>
    <mergeCell ref="AA148:AB150"/>
    <mergeCell ref="AC148:AD150"/>
    <mergeCell ref="AE148:AF150"/>
    <mergeCell ref="AG148:AH150"/>
    <mergeCell ref="AI148:AJ150"/>
    <mergeCell ref="AK148:AL150"/>
    <mergeCell ref="O148:P150"/>
    <mergeCell ref="Q148:R150"/>
    <mergeCell ref="S148:T150"/>
    <mergeCell ref="U148:V150"/>
    <mergeCell ref="W148:X150"/>
    <mergeCell ref="Y148:Z150"/>
    <mergeCell ref="BG151:BH153"/>
    <mergeCell ref="BI151:BI153"/>
    <mergeCell ref="B154:B156"/>
    <mergeCell ref="C154:C156"/>
    <mergeCell ref="D154:D156"/>
    <mergeCell ref="E154:F156"/>
    <mergeCell ref="G154:H156"/>
    <mergeCell ref="I154:J156"/>
    <mergeCell ref="K154:L156"/>
    <mergeCell ref="M154:N156"/>
    <mergeCell ref="AU151:AV153"/>
    <mergeCell ref="AW151:AX153"/>
    <mergeCell ref="AY151:AZ153"/>
    <mergeCell ref="BA151:BB153"/>
    <mergeCell ref="BC151:BD153"/>
    <mergeCell ref="BE151:BF153"/>
    <mergeCell ref="AI151:AJ153"/>
    <mergeCell ref="AK151:AL153"/>
    <mergeCell ref="AM151:AN153"/>
    <mergeCell ref="AO151:AP153"/>
    <mergeCell ref="AQ151:AR153"/>
    <mergeCell ref="AS151:AT153"/>
    <mergeCell ref="W151:X153"/>
    <mergeCell ref="Y151:Z153"/>
    <mergeCell ref="AA151:AB153"/>
    <mergeCell ref="AC151:AD153"/>
    <mergeCell ref="AE151:AF153"/>
    <mergeCell ref="AG151:AH153"/>
    <mergeCell ref="K151:L153"/>
    <mergeCell ref="M151:N153"/>
    <mergeCell ref="O151:P153"/>
    <mergeCell ref="Q151:R153"/>
    <mergeCell ref="S157:T159"/>
    <mergeCell ref="U157:V159"/>
    <mergeCell ref="B157:B159"/>
    <mergeCell ref="C157:C159"/>
    <mergeCell ref="D157:D159"/>
    <mergeCell ref="E157:F159"/>
    <mergeCell ref="G157:H159"/>
    <mergeCell ref="I157:J159"/>
    <mergeCell ref="AY154:AZ156"/>
    <mergeCell ref="BA154:BB156"/>
    <mergeCell ref="BC154:BD156"/>
    <mergeCell ref="BE154:BF156"/>
    <mergeCell ref="BG154:BH156"/>
    <mergeCell ref="BI154:BI156"/>
    <mergeCell ref="AM154:AN156"/>
    <mergeCell ref="AO154:AP156"/>
    <mergeCell ref="AQ154:AR156"/>
    <mergeCell ref="AS154:AT156"/>
    <mergeCell ref="AU154:AV156"/>
    <mergeCell ref="AW154:AX156"/>
    <mergeCell ref="AA154:AB156"/>
    <mergeCell ref="AC154:AD156"/>
    <mergeCell ref="AE154:AF156"/>
    <mergeCell ref="AG154:AH156"/>
    <mergeCell ref="AI154:AJ156"/>
    <mergeCell ref="AK154:AL156"/>
    <mergeCell ref="O154:P156"/>
    <mergeCell ref="Q154:R156"/>
    <mergeCell ref="S154:T156"/>
    <mergeCell ref="U154:V156"/>
    <mergeCell ref="W154:X156"/>
    <mergeCell ref="Y154:Z156"/>
    <mergeCell ref="BG157:BH159"/>
    <mergeCell ref="BI157:BI159"/>
    <mergeCell ref="B160:D160"/>
    <mergeCell ref="E160:F160"/>
    <mergeCell ref="G160:H160"/>
    <mergeCell ref="I160:J160"/>
    <mergeCell ref="K160:L160"/>
    <mergeCell ref="M160:N160"/>
    <mergeCell ref="O160:P160"/>
    <mergeCell ref="Q160:R160"/>
    <mergeCell ref="AU157:AV159"/>
    <mergeCell ref="AW157:AX159"/>
    <mergeCell ref="AY157:AZ159"/>
    <mergeCell ref="BA157:BB159"/>
    <mergeCell ref="BC157:BD159"/>
    <mergeCell ref="BE157:BF159"/>
    <mergeCell ref="AI157:AJ159"/>
    <mergeCell ref="AK157:AL159"/>
    <mergeCell ref="AM157:AN159"/>
    <mergeCell ref="AO157:AP159"/>
    <mergeCell ref="AQ157:AR159"/>
    <mergeCell ref="AS157:AT159"/>
    <mergeCell ref="W157:X159"/>
    <mergeCell ref="Y157:Z159"/>
    <mergeCell ref="AA157:AB159"/>
    <mergeCell ref="AC157:AD159"/>
    <mergeCell ref="AE157:AF159"/>
    <mergeCell ref="AG157:AH159"/>
    <mergeCell ref="K157:L159"/>
    <mergeCell ref="M157:N159"/>
    <mergeCell ref="O157:P159"/>
    <mergeCell ref="Q157:R159"/>
    <mergeCell ref="BC160:BD160"/>
    <mergeCell ref="BE160:BF160"/>
    <mergeCell ref="BG160:BH160"/>
    <mergeCell ref="A161:D161"/>
    <mergeCell ref="E161:F161"/>
    <mergeCell ref="G161:H161"/>
    <mergeCell ref="I161:J161"/>
    <mergeCell ref="K161:L161"/>
    <mergeCell ref="M161:N161"/>
    <mergeCell ref="O161:P161"/>
    <mergeCell ref="AQ160:AR160"/>
    <mergeCell ref="AS160:AT160"/>
    <mergeCell ref="AU160:AV160"/>
    <mergeCell ref="AW160:AX160"/>
    <mergeCell ref="AY160:AZ160"/>
    <mergeCell ref="BA160:BB160"/>
    <mergeCell ref="AE160:AF160"/>
    <mergeCell ref="AG160:AH160"/>
    <mergeCell ref="AI160:AJ160"/>
    <mergeCell ref="AK160:AL160"/>
    <mergeCell ref="AM160:AN160"/>
    <mergeCell ref="AO160:AP160"/>
    <mergeCell ref="S160:T160"/>
    <mergeCell ref="U160:V160"/>
    <mergeCell ref="W160:X160"/>
    <mergeCell ref="Y160:Z160"/>
    <mergeCell ref="AA160:AB160"/>
    <mergeCell ref="AC160:AD160"/>
    <mergeCell ref="BA161:BB161"/>
    <mergeCell ref="BC161:BD161"/>
    <mergeCell ref="BE161:BF161"/>
    <mergeCell ref="BG161:BH161"/>
    <mergeCell ref="A164:BI164"/>
    <mergeCell ref="AO161:AP161"/>
    <mergeCell ref="AQ161:AR161"/>
    <mergeCell ref="AS161:AT161"/>
    <mergeCell ref="AU161:AV161"/>
    <mergeCell ref="AW161:AX161"/>
    <mergeCell ref="AY161:AZ161"/>
    <mergeCell ref="AC161:AD161"/>
    <mergeCell ref="AE161:AF161"/>
    <mergeCell ref="AG161:AH161"/>
    <mergeCell ref="AI161:AJ161"/>
    <mergeCell ref="AK161:AL161"/>
    <mergeCell ref="AM161:AN161"/>
    <mergeCell ref="Q161:R161"/>
    <mergeCell ref="S161:T161"/>
    <mergeCell ref="U161:V161"/>
    <mergeCell ref="W161:X161"/>
    <mergeCell ref="Y161:Z161"/>
    <mergeCell ref="AA161:AB161"/>
    <mergeCell ref="AM12:AN14"/>
    <mergeCell ref="AO12:AP14"/>
    <mergeCell ref="AQ12:AR14"/>
    <mergeCell ref="AS12:AT14"/>
    <mergeCell ref="AU12:AV14"/>
    <mergeCell ref="AW12:AX14"/>
    <mergeCell ref="AY12:AZ14"/>
    <mergeCell ref="BA12:BB14"/>
    <mergeCell ref="BC12:BD14"/>
    <mergeCell ref="BE12:BF14"/>
    <mergeCell ref="BG12:BH14"/>
    <mergeCell ref="E12:F14"/>
    <mergeCell ref="G12:H14"/>
    <mergeCell ref="I12:J14"/>
    <mergeCell ref="K12:L14"/>
    <mergeCell ref="M12:N14"/>
    <mergeCell ref="O12:P14"/>
    <mergeCell ref="Q12:R14"/>
    <mergeCell ref="S12:T14"/>
    <mergeCell ref="U12:V14"/>
    <mergeCell ref="W12:X14"/>
    <mergeCell ref="Y12:Z14"/>
    <mergeCell ref="AA12:AB14"/>
    <mergeCell ref="AC12:AD14"/>
    <mergeCell ref="AE12:AF14"/>
    <mergeCell ref="AG12:AH14"/>
    <mergeCell ref="AI12:AJ14"/>
    <mergeCell ref="AK12:AL14"/>
  </mergeCells>
  <phoneticPr fontId="2"/>
  <conditionalFormatting sqref="E100">
    <cfRule type="cellIs" dxfId="3" priority="4" stopIfTrue="1" operator="equal">
      <formula>1</formula>
    </cfRule>
  </conditionalFormatting>
  <conditionalFormatting sqref="E12:F14">
    <cfRule type="colorScale" priority="2">
      <colorScale>
        <cfvo type="min"/>
        <cfvo type="max"/>
        <color theme="1"/>
        <color theme="1"/>
      </colorScale>
    </cfRule>
  </conditionalFormatting>
  <conditionalFormatting sqref="G100 I100 K100 M100 O100 Q100 S100 U100 W100 Y100 AA100 AC100 AE100 AG100 AI100 AK100 AM100 AO100 AQ100 AS100 AU100 AW100 AY100 BA100 BC100 BE100 BG100">
    <cfRule type="cellIs" dxfId="2" priority="3" stopIfTrue="1" operator="equal">
      <formula>1</formula>
    </cfRule>
  </conditionalFormatting>
  <conditionalFormatting sqref="G12:BH14">
    <cfRule type="colorScale" priority="1">
      <colorScale>
        <cfvo type="min"/>
        <cfvo type="max"/>
        <color theme="1"/>
        <color theme="1"/>
      </colorScale>
    </cfRule>
  </conditionalFormatting>
  <printOptions horizontalCentered="1" verticalCentered="1"/>
  <pageMargins left="0.78740157480314965" right="0.78740157480314965" top="0.78740157480314965" bottom="0.78740157480314965" header="0.51181102362204722" footer="0.51181102362204722"/>
  <pageSetup paperSize="9" scale="89" firstPageNumber="4" fitToHeight="0" orientation="landscape" useFirstPageNumber="1" r:id="rId1"/>
  <headerFooter alignWithMargins="0">
    <oddFooter>&amp;R付属資料　&amp;A</oddFooter>
  </headerFooter>
  <rowBreaks count="1" manualBreakCount="1">
    <brk id="81" max="16383" man="1"/>
  </row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BI166"/>
  <sheetViews>
    <sheetView showZeros="0" view="pageBreakPreview" zoomScaleNormal="85" zoomScaleSheetLayoutView="100" workbookViewId="0">
      <selection activeCell="D18" sqref="D18:D20"/>
    </sheetView>
  </sheetViews>
  <sheetFormatPr defaultColWidth="0" defaultRowHeight="10"/>
  <cols>
    <col min="1" max="1" width="4.6328125" style="3" customWidth="1"/>
    <col min="2" max="2" width="2.6328125" style="3" customWidth="1"/>
    <col min="3" max="4" width="8.6328125" style="3" customWidth="1"/>
    <col min="5" max="60" width="1.90625" style="3" customWidth="1"/>
    <col min="61" max="61" width="9.6328125" style="3" customWidth="1"/>
    <col min="62" max="62" width="2.6328125" style="3" customWidth="1"/>
    <col min="63" max="16384" width="0" style="3" hidden="1"/>
  </cols>
  <sheetData>
    <row r="1" spans="1:61" ht="13.5" customHeight="1">
      <c r="A1" s="2" t="s">
        <v>1644</v>
      </c>
    </row>
    <row r="2" spans="1:61" ht="13.5" customHeight="1">
      <c r="B2" s="2" t="s">
        <v>1645</v>
      </c>
      <c r="BA2" s="3" t="s">
        <v>1646</v>
      </c>
    </row>
    <row r="3" spans="1:61" ht="15.9" customHeight="1">
      <c r="A3" s="2671" t="s">
        <v>1673</v>
      </c>
      <c r="B3" s="2672"/>
      <c r="C3" s="2672"/>
      <c r="D3" s="2673"/>
      <c r="E3" s="1177">
        <v>0.29166666666666669</v>
      </c>
      <c r="F3" s="1178"/>
      <c r="G3" s="1178"/>
      <c r="H3" s="1178"/>
      <c r="I3" s="1177">
        <v>0.33333333333333298</v>
      </c>
      <c r="J3" s="1178"/>
      <c r="K3" s="1178"/>
      <c r="L3" s="1179"/>
      <c r="M3" s="1178">
        <v>0.375</v>
      </c>
      <c r="N3" s="1178"/>
      <c r="O3" s="1178"/>
      <c r="P3" s="1178"/>
      <c r="Q3" s="1177">
        <v>0.41666666666666702</v>
      </c>
      <c r="R3" s="1178"/>
      <c r="S3" s="1178"/>
      <c r="T3" s="1179"/>
      <c r="U3" s="1178">
        <v>0.45833333333333298</v>
      </c>
      <c r="V3" s="1178"/>
      <c r="W3" s="1178"/>
      <c r="X3" s="1178"/>
      <c r="Y3" s="1177">
        <v>0.5</v>
      </c>
      <c r="Z3" s="1178"/>
      <c r="AA3" s="1178"/>
      <c r="AB3" s="1179"/>
      <c r="AC3" s="2652">
        <v>0.54166666666666696</v>
      </c>
      <c r="AD3" s="2652"/>
      <c r="AE3" s="2652"/>
      <c r="AF3" s="2652"/>
      <c r="AG3" s="2652">
        <v>0.58333333333333304</v>
      </c>
      <c r="AH3" s="2652"/>
      <c r="AI3" s="2652"/>
      <c r="AJ3" s="2652"/>
      <c r="AK3" s="2652">
        <v>0.625</v>
      </c>
      <c r="AL3" s="2652"/>
      <c r="AM3" s="2652"/>
      <c r="AN3" s="2652"/>
      <c r="AO3" s="2652">
        <v>0.66666666666666696</v>
      </c>
      <c r="AP3" s="2652"/>
      <c r="AQ3" s="2652"/>
      <c r="AR3" s="2652"/>
      <c r="AS3" s="2652">
        <v>0.70833333333333304</v>
      </c>
      <c r="AT3" s="2652"/>
      <c r="AU3" s="2652"/>
      <c r="AV3" s="2652"/>
      <c r="AW3" s="2652">
        <v>0.75</v>
      </c>
      <c r="AX3" s="2652"/>
      <c r="AY3" s="2652"/>
      <c r="AZ3" s="2652"/>
      <c r="BA3" s="2652">
        <v>0.79166666666666696</v>
      </c>
      <c r="BB3" s="2652"/>
      <c r="BC3" s="2652"/>
      <c r="BD3" s="2652"/>
      <c r="BE3" s="2652">
        <v>0.83333333333333337</v>
      </c>
      <c r="BF3" s="2652"/>
      <c r="BG3" s="2652"/>
      <c r="BH3" s="2652"/>
      <c r="BI3" s="1111" t="s">
        <v>1648</v>
      </c>
    </row>
    <row r="4" spans="1:61" ht="15.9" customHeight="1">
      <c r="A4" s="2574" t="s">
        <v>1649</v>
      </c>
      <c r="B4" s="2653" t="s">
        <v>1650</v>
      </c>
      <c r="C4" s="6" t="s">
        <v>1651</v>
      </c>
      <c r="D4" s="8"/>
      <c r="E4" s="1057"/>
      <c r="F4" s="1058"/>
      <c r="G4" s="1057"/>
      <c r="H4" s="1058"/>
      <c r="I4" s="1057"/>
      <c r="J4" s="1059"/>
      <c r="K4" s="1058"/>
      <c r="L4" s="1059"/>
      <c r="M4" s="1058"/>
      <c r="N4" s="1058"/>
      <c r="O4" s="1057"/>
      <c r="P4" s="1058"/>
      <c r="Q4" s="1057"/>
      <c r="R4" s="1059"/>
      <c r="S4" s="1058"/>
      <c r="T4" s="1059"/>
      <c r="U4" s="1058"/>
      <c r="V4" s="1058"/>
      <c r="W4" s="1057"/>
      <c r="X4" s="1058"/>
      <c r="Y4" s="1057"/>
      <c r="Z4" s="1059"/>
      <c r="AA4" s="1058"/>
      <c r="AB4" s="1059"/>
      <c r="AC4" s="1058"/>
      <c r="AD4" s="1058"/>
      <c r="AE4" s="1057"/>
      <c r="AF4" s="1059"/>
      <c r="AG4" s="1057"/>
      <c r="AH4" s="1059"/>
      <c r="AI4" s="1058"/>
      <c r="AJ4" s="1059"/>
      <c r="AK4" s="1057"/>
      <c r="AL4" s="1058"/>
      <c r="AM4" s="1057"/>
      <c r="AN4" s="1059"/>
      <c r="AO4" s="1057"/>
      <c r="AP4" s="1059"/>
      <c r="AQ4" s="1058"/>
      <c r="AR4" s="1059"/>
      <c r="AS4" s="1057"/>
      <c r="AT4" s="1058"/>
      <c r="AU4" s="1057"/>
      <c r="AV4" s="1059"/>
      <c r="AW4" s="1057"/>
      <c r="AX4" s="1059"/>
      <c r="AY4" s="1058"/>
      <c r="AZ4" s="1059"/>
      <c r="BA4" s="1057"/>
      <c r="BB4" s="1058"/>
      <c r="BC4" s="1057"/>
      <c r="BD4" s="1059"/>
      <c r="BE4" s="1057"/>
      <c r="BF4" s="1059"/>
      <c r="BG4" s="1058"/>
      <c r="BH4" s="1059"/>
      <c r="BI4" s="1262"/>
    </row>
    <row r="5" spans="1:61" ht="15.9" customHeight="1">
      <c r="A5" s="2574"/>
      <c r="B5" s="1453"/>
      <c r="C5" s="52" t="s">
        <v>1652</v>
      </c>
      <c r="D5" s="85"/>
      <c r="E5" s="973"/>
      <c r="F5" s="981"/>
      <c r="G5" s="973"/>
      <c r="H5" s="981"/>
      <c r="I5" s="973"/>
      <c r="J5" s="974"/>
      <c r="K5" s="981"/>
      <c r="L5" s="974"/>
      <c r="M5" s="981"/>
      <c r="N5" s="981"/>
      <c r="O5" s="973"/>
      <c r="P5" s="981"/>
      <c r="Q5" s="973"/>
      <c r="R5" s="974"/>
      <c r="S5" s="981"/>
      <c r="T5" s="974"/>
      <c r="U5" s="981"/>
      <c r="V5" s="981"/>
      <c r="W5" s="973"/>
      <c r="X5" s="981"/>
      <c r="Y5" s="973"/>
      <c r="Z5" s="974"/>
      <c r="AA5" s="981"/>
      <c r="AB5" s="974"/>
      <c r="AC5" s="981"/>
      <c r="AD5" s="981"/>
      <c r="AE5" s="973"/>
      <c r="AF5" s="974"/>
      <c r="AG5" s="973"/>
      <c r="AH5" s="974"/>
      <c r="AI5" s="981"/>
      <c r="AJ5" s="974"/>
      <c r="AK5" s="973"/>
      <c r="AL5" s="981"/>
      <c r="AM5" s="973"/>
      <c r="AN5" s="974"/>
      <c r="AO5" s="973"/>
      <c r="AP5" s="974"/>
      <c r="AQ5" s="981"/>
      <c r="AR5" s="974"/>
      <c r="AS5" s="973"/>
      <c r="AT5" s="981"/>
      <c r="AU5" s="973"/>
      <c r="AV5" s="974"/>
      <c r="AW5" s="973"/>
      <c r="AX5" s="974"/>
      <c r="AY5" s="981"/>
      <c r="AZ5" s="974"/>
      <c r="BA5" s="973"/>
      <c r="BB5" s="981"/>
      <c r="BC5" s="973"/>
      <c r="BD5" s="974"/>
      <c r="BE5" s="973"/>
      <c r="BF5" s="974"/>
      <c r="BG5" s="981"/>
      <c r="BH5" s="974"/>
      <c r="BI5" s="1262"/>
    </row>
    <row r="6" spans="1:61" ht="15.9" customHeight="1">
      <c r="A6" s="2574"/>
      <c r="B6" s="1453"/>
      <c r="C6" s="52" t="s">
        <v>1653</v>
      </c>
      <c r="D6" s="85"/>
      <c r="E6" s="973"/>
      <c r="F6" s="981"/>
      <c r="G6" s="973"/>
      <c r="H6" s="981"/>
      <c r="I6" s="973"/>
      <c r="J6" s="974"/>
      <c r="K6" s="981"/>
      <c r="L6" s="974"/>
      <c r="M6" s="981"/>
      <c r="N6" s="981"/>
      <c r="O6" s="973"/>
      <c r="P6" s="981"/>
      <c r="Q6" s="973"/>
      <c r="R6" s="974"/>
      <c r="S6" s="981"/>
      <c r="T6" s="974"/>
      <c r="U6" s="981"/>
      <c r="V6" s="981"/>
      <c r="W6" s="973"/>
      <c r="X6" s="981"/>
      <c r="Y6" s="973"/>
      <c r="Z6" s="974"/>
      <c r="AA6" s="981"/>
      <c r="AB6" s="974"/>
      <c r="AC6" s="981"/>
      <c r="AD6" s="981"/>
      <c r="AE6" s="973"/>
      <c r="AF6" s="974"/>
      <c r="AG6" s="973"/>
      <c r="AH6" s="974"/>
      <c r="AI6" s="981"/>
      <c r="AJ6" s="974"/>
      <c r="AK6" s="973"/>
      <c r="AL6" s="981"/>
      <c r="AM6" s="973"/>
      <c r="AN6" s="974"/>
      <c r="AO6" s="973"/>
      <c r="AP6" s="974"/>
      <c r="AQ6" s="981"/>
      <c r="AR6" s="974"/>
      <c r="AS6" s="973"/>
      <c r="AT6" s="981"/>
      <c r="AU6" s="973"/>
      <c r="AV6" s="974"/>
      <c r="AW6" s="973"/>
      <c r="AX6" s="974"/>
      <c r="AY6" s="981"/>
      <c r="AZ6" s="974"/>
      <c r="BA6" s="973"/>
      <c r="BB6" s="981"/>
      <c r="BC6" s="973"/>
      <c r="BD6" s="974"/>
      <c r="BE6" s="973"/>
      <c r="BF6" s="974"/>
      <c r="BG6" s="981"/>
      <c r="BH6" s="974"/>
      <c r="BI6" s="1262"/>
    </row>
    <row r="7" spans="1:61" ht="15.9" customHeight="1">
      <c r="A7" s="2574"/>
      <c r="B7" s="1453"/>
      <c r="C7" s="52" t="s">
        <v>1654</v>
      </c>
      <c r="D7" s="85"/>
      <c r="E7" s="973"/>
      <c r="F7" s="981"/>
      <c r="G7" s="973"/>
      <c r="H7" s="981"/>
      <c r="I7" s="973"/>
      <c r="J7" s="974"/>
      <c r="K7" s="981"/>
      <c r="L7" s="974"/>
      <c r="M7" s="981"/>
      <c r="N7" s="981"/>
      <c r="O7" s="973"/>
      <c r="P7" s="981"/>
      <c r="Q7" s="973"/>
      <c r="R7" s="974"/>
      <c r="S7" s="981"/>
      <c r="T7" s="974"/>
      <c r="U7" s="981"/>
      <c r="V7" s="981"/>
      <c r="W7" s="973"/>
      <c r="X7" s="981"/>
      <c r="Y7" s="973"/>
      <c r="Z7" s="974"/>
      <c r="AA7" s="981"/>
      <c r="AB7" s="974"/>
      <c r="AC7" s="981"/>
      <c r="AD7" s="981"/>
      <c r="AE7" s="973"/>
      <c r="AF7" s="974"/>
      <c r="AG7" s="973"/>
      <c r="AH7" s="974"/>
      <c r="AI7" s="981"/>
      <c r="AJ7" s="974"/>
      <c r="AK7" s="973"/>
      <c r="AL7" s="981"/>
      <c r="AM7" s="973"/>
      <c r="AN7" s="974"/>
      <c r="AO7" s="973"/>
      <c r="AP7" s="974"/>
      <c r="AQ7" s="981"/>
      <c r="AR7" s="974"/>
      <c r="AS7" s="973"/>
      <c r="AT7" s="981"/>
      <c r="AU7" s="973"/>
      <c r="AV7" s="974"/>
      <c r="AW7" s="973"/>
      <c r="AX7" s="974"/>
      <c r="AY7" s="981"/>
      <c r="AZ7" s="974"/>
      <c r="BA7" s="973"/>
      <c r="BB7" s="981"/>
      <c r="BC7" s="973"/>
      <c r="BD7" s="974"/>
      <c r="BE7" s="973"/>
      <c r="BF7" s="974"/>
      <c r="BG7" s="981"/>
      <c r="BH7" s="974"/>
      <c r="BI7" s="1262"/>
    </row>
    <row r="8" spans="1:61" ht="15.9" customHeight="1">
      <c r="A8" s="2574"/>
      <c r="B8" s="1453"/>
      <c r="C8" s="52" t="s">
        <v>1655</v>
      </c>
      <c r="D8" s="85"/>
      <c r="E8" s="973"/>
      <c r="F8" s="981"/>
      <c r="G8" s="973"/>
      <c r="H8" s="981"/>
      <c r="I8" s="973"/>
      <c r="J8" s="974"/>
      <c r="K8" s="981"/>
      <c r="L8" s="974"/>
      <c r="M8" s="981"/>
      <c r="N8" s="981"/>
      <c r="O8" s="973"/>
      <c r="P8" s="981"/>
      <c r="Q8" s="973"/>
      <c r="R8" s="974"/>
      <c r="S8" s="981"/>
      <c r="T8" s="974"/>
      <c r="U8" s="981"/>
      <c r="V8" s="981"/>
      <c r="W8" s="973"/>
      <c r="X8" s="981"/>
      <c r="Y8" s="973"/>
      <c r="Z8" s="974"/>
      <c r="AA8" s="981"/>
      <c r="AB8" s="974"/>
      <c r="AC8" s="981"/>
      <c r="AD8" s="981"/>
      <c r="AE8" s="973"/>
      <c r="AF8" s="974"/>
      <c r="AG8" s="973"/>
      <c r="AH8" s="974"/>
      <c r="AI8" s="981"/>
      <c r="AJ8" s="974"/>
      <c r="AK8" s="973"/>
      <c r="AL8" s="981"/>
      <c r="AM8" s="973"/>
      <c r="AN8" s="974"/>
      <c r="AO8" s="973"/>
      <c r="AP8" s="974"/>
      <c r="AQ8" s="981"/>
      <c r="AR8" s="974"/>
      <c r="AS8" s="973"/>
      <c r="AT8" s="981"/>
      <c r="AU8" s="973"/>
      <c r="AV8" s="974"/>
      <c r="AW8" s="973"/>
      <c r="AX8" s="974"/>
      <c r="AY8" s="981"/>
      <c r="AZ8" s="974"/>
      <c r="BA8" s="973"/>
      <c r="BB8" s="981"/>
      <c r="BC8" s="973"/>
      <c r="BD8" s="974"/>
      <c r="BE8" s="973"/>
      <c r="BF8" s="974"/>
      <c r="BG8" s="981"/>
      <c r="BH8" s="974"/>
      <c r="BI8" s="1262"/>
    </row>
    <row r="9" spans="1:61" ht="15.9" customHeight="1">
      <c r="A9" s="2574"/>
      <c r="B9" s="2654"/>
      <c r="C9" s="543" t="s">
        <v>1656</v>
      </c>
      <c r="D9" s="544"/>
      <c r="E9" s="1060"/>
      <c r="F9" s="1061"/>
      <c r="G9" s="1060"/>
      <c r="H9" s="1061"/>
      <c r="I9" s="1060"/>
      <c r="J9" s="1062"/>
      <c r="K9" s="1061"/>
      <c r="L9" s="1062"/>
      <c r="M9" s="1061"/>
      <c r="N9" s="1061"/>
      <c r="O9" s="1060"/>
      <c r="P9" s="1061"/>
      <c r="Q9" s="1060"/>
      <c r="R9" s="1062"/>
      <c r="S9" s="1061"/>
      <c r="T9" s="1062"/>
      <c r="U9" s="1061"/>
      <c r="V9" s="1061"/>
      <c r="W9" s="1060"/>
      <c r="X9" s="1061"/>
      <c r="Y9" s="1060"/>
      <c r="Z9" s="1062"/>
      <c r="AA9" s="1061"/>
      <c r="AB9" s="1062"/>
      <c r="AC9" s="1061"/>
      <c r="AD9" s="1061"/>
      <c r="AE9" s="1060"/>
      <c r="AF9" s="1062"/>
      <c r="AG9" s="1060"/>
      <c r="AH9" s="1062"/>
      <c r="AI9" s="1061"/>
      <c r="AJ9" s="1062"/>
      <c r="AK9" s="1060"/>
      <c r="AL9" s="1061"/>
      <c r="AM9" s="1060"/>
      <c r="AN9" s="1062"/>
      <c r="AO9" s="1060"/>
      <c r="AP9" s="1062"/>
      <c r="AQ9" s="1061"/>
      <c r="AR9" s="1062"/>
      <c r="AS9" s="1060"/>
      <c r="AT9" s="1061"/>
      <c r="AU9" s="1060"/>
      <c r="AV9" s="1062"/>
      <c r="AW9" s="1060"/>
      <c r="AX9" s="1062"/>
      <c r="AY9" s="1061"/>
      <c r="AZ9" s="1062"/>
      <c r="BA9" s="1060"/>
      <c r="BB9" s="1061"/>
      <c r="BC9" s="1060"/>
      <c r="BD9" s="1062"/>
      <c r="BE9" s="1060"/>
      <c r="BF9" s="1062"/>
      <c r="BG9" s="1061"/>
      <c r="BH9" s="1062"/>
      <c r="BI9" s="1262"/>
    </row>
    <row r="10" spans="1:61" ht="15.9" customHeight="1">
      <c r="A10" s="2574"/>
      <c r="B10" s="973" t="s">
        <v>34</v>
      </c>
      <c r="C10" s="981"/>
      <c r="D10" s="974"/>
      <c r="E10" s="2643">
        <f>SUM(E4:E9)</f>
        <v>0</v>
      </c>
      <c r="F10" s="2644"/>
      <c r="G10" s="2643">
        <f>SUM(G4:G9)</f>
        <v>0</v>
      </c>
      <c r="H10" s="2644"/>
      <c r="I10" s="2643">
        <f>SUM(I4:I9)</f>
        <v>0</v>
      </c>
      <c r="J10" s="2651"/>
      <c r="K10" s="2644">
        <f>SUM(K4:K9)</f>
        <v>0</v>
      </c>
      <c r="L10" s="2651"/>
      <c r="M10" s="2644">
        <f>SUM(M4:M9)</f>
        <v>0</v>
      </c>
      <c r="N10" s="2644"/>
      <c r="O10" s="2643">
        <f>SUM(O4:O9)</f>
        <v>0</v>
      </c>
      <c r="P10" s="2644"/>
      <c r="Q10" s="2643">
        <f>SUM(Q4:Q9)</f>
        <v>0</v>
      </c>
      <c r="R10" s="2651"/>
      <c r="S10" s="2644">
        <f>SUM(S4:S9)</f>
        <v>0</v>
      </c>
      <c r="T10" s="2651"/>
      <c r="U10" s="2644">
        <f>SUM(U4:U9)</f>
        <v>0</v>
      </c>
      <c r="V10" s="2644"/>
      <c r="W10" s="2643">
        <f>SUM(W4:W9)</f>
        <v>0</v>
      </c>
      <c r="X10" s="2644"/>
      <c r="Y10" s="2643">
        <f>SUM(Y4:Y9)</f>
        <v>0</v>
      </c>
      <c r="Z10" s="2651"/>
      <c r="AA10" s="2644">
        <f>SUM(AA4:AA9)</f>
        <v>0</v>
      </c>
      <c r="AB10" s="2651"/>
      <c r="AC10" s="2644">
        <f>SUM(AC4:AC9)</f>
        <v>0</v>
      </c>
      <c r="AD10" s="2644"/>
      <c r="AE10" s="2643">
        <f>SUM(AE4:AE9)</f>
        <v>0</v>
      </c>
      <c r="AF10" s="2651"/>
      <c r="AG10" s="2643">
        <f>SUM(AG4:AG9)</f>
        <v>0</v>
      </c>
      <c r="AH10" s="2651"/>
      <c r="AI10" s="2644">
        <f>SUM(AI4:AI9)</f>
        <v>0</v>
      </c>
      <c r="AJ10" s="2651"/>
      <c r="AK10" s="2643">
        <f>SUM(AK4:AK9)</f>
        <v>0</v>
      </c>
      <c r="AL10" s="2644"/>
      <c r="AM10" s="2643">
        <f>SUM(AM4:AM9)</f>
        <v>0</v>
      </c>
      <c r="AN10" s="2651"/>
      <c r="AO10" s="2643">
        <f>SUM(AO4:AO9)</f>
        <v>0</v>
      </c>
      <c r="AP10" s="2651"/>
      <c r="AQ10" s="2644">
        <f>SUM(AQ4:AQ9)</f>
        <v>0</v>
      </c>
      <c r="AR10" s="2651"/>
      <c r="AS10" s="2643">
        <f>SUM(AS4:AS9)</f>
        <v>0</v>
      </c>
      <c r="AT10" s="2644"/>
      <c r="AU10" s="2643">
        <f>SUM(AU4:AU9)</f>
        <v>0</v>
      </c>
      <c r="AV10" s="2651"/>
      <c r="AW10" s="2643">
        <f>SUM(AW4:AW9)</f>
        <v>0</v>
      </c>
      <c r="AX10" s="2651"/>
      <c r="AY10" s="2644">
        <f>SUM(AY4:AY9)</f>
        <v>0</v>
      </c>
      <c r="AZ10" s="2651"/>
      <c r="BA10" s="2643">
        <f>SUM(BA4:BA9)</f>
        <v>0</v>
      </c>
      <c r="BB10" s="2644"/>
      <c r="BC10" s="2643">
        <f>SUM(BC4:BC9)</f>
        <v>0</v>
      </c>
      <c r="BD10" s="2651"/>
      <c r="BE10" s="2643">
        <f>SUM(BE4:BE9)</f>
        <v>0</v>
      </c>
      <c r="BF10" s="2651"/>
      <c r="BG10" s="2644">
        <f>SUM(BG4:BG9)</f>
        <v>0</v>
      </c>
      <c r="BH10" s="2651"/>
      <c r="BI10" s="1262"/>
    </row>
    <row r="11" spans="1:61" ht="15.9" customHeight="1">
      <c r="A11" s="973" t="s">
        <v>1657</v>
      </c>
      <c r="B11" s="981"/>
      <c r="C11" s="981"/>
      <c r="D11" s="974"/>
      <c r="E11" s="2643">
        <f>IF(AND(E10&gt;0,ROUND((TRUNC(E4/3,1)+TRUNC((E5+E6)/6,1)+TRUNC(E7/15,1)+TRUNC((E8+E9)/25,1)),0)&lt;2),2,ROUND((TRUNC(E4/3,1)+TRUNC((E5+E6)/6,1)+TRUNC(E7/15,1)+TRUNC((E8+E9)/25,1)),0))</f>
        <v>0</v>
      </c>
      <c r="F11" s="2644"/>
      <c r="G11" s="2643">
        <f t="shared" ref="G11" si="0">IF(AND(G10&gt;0,ROUND((TRUNC(G4/3,1)+TRUNC((G5+G6)/6,1)+TRUNC(G7/15,1)+TRUNC((G8+G9)/25,1)),0)&lt;2),2,ROUND((TRUNC(G4/3,1)+TRUNC((G5+G6)/6,1)+TRUNC(G7/15,1)+TRUNC((G8+G9)/25,1)),0))</f>
        <v>0</v>
      </c>
      <c r="H11" s="2644"/>
      <c r="I11" s="2643">
        <f t="shared" ref="I11" si="1">IF(AND(I10&gt;0,ROUND((TRUNC(I4/3,1)+TRUNC((I5+I6)/6,1)+TRUNC(I7/15,1)+TRUNC((I8+I9)/25,1)),0)&lt;2),2,ROUND((TRUNC(I4/3,1)+TRUNC((I5+I6)/6,1)+TRUNC(I7/15,1)+TRUNC((I8+I9)/25,1)),0))</f>
        <v>0</v>
      </c>
      <c r="J11" s="2644"/>
      <c r="K11" s="2643">
        <f t="shared" ref="K11" si="2">IF(AND(K10&gt;0,ROUND((TRUNC(K4/3,1)+TRUNC((K5+K6)/6,1)+TRUNC(K7/15,1)+TRUNC((K8+K9)/25,1)),0)&lt;2),2,ROUND((TRUNC(K4/3,1)+TRUNC((K5+K6)/6,1)+TRUNC(K7/15,1)+TRUNC((K8+K9)/25,1)),0))</f>
        <v>0</v>
      </c>
      <c r="L11" s="2644"/>
      <c r="M11" s="2643">
        <f t="shared" ref="M11" si="3">IF(AND(M10&gt;0,ROUND((TRUNC(M4/3,1)+TRUNC((M5+M6)/6,1)+TRUNC(M7/15,1)+TRUNC((M8+M9)/25,1)),0)&lt;2),2,ROUND((TRUNC(M4/3,1)+TRUNC((M5+M6)/6,1)+TRUNC(M7/15,1)+TRUNC((M8+M9)/25,1)),0))</f>
        <v>0</v>
      </c>
      <c r="N11" s="2644"/>
      <c r="O11" s="2643">
        <f t="shared" ref="O11" si="4">IF(AND(O10&gt;0,ROUND((TRUNC(O4/3,1)+TRUNC((O5+O6)/6,1)+TRUNC(O7/15,1)+TRUNC((O8+O9)/25,1)),0)&lt;2),2,ROUND((TRUNC(O4/3,1)+TRUNC((O5+O6)/6,1)+TRUNC(O7/15,1)+TRUNC((O8+O9)/25,1)),0))</f>
        <v>0</v>
      </c>
      <c r="P11" s="2644"/>
      <c r="Q11" s="2643">
        <f t="shared" ref="Q11" si="5">IF(AND(Q10&gt;0,ROUND((TRUNC(Q4/3,1)+TRUNC((Q5+Q6)/6,1)+TRUNC(Q7/15,1)+TRUNC((Q8+Q9)/25,1)),0)&lt;2),2,ROUND((TRUNC(Q4/3,1)+TRUNC((Q5+Q6)/6,1)+TRUNC(Q7/15,1)+TRUNC((Q8+Q9)/25,1)),0))</f>
        <v>0</v>
      </c>
      <c r="R11" s="2644"/>
      <c r="S11" s="2643">
        <f t="shared" ref="S11" si="6">IF(AND(S10&gt;0,ROUND((TRUNC(S4/3,1)+TRUNC((S5+S6)/6,1)+TRUNC(S7/15,1)+TRUNC((S8+S9)/25,1)),0)&lt;2),2,ROUND((TRUNC(S4/3,1)+TRUNC((S5+S6)/6,1)+TRUNC(S7/15,1)+TRUNC((S8+S9)/25,1)),0))</f>
        <v>0</v>
      </c>
      <c r="T11" s="2644"/>
      <c r="U11" s="2643">
        <f t="shared" ref="U11" si="7">IF(AND(U10&gt;0,ROUND((TRUNC(U4/3,1)+TRUNC((U5+U6)/6,1)+TRUNC(U7/15,1)+TRUNC((U8+U9)/25,1)),0)&lt;2),2,ROUND((TRUNC(U4/3,1)+TRUNC((U5+U6)/6,1)+TRUNC(U7/15,1)+TRUNC((U8+U9)/25,1)),0))</f>
        <v>0</v>
      </c>
      <c r="V11" s="2644"/>
      <c r="W11" s="2643">
        <f t="shared" ref="W11" si="8">IF(AND(W10&gt;0,ROUND((TRUNC(W4/3,1)+TRUNC((W5+W6)/6,1)+TRUNC(W7/15,1)+TRUNC((W8+W9)/25,1)),0)&lt;2),2,ROUND((TRUNC(W4/3,1)+TRUNC((W5+W6)/6,1)+TRUNC(W7/15,1)+TRUNC((W8+W9)/25,1)),0))</f>
        <v>0</v>
      </c>
      <c r="X11" s="2644"/>
      <c r="Y11" s="2643">
        <f t="shared" ref="Y11" si="9">IF(AND(Y10&gt;0,ROUND((TRUNC(Y4/3,1)+TRUNC((Y5+Y6)/6,1)+TRUNC(Y7/15,1)+TRUNC((Y8+Y9)/25,1)),0)&lt;2),2,ROUND((TRUNC(Y4/3,1)+TRUNC((Y5+Y6)/6,1)+TRUNC(Y7/15,1)+TRUNC((Y8+Y9)/25,1)),0))</f>
        <v>0</v>
      </c>
      <c r="Z11" s="2644"/>
      <c r="AA11" s="2643">
        <f t="shared" ref="AA11" si="10">IF(AND(AA10&gt;0,ROUND((TRUNC(AA4/3,1)+TRUNC((AA5+AA6)/6,1)+TRUNC(AA7/15,1)+TRUNC((AA8+AA9)/25,1)),0)&lt;2),2,ROUND((TRUNC(AA4/3,1)+TRUNC((AA5+AA6)/6,1)+TRUNC(AA7/15,1)+TRUNC((AA8+AA9)/25,1)),0))</f>
        <v>0</v>
      </c>
      <c r="AB11" s="2644"/>
      <c r="AC11" s="2643">
        <f t="shared" ref="AC11" si="11">IF(AND(AC10&gt;0,ROUND((TRUNC(AC4/3,1)+TRUNC((AC5+AC6)/6,1)+TRUNC(AC7/15,1)+TRUNC((AC8+AC9)/25,1)),0)&lt;2),2,ROUND((TRUNC(AC4/3,1)+TRUNC((AC5+AC6)/6,1)+TRUNC(AC7/15,1)+TRUNC((AC8+AC9)/25,1)),0))</f>
        <v>0</v>
      </c>
      <c r="AD11" s="2644"/>
      <c r="AE11" s="2643">
        <f t="shared" ref="AE11" si="12">IF(AND(AE10&gt;0,ROUND((TRUNC(AE4/3,1)+TRUNC((AE5+AE6)/6,1)+TRUNC(AE7/15,1)+TRUNC((AE8+AE9)/25,1)),0)&lt;2),2,ROUND((TRUNC(AE4/3,1)+TRUNC((AE5+AE6)/6,1)+TRUNC(AE7/15,1)+TRUNC((AE8+AE9)/25,1)),0))</f>
        <v>0</v>
      </c>
      <c r="AF11" s="2644"/>
      <c r="AG11" s="2643">
        <f t="shared" ref="AG11" si="13">IF(AND(AG10&gt;0,ROUND((TRUNC(AG4/3,1)+TRUNC((AG5+AG6)/6,1)+TRUNC(AG7/15,1)+TRUNC((AG8+AG9)/25,1)),0)&lt;2),2,ROUND((TRUNC(AG4/3,1)+TRUNC((AG5+AG6)/6,1)+TRUNC(AG7/15,1)+TRUNC((AG8+AG9)/25,1)),0))</f>
        <v>0</v>
      </c>
      <c r="AH11" s="2644"/>
      <c r="AI11" s="2643">
        <f t="shared" ref="AI11" si="14">IF(AND(AI10&gt;0,ROUND((TRUNC(AI4/3,1)+TRUNC((AI5+AI6)/6,1)+TRUNC(AI7/15,1)+TRUNC((AI8+AI9)/25,1)),0)&lt;2),2,ROUND((TRUNC(AI4/3,1)+TRUNC((AI5+AI6)/6,1)+TRUNC(AI7/15,1)+TRUNC((AI8+AI9)/25,1)),0))</f>
        <v>0</v>
      </c>
      <c r="AJ11" s="2644"/>
      <c r="AK11" s="2643">
        <f t="shared" ref="AK11" si="15">IF(AND(AK10&gt;0,ROUND((TRUNC(AK4/3,1)+TRUNC((AK5+AK6)/6,1)+TRUNC(AK7/15,1)+TRUNC((AK8+AK9)/25,1)),0)&lt;2),2,ROUND((TRUNC(AK4/3,1)+TRUNC((AK5+AK6)/6,1)+TRUNC(AK7/15,1)+TRUNC((AK8+AK9)/25,1)),0))</f>
        <v>0</v>
      </c>
      <c r="AL11" s="2644"/>
      <c r="AM11" s="2643">
        <f t="shared" ref="AM11" si="16">IF(AND(AM10&gt;0,ROUND((TRUNC(AM4/3,1)+TRUNC((AM5+AM6)/6,1)+TRUNC(AM7/15,1)+TRUNC((AM8+AM9)/25,1)),0)&lt;2),2,ROUND((TRUNC(AM4/3,1)+TRUNC((AM5+AM6)/6,1)+TRUNC(AM7/15,1)+TRUNC((AM8+AM9)/25,1)),0))</f>
        <v>0</v>
      </c>
      <c r="AN11" s="2644"/>
      <c r="AO11" s="2643">
        <f t="shared" ref="AO11" si="17">IF(AND(AO10&gt;0,ROUND((TRUNC(AO4/3,1)+TRUNC((AO5+AO6)/6,1)+TRUNC(AO7/15,1)+TRUNC((AO8+AO9)/25,1)),0)&lt;2),2,ROUND((TRUNC(AO4/3,1)+TRUNC((AO5+AO6)/6,1)+TRUNC(AO7/15,1)+TRUNC((AO8+AO9)/25,1)),0))</f>
        <v>0</v>
      </c>
      <c r="AP11" s="2644"/>
      <c r="AQ11" s="2643">
        <f t="shared" ref="AQ11" si="18">IF(AND(AQ10&gt;0,ROUND((TRUNC(AQ4/3,1)+TRUNC((AQ5+AQ6)/6,1)+TRUNC(AQ7/15,1)+TRUNC((AQ8+AQ9)/25,1)),0)&lt;2),2,ROUND((TRUNC(AQ4/3,1)+TRUNC((AQ5+AQ6)/6,1)+TRUNC(AQ7/15,1)+TRUNC((AQ8+AQ9)/25,1)),0))</f>
        <v>0</v>
      </c>
      <c r="AR11" s="2644"/>
      <c r="AS11" s="2643">
        <f t="shared" ref="AS11" si="19">IF(AND(AS10&gt;0,ROUND((TRUNC(AS4/3,1)+TRUNC((AS5+AS6)/6,1)+TRUNC(AS7/15,1)+TRUNC((AS8+AS9)/25,1)),0)&lt;2),2,ROUND((TRUNC(AS4/3,1)+TRUNC((AS5+AS6)/6,1)+TRUNC(AS7/15,1)+TRUNC((AS8+AS9)/25,1)),0))</f>
        <v>0</v>
      </c>
      <c r="AT11" s="2644"/>
      <c r="AU11" s="2643">
        <f t="shared" ref="AU11" si="20">IF(AND(AU10&gt;0,ROUND((TRUNC(AU4/3,1)+TRUNC((AU5+AU6)/6,1)+TRUNC(AU7/15,1)+TRUNC((AU8+AU9)/25,1)),0)&lt;2),2,ROUND((TRUNC(AU4/3,1)+TRUNC((AU5+AU6)/6,1)+TRUNC(AU7/15,1)+TRUNC((AU8+AU9)/25,1)),0))</f>
        <v>0</v>
      </c>
      <c r="AV11" s="2644"/>
      <c r="AW11" s="2643">
        <f t="shared" ref="AW11" si="21">IF(AND(AW10&gt;0,ROUND((TRUNC(AW4/3,1)+TRUNC((AW5+AW6)/6,1)+TRUNC(AW7/15,1)+TRUNC((AW8+AW9)/25,1)),0)&lt;2),2,ROUND((TRUNC(AW4/3,1)+TRUNC((AW5+AW6)/6,1)+TRUNC(AW7/15,1)+TRUNC((AW8+AW9)/25,1)),0))</f>
        <v>0</v>
      </c>
      <c r="AX11" s="2644"/>
      <c r="AY11" s="2643">
        <f t="shared" ref="AY11" si="22">IF(AND(AY10&gt;0,ROUND((TRUNC(AY4/3,1)+TRUNC((AY5+AY6)/6,1)+TRUNC(AY7/15,1)+TRUNC((AY8+AY9)/25,1)),0)&lt;2),2,ROUND((TRUNC(AY4/3,1)+TRUNC((AY5+AY6)/6,1)+TRUNC(AY7/15,1)+TRUNC((AY8+AY9)/25,1)),0))</f>
        <v>0</v>
      </c>
      <c r="AZ11" s="2644"/>
      <c r="BA11" s="2643">
        <f t="shared" ref="BA11" si="23">IF(AND(BA10&gt;0,ROUND((TRUNC(BA4/3,1)+TRUNC((BA5+BA6)/6,1)+TRUNC(BA7/15,1)+TRUNC((BA8+BA9)/25,1)),0)&lt;2),2,ROUND((TRUNC(BA4/3,1)+TRUNC((BA5+BA6)/6,1)+TRUNC(BA7/15,1)+TRUNC((BA8+BA9)/25,1)),0))</f>
        <v>0</v>
      </c>
      <c r="BB11" s="2644"/>
      <c r="BC11" s="2643">
        <f t="shared" ref="BC11" si="24">IF(AND(BC10&gt;0,ROUND((TRUNC(BC4/3,1)+TRUNC((BC5+BC6)/6,1)+TRUNC(BC7/15,1)+TRUNC((BC8+BC9)/25,1)),0)&lt;2),2,ROUND((TRUNC(BC4/3,1)+TRUNC((BC5+BC6)/6,1)+TRUNC(BC7/15,1)+TRUNC((BC8+BC9)/25,1)),0))</f>
        <v>0</v>
      </c>
      <c r="BD11" s="2644"/>
      <c r="BE11" s="2643">
        <f t="shared" ref="BE11" si="25">IF(AND(BE10&gt;0,ROUND((TRUNC(BE4/3,1)+TRUNC((BE5+BE6)/6,1)+TRUNC(BE7/15,1)+TRUNC((BE8+BE9)/25,1)),0)&lt;2),2,ROUND((TRUNC(BE4/3,1)+TRUNC((BE5+BE6)/6,1)+TRUNC(BE7/15,1)+TRUNC((BE8+BE9)/25,1)),0))</f>
        <v>0</v>
      </c>
      <c r="BF11" s="2644"/>
      <c r="BG11" s="2643">
        <f t="shared" ref="BG11" si="26">IF(AND(BG10&gt;0,ROUND((TRUNC(BG4/3,1)+TRUNC((BG5+BG6)/6,1)+TRUNC(BG7/15,1)+TRUNC((BG8+BG9)/25,1)),0)&lt;2),2,ROUND((TRUNC(BG4/3,1)+TRUNC((BG5+BG6)/6,1)+TRUNC(BG7/15,1)+TRUNC((BG8+BG9)/25,1)),0))</f>
        <v>0</v>
      </c>
      <c r="BH11" s="2644"/>
      <c r="BI11" s="1257"/>
    </row>
    <row r="12" spans="1:61" ht="6" customHeight="1">
      <c r="A12" s="2653" t="s">
        <v>1658</v>
      </c>
      <c r="B12" s="2660"/>
      <c r="C12" s="2661"/>
      <c r="D12" s="2664" t="s">
        <v>2352</v>
      </c>
      <c r="E12" s="2625"/>
      <c r="F12" s="2626"/>
      <c r="G12" s="2625"/>
      <c r="H12" s="2626"/>
      <c r="I12" s="2625"/>
      <c r="J12" s="2626"/>
      <c r="K12" s="2625"/>
      <c r="L12" s="2626"/>
      <c r="M12" s="2625"/>
      <c r="N12" s="2626"/>
      <c r="O12" s="2625"/>
      <c r="P12" s="2626"/>
      <c r="Q12" s="2625"/>
      <c r="R12" s="2626"/>
      <c r="S12" s="2625"/>
      <c r="T12" s="2626"/>
      <c r="U12" s="2625"/>
      <c r="V12" s="2626"/>
      <c r="W12" s="2625"/>
      <c r="X12" s="2626"/>
      <c r="Y12" s="2625"/>
      <c r="Z12" s="2626"/>
      <c r="AA12" s="2625"/>
      <c r="AB12" s="2626"/>
      <c r="AC12" s="2625"/>
      <c r="AD12" s="2626"/>
      <c r="AE12" s="2625"/>
      <c r="AF12" s="2626"/>
      <c r="AG12" s="2625"/>
      <c r="AH12" s="2626"/>
      <c r="AI12" s="2625"/>
      <c r="AJ12" s="2626"/>
      <c r="AK12" s="2625"/>
      <c r="AL12" s="2626"/>
      <c r="AM12" s="2625"/>
      <c r="AN12" s="2626"/>
      <c r="AO12" s="2625"/>
      <c r="AP12" s="2626"/>
      <c r="AQ12" s="2625"/>
      <c r="AR12" s="2626"/>
      <c r="AS12" s="2625"/>
      <c r="AT12" s="2626"/>
      <c r="AU12" s="2625"/>
      <c r="AV12" s="2626"/>
      <c r="AW12" s="2625"/>
      <c r="AX12" s="2626"/>
      <c r="AY12" s="2625"/>
      <c r="AZ12" s="2626"/>
      <c r="BA12" s="2625"/>
      <c r="BB12" s="2626"/>
      <c r="BC12" s="2625"/>
      <c r="BD12" s="2626"/>
      <c r="BE12" s="2625"/>
      <c r="BF12" s="2626"/>
      <c r="BG12" s="2625"/>
      <c r="BH12" s="2626"/>
      <c r="BI12" s="1256" t="s">
        <v>107</v>
      </c>
    </row>
    <row r="13" spans="1:61" ht="3" customHeight="1">
      <c r="A13" s="2658"/>
      <c r="B13" s="2662"/>
      <c r="C13" s="2663"/>
      <c r="D13" s="2665"/>
      <c r="E13" s="2627"/>
      <c r="F13" s="1363"/>
      <c r="G13" s="2627"/>
      <c r="H13" s="1363"/>
      <c r="I13" s="2627"/>
      <c r="J13" s="1363"/>
      <c r="K13" s="2627"/>
      <c r="L13" s="1363"/>
      <c r="M13" s="2627"/>
      <c r="N13" s="1363"/>
      <c r="O13" s="2627"/>
      <c r="P13" s="1363"/>
      <c r="Q13" s="2627"/>
      <c r="R13" s="1363"/>
      <c r="S13" s="2627"/>
      <c r="T13" s="1363"/>
      <c r="U13" s="2627"/>
      <c r="V13" s="1363"/>
      <c r="W13" s="2627"/>
      <c r="X13" s="1363"/>
      <c r="Y13" s="2627"/>
      <c r="Z13" s="1363"/>
      <c r="AA13" s="2627"/>
      <c r="AB13" s="1363"/>
      <c r="AC13" s="2627"/>
      <c r="AD13" s="1363"/>
      <c r="AE13" s="2627"/>
      <c r="AF13" s="1363"/>
      <c r="AG13" s="2627"/>
      <c r="AH13" s="1363"/>
      <c r="AI13" s="2627"/>
      <c r="AJ13" s="1363"/>
      <c r="AK13" s="2627"/>
      <c r="AL13" s="1363"/>
      <c r="AM13" s="2627"/>
      <c r="AN13" s="1363"/>
      <c r="AO13" s="2627"/>
      <c r="AP13" s="1363"/>
      <c r="AQ13" s="2627"/>
      <c r="AR13" s="1363"/>
      <c r="AS13" s="2627"/>
      <c r="AT13" s="1363"/>
      <c r="AU13" s="2627"/>
      <c r="AV13" s="1363"/>
      <c r="AW13" s="2627"/>
      <c r="AX13" s="1363"/>
      <c r="AY13" s="2627"/>
      <c r="AZ13" s="1363"/>
      <c r="BA13" s="2627"/>
      <c r="BB13" s="1363"/>
      <c r="BC13" s="2627"/>
      <c r="BD13" s="1363"/>
      <c r="BE13" s="2627"/>
      <c r="BF13" s="1363"/>
      <c r="BG13" s="2627"/>
      <c r="BH13" s="1363"/>
      <c r="BI13" s="1262"/>
    </row>
    <row r="14" spans="1:61" ht="6" customHeight="1">
      <c r="A14" s="2658"/>
      <c r="B14" s="2662"/>
      <c r="C14" s="2663"/>
      <c r="D14" s="2665"/>
      <c r="E14" s="2628"/>
      <c r="F14" s="2629"/>
      <c r="G14" s="2628"/>
      <c r="H14" s="2629"/>
      <c r="I14" s="2628"/>
      <c r="J14" s="2629"/>
      <c r="K14" s="2628"/>
      <c r="L14" s="2629"/>
      <c r="M14" s="2628"/>
      <c r="N14" s="2629"/>
      <c r="O14" s="2628"/>
      <c r="P14" s="2629"/>
      <c r="Q14" s="2628"/>
      <c r="R14" s="2629"/>
      <c r="S14" s="2628"/>
      <c r="T14" s="2629"/>
      <c r="U14" s="2628"/>
      <c r="V14" s="2629"/>
      <c r="W14" s="2628"/>
      <c r="X14" s="2629"/>
      <c r="Y14" s="2628"/>
      <c r="Z14" s="2629"/>
      <c r="AA14" s="2628"/>
      <c r="AB14" s="2629"/>
      <c r="AC14" s="2628"/>
      <c r="AD14" s="2629"/>
      <c r="AE14" s="2628"/>
      <c r="AF14" s="2629"/>
      <c r="AG14" s="2628"/>
      <c r="AH14" s="2629"/>
      <c r="AI14" s="2628"/>
      <c r="AJ14" s="2629"/>
      <c r="AK14" s="2628"/>
      <c r="AL14" s="2629"/>
      <c r="AM14" s="2628"/>
      <c r="AN14" s="2629"/>
      <c r="AO14" s="2628"/>
      <c r="AP14" s="2629"/>
      <c r="AQ14" s="2628"/>
      <c r="AR14" s="2629"/>
      <c r="AS14" s="2628"/>
      <c r="AT14" s="2629"/>
      <c r="AU14" s="2628"/>
      <c r="AV14" s="2629"/>
      <c r="AW14" s="2628"/>
      <c r="AX14" s="2629"/>
      <c r="AY14" s="2628"/>
      <c r="AZ14" s="2629"/>
      <c r="BA14" s="2628"/>
      <c r="BB14" s="2629"/>
      <c r="BC14" s="2628"/>
      <c r="BD14" s="2629"/>
      <c r="BE14" s="2628"/>
      <c r="BF14" s="2629"/>
      <c r="BG14" s="2628"/>
      <c r="BH14" s="2629"/>
      <c r="BI14" s="1262"/>
    </row>
    <row r="15" spans="1:61" ht="6" customHeight="1">
      <c r="A15" s="2658"/>
      <c r="B15" s="2634" t="s">
        <v>1659</v>
      </c>
      <c r="C15" s="2635"/>
      <c r="D15" s="2640" t="s">
        <v>130</v>
      </c>
      <c r="E15" s="545"/>
      <c r="F15" s="546"/>
      <c r="G15" s="545"/>
      <c r="H15" s="546"/>
      <c r="I15" s="545"/>
      <c r="J15" s="547"/>
      <c r="K15" s="546"/>
      <c r="L15" s="547"/>
      <c r="M15" s="546"/>
      <c r="N15" s="546"/>
      <c r="O15" s="545"/>
      <c r="P15" s="546"/>
      <c r="Q15" s="545"/>
      <c r="R15" s="547"/>
      <c r="S15" s="546"/>
      <c r="T15" s="547"/>
      <c r="U15" s="546"/>
      <c r="V15" s="546"/>
      <c r="W15" s="545"/>
      <c r="X15" s="546"/>
      <c r="Y15" s="545"/>
      <c r="Z15" s="547"/>
      <c r="AA15" s="546"/>
      <c r="AB15" s="743"/>
      <c r="AC15" s="742"/>
      <c r="AD15" s="742"/>
      <c r="AE15" s="545"/>
      <c r="AF15" s="547"/>
      <c r="AG15" s="545"/>
      <c r="AH15" s="547"/>
      <c r="AI15" s="546"/>
      <c r="AJ15" s="547"/>
      <c r="AK15" s="545"/>
      <c r="AL15" s="546"/>
      <c r="AM15" s="545"/>
      <c r="AN15" s="547"/>
      <c r="AO15" s="545"/>
      <c r="AP15" s="547"/>
      <c r="AQ15" s="546"/>
      <c r="AR15" s="547"/>
      <c r="AS15" s="545"/>
      <c r="AT15" s="546"/>
      <c r="AU15" s="545"/>
      <c r="AV15" s="547"/>
      <c r="AW15" s="545"/>
      <c r="AX15" s="547"/>
      <c r="AY15" s="546"/>
      <c r="AZ15" s="547"/>
      <c r="BA15" s="545"/>
      <c r="BB15" s="546"/>
      <c r="BC15" s="545"/>
      <c r="BD15" s="547"/>
      <c r="BE15" s="545"/>
      <c r="BF15" s="547"/>
      <c r="BG15" s="546"/>
      <c r="BH15" s="547"/>
      <c r="BI15" s="1451" t="s">
        <v>1661</v>
      </c>
    </row>
    <row r="16" spans="1:61" ht="3" customHeight="1">
      <c r="A16" s="2658"/>
      <c r="B16" s="2636"/>
      <c r="C16" s="2637"/>
      <c r="D16" s="2641"/>
      <c r="E16" s="548"/>
      <c r="F16" s="549"/>
      <c r="G16" s="548"/>
      <c r="H16" s="549"/>
      <c r="I16" s="548"/>
      <c r="J16" s="550"/>
      <c r="K16" s="551"/>
      <c r="L16" s="550"/>
      <c r="M16" s="551"/>
      <c r="N16" s="551"/>
      <c r="O16" s="552"/>
      <c r="P16" s="551"/>
      <c r="Q16" s="552"/>
      <c r="R16" s="550"/>
      <c r="S16" s="551"/>
      <c r="T16" s="550"/>
      <c r="U16" s="551"/>
      <c r="V16" s="551"/>
      <c r="W16" s="552"/>
      <c r="X16" s="551"/>
      <c r="Y16" s="552"/>
      <c r="Z16" s="550"/>
      <c r="AA16" s="551"/>
      <c r="AB16" s="553"/>
      <c r="AC16" s="20"/>
      <c r="AD16" s="20"/>
      <c r="AE16" s="552"/>
      <c r="AF16" s="550"/>
      <c r="AG16" s="552"/>
      <c r="AH16" s="550"/>
      <c r="AI16" s="551"/>
      <c r="AJ16" s="550"/>
      <c r="AK16" s="552"/>
      <c r="AL16" s="551"/>
      <c r="AM16" s="552"/>
      <c r="AN16" s="550"/>
      <c r="AO16" s="552"/>
      <c r="AP16" s="550"/>
      <c r="AQ16" s="551"/>
      <c r="AR16" s="550"/>
      <c r="AS16" s="552"/>
      <c r="AT16" s="549"/>
      <c r="AU16" s="548"/>
      <c r="AV16" s="554"/>
      <c r="AW16" s="548"/>
      <c r="AX16" s="554"/>
      <c r="AY16" s="549"/>
      <c r="AZ16" s="554"/>
      <c r="BA16" s="548"/>
      <c r="BB16" s="549"/>
      <c r="BC16" s="548"/>
      <c r="BD16" s="554"/>
      <c r="BE16" s="548"/>
      <c r="BF16" s="554"/>
      <c r="BG16" s="549"/>
      <c r="BH16" s="554"/>
      <c r="BI16" s="2633"/>
    </row>
    <row r="17" spans="1:61" ht="6" customHeight="1">
      <c r="A17" s="2658"/>
      <c r="B17" s="2636"/>
      <c r="C17" s="2637"/>
      <c r="D17" s="2641"/>
      <c r="E17" s="548"/>
      <c r="F17" s="549"/>
      <c r="G17" s="548"/>
      <c r="H17" s="549"/>
      <c r="I17" s="548"/>
      <c r="J17" s="554"/>
      <c r="K17" s="549"/>
      <c r="L17" s="554"/>
      <c r="M17" s="549"/>
      <c r="N17" s="549"/>
      <c r="O17" s="548"/>
      <c r="P17" s="549"/>
      <c r="Q17" s="548"/>
      <c r="R17" s="554"/>
      <c r="S17" s="549"/>
      <c r="T17" s="554"/>
      <c r="U17" s="549"/>
      <c r="V17" s="549"/>
      <c r="W17" s="548"/>
      <c r="X17" s="549"/>
      <c r="Y17" s="548"/>
      <c r="Z17" s="554"/>
      <c r="AA17" s="549"/>
      <c r="AB17" s="553"/>
      <c r="AC17" s="20"/>
      <c r="AD17" s="20"/>
      <c r="AE17" s="548"/>
      <c r="AF17" s="554"/>
      <c r="AG17" s="548"/>
      <c r="AH17" s="554"/>
      <c r="AI17" s="549"/>
      <c r="AJ17" s="554"/>
      <c r="AK17" s="548"/>
      <c r="AL17" s="549"/>
      <c r="AM17" s="548"/>
      <c r="AN17" s="554"/>
      <c r="AO17" s="548"/>
      <c r="AP17" s="554"/>
      <c r="AQ17" s="549"/>
      <c r="AR17" s="554"/>
      <c r="AS17" s="548"/>
      <c r="AT17" s="549"/>
      <c r="AU17" s="548"/>
      <c r="AV17" s="554"/>
      <c r="AW17" s="548"/>
      <c r="AX17" s="554"/>
      <c r="AY17" s="549"/>
      <c r="AZ17" s="554"/>
      <c r="BA17" s="548"/>
      <c r="BB17" s="549"/>
      <c r="BC17" s="548"/>
      <c r="BD17" s="554"/>
      <c r="BE17" s="548"/>
      <c r="BF17" s="554"/>
      <c r="BG17" s="549"/>
      <c r="BH17" s="554"/>
      <c r="BI17" s="2633"/>
    </row>
    <row r="18" spans="1:61" ht="6" customHeight="1">
      <c r="A18" s="2658"/>
      <c r="B18" s="1057">
        <v>1</v>
      </c>
      <c r="C18" s="1058"/>
      <c r="D18" s="1256"/>
      <c r="E18" s="2625"/>
      <c r="F18" s="2626"/>
      <c r="G18" s="2625"/>
      <c r="H18" s="2626"/>
      <c r="I18" s="2625"/>
      <c r="J18" s="2626"/>
      <c r="K18" s="2625"/>
      <c r="L18" s="2626"/>
      <c r="M18" s="2625"/>
      <c r="N18" s="2626"/>
      <c r="O18" s="2625"/>
      <c r="P18" s="2626"/>
      <c r="Q18" s="2625"/>
      <c r="R18" s="2626"/>
      <c r="S18" s="2625"/>
      <c r="T18" s="2626"/>
      <c r="U18" s="2625"/>
      <c r="V18" s="2626"/>
      <c r="W18" s="2625"/>
      <c r="X18" s="2626"/>
      <c r="Y18" s="2625"/>
      <c r="Z18" s="2626"/>
      <c r="AA18" s="2625"/>
      <c r="AB18" s="2626"/>
      <c r="AC18" s="2625"/>
      <c r="AD18" s="2626"/>
      <c r="AE18" s="2625"/>
      <c r="AF18" s="2626"/>
      <c r="AG18" s="2625"/>
      <c r="AH18" s="2626"/>
      <c r="AI18" s="2625"/>
      <c r="AJ18" s="2626"/>
      <c r="AK18" s="2625"/>
      <c r="AL18" s="2626"/>
      <c r="AM18" s="2625"/>
      <c r="AN18" s="2626"/>
      <c r="AO18" s="2625"/>
      <c r="AP18" s="2626"/>
      <c r="AQ18" s="2625"/>
      <c r="AR18" s="2626"/>
      <c r="AS18" s="2625"/>
      <c r="AT18" s="2626"/>
      <c r="AU18" s="2625"/>
      <c r="AV18" s="2626"/>
      <c r="AW18" s="2625"/>
      <c r="AX18" s="2626"/>
      <c r="AY18" s="2625"/>
      <c r="AZ18" s="2626"/>
      <c r="BA18" s="2625"/>
      <c r="BB18" s="2626"/>
      <c r="BC18" s="2625"/>
      <c r="BD18" s="2626"/>
      <c r="BE18" s="2625"/>
      <c r="BF18" s="2626"/>
      <c r="BG18" s="2625"/>
      <c r="BH18" s="2626"/>
      <c r="BI18" s="1256" t="s">
        <v>107</v>
      </c>
    </row>
    <row r="19" spans="1:61" ht="3" customHeight="1">
      <c r="A19" s="2658"/>
      <c r="B19" s="1244"/>
      <c r="C19" s="1106"/>
      <c r="D19" s="1262"/>
      <c r="E19" s="2627"/>
      <c r="F19" s="1363"/>
      <c r="G19" s="2627"/>
      <c r="H19" s="1363"/>
      <c r="I19" s="2627"/>
      <c r="J19" s="1363"/>
      <c r="K19" s="2627"/>
      <c r="L19" s="1363"/>
      <c r="M19" s="2627"/>
      <c r="N19" s="1363"/>
      <c r="O19" s="2627"/>
      <c r="P19" s="1363"/>
      <c r="Q19" s="2627"/>
      <c r="R19" s="1363"/>
      <c r="S19" s="2627"/>
      <c r="T19" s="1363"/>
      <c r="U19" s="2627"/>
      <c r="V19" s="1363"/>
      <c r="W19" s="2627"/>
      <c r="X19" s="1363"/>
      <c r="Y19" s="2627"/>
      <c r="Z19" s="1363"/>
      <c r="AA19" s="2627"/>
      <c r="AB19" s="1363"/>
      <c r="AC19" s="2627"/>
      <c r="AD19" s="1363"/>
      <c r="AE19" s="2627"/>
      <c r="AF19" s="1363"/>
      <c r="AG19" s="2627"/>
      <c r="AH19" s="1363"/>
      <c r="AI19" s="2627"/>
      <c r="AJ19" s="1363"/>
      <c r="AK19" s="2627"/>
      <c r="AL19" s="1363"/>
      <c r="AM19" s="2627"/>
      <c r="AN19" s="1363"/>
      <c r="AO19" s="2627"/>
      <c r="AP19" s="1363"/>
      <c r="AQ19" s="2627"/>
      <c r="AR19" s="1363"/>
      <c r="AS19" s="2627"/>
      <c r="AT19" s="1363"/>
      <c r="AU19" s="2627"/>
      <c r="AV19" s="1363"/>
      <c r="AW19" s="2627"/>
      <c r="AX19" s="1363"/>
      <c r="AY19" s="2627"/>
      <c r="AZ19" s="1363"/>
      <c r="BA19" s="2627"/>
      <c r="BB19" s="1363"/>
      <c r="BC19" s="2627"/>
      <c r="BD19" s="1363"/>
      <c r="BE19" s="2627"/>
      <c r="BF19" s="1363"/>
      <c r="BG19" s="2627"/>
      <c r="BH19" s="1363"/>
      <c r="BI19" s="1262"/>
    </row>
    <row r="20" spans="1:61" ht="6" customHeight="1">
      <c r="A20" s="2658"/>
      <c r="B20" s="1244"/>
      <c r="C20" s="1106"/>
      <c r="D20" s="1262"/>
      <c r="E20" s="2628"/>
      <c r="F20" s="2629"/>
      <c r="G20" s="2628"/>
      <c r="H20" s="2629"/>
      <c r="I20" s="2628"/>
      <c r="J20" s="2629"/>
      <c r="K20" s="2628"/>
      <c r="L20" s="2629"/>
      <c r="M20" s="2628"/>
      <c r="N20" s="2629"/>
      <c r="O20" s="2628"/>
      <c r="P20" s="2629"/>
      <c r="Q20" s="2628"/>
      <c r="R20" s="2629"/>
      <c r="S20" s="2628"/>
      <c r="T20" s="2629"/>
      <c r="U20" s="2628"/>
      <c r="V20" s="2629"/>
      <c r="W20" s="2628"/>
      <c r="X20" s="2629"/>
      <c r="Y20" s="2628"/>
      <c r="Z20" s="2629"/>
      <c r="AA20" s="2628"/>
      <c r="AB20" s="2629"/>
      <c r="AC20" s="2628"/>
      <c r="AD20" s="2629"/>
      <c r="AE20" s="2628"/>
      <c r="AF20" s="2629"/>
      <c r="AG20" s="2628"/>
      <c r="AH20" s="2629"/>
      <c r="AI20" s="2628"/>
      <c r="AJ20" s="2629"/>
      <c r="AK20" s="2628"/>
      <c r="AL20" s="2629"/>
      <c r="AM20" s="2628"/>
      <c r="AN20" s="2629"/>
      <c r="AO20" s="2628"/>
      <c r="AP20" s="2629"/>
      <c r="AQ20" s="2628"/>
      <c r="AR20" s="2629"/>
      <c r="AS20" s="2628"/>
      <c r="AT20" s="2629"/>
      <c r="AU20" s="2628"/>
      <c r="AV20" s="2629"/>
      <c r="AW20" s="2628"/>
      <c r="AX20" s="2629"/>
      <c r="AY20" s="2628"/>
      <c r="AZ20" s="2629"/>
      <c r="BA20" s="2628"/>
      <c r="BB20" s="2629"/>
      <c r="BC20" s="2628"/>
      <c r="BD20" s="2629"/>
      <c r="BE20" s="2628"/>
      <c r="BF20" s="2629"/>
      <c r="BG20" s="2628"/>
      <c r="BH20" s="2629"/>
      <c r="BI20" s="1262"/>
    </row>
    <row r="21" spans="1:61" ht="6" customHeight="1">
      <c r="A21" s="2658"/>
      <c r="B21" s="1057">
        <v>2</v>
      </c>
      <c r="C21" s="1058"/>
      <c r="D21" s="1256"/>
      <c r="E21" s="2625"/>
      <c r="F21" s="2626"/>
      <c r="G21" s="2625"/>
      <c r="H21" s="2626"/>
      <c r="I21" s="2625"/>
      <c r="J21" s="2626"/>
      <c r="K21" s="2625"/>
      <c r="L21" s="2626"/>
      <c r="M21" s="2625"/>
      <c r="N21" s="2626"/>
      <c r="O21" s="2625"/>
      <c r="P21" s="2626"/>
      <c r="Q21" s="2625"/>
      <c r="R21" s="2626"/>
      <c r="S21" s="2625"/>
      <c r="T21" s="2626"/>
      <c r="U21" s="2625"/>
      <c r="V21" s="2626"/>
      <c r="W21" s="2625"/>
      <c r="X21" s="2626"/>
      <c r="Y21" s="2625"/>
      <c r="Z21" s="2626"/>
      <c r="AA21" s="2625"/>
      <c r="AB21" s="2626"/>
      <c r="AC21" s="2625"/>
      <c r="AD21" s="2626"/>
      <c r="AE21" s="2625"/>
      <c r="AF21" s="2626"/>
      <c r="AG21" s="2625"/>
      <c r="AH21" s="2626"/>
      <c r="AI21" s="2625"/>
      <c r="AJ21" s="2626"/>
      <c r="AK21" s="2625"/>
      <c r="AL21" s="2626"/>
      <c r="AM21" s="2625"/>
      <c r="AN21" s="2626"/>
      <c r="AO21" s="2625"/>
      <c r="AP21" s="2626"/>
      <c r="AQ21" s="2625"/>
      <c r="AR21" s="2626"/>
      <c r="AS21" s="2625"/>
      <c r="AT21" s="2626"/>
      <c r="AU21" s="2625"/>
      <c r="AV21" s="2626"/>
      <c r="AW21" s="2625"/>
      <c r="AX21" s="2626"/>
      <c r="AY21" s="2625"/>
      <c r="AZ21" s="2626"/>
      <c r="BA21" s="2625"/>
      <c r="BB21" s="2626"/>
      <c r="BC21" s="2625"/>
      <c r="BD21" s="2626"/>
      <c r="BE21" s="2625"/>
      <c r="BF21" s="2626"/>
      <c r="BG21" s="2625"/>
      <c r="BH21" s="2626"/>
      <c r="BI21" s="1256" t="s">
        <v>107</v>
      </c>
    </row>
    <row r="22" spans="1:61" ht="3" customHeight="1">
      <c r="A22" s="2658"/>
      <c r="B22" s="1244"/>
      <c r="C22" s="1106"/>
      <c r="D22" s="1262"/>
      <c r="E22" s="2627"/>
      <c r="F22" s="1363"/>
      <c r="G22" s="2627"/>
      <c r="H22" s="1363"/>
      <c r="I22" s="2627"/>
      <c r="J22" s="1363"/>
      <c r="K22" s="2627"/>
      <c r="L22" s="1363"/>
      <c r="M22" s="2627"/>
      <c r="N22" s="1363"/>
      <c r="O22" s="2627"/>
      <c r="P22" s="1363"/>
      <c r="Q22" s="2627"/>
      <c r="R22" s="1363"/>
      <c r="S22" s="2627"/>
      <c r="T22" s="1363"/>
      <c r="U22" s="2627"/>
      <c r="V22" s="1363"/>
      <c r="W22" s="2627"/>
      <c r="X22" s="1363"/>
      <c r="Y22" s="2627"/>
      <c r="Z22" s="1363"/>
      <c r="AA22" s="2627"/>
      <c r="AB22" s="1363"/>
      <c r="AC22" s="2627"/>
      <c r="AD22" s="1363"/>
      <c r="AE22" s="2627"/>
      <c r="AF22" s="1363"/>
      <c r="AG22" s="2627"/>
      <c r="AH22" s="1363"/>
      <c r="AI22" s="2627"/>
      <c r="AJ22" s="1363"/>
      <c r="AK22" s="2627"/>
      <c r="AL22" s="1363"/>
      <c r="AM22" s="2627"/>
      <c r="AN22" s="1363"/>
      <c r="AO22" s="2627"/>
      <c r="AP22" s="1363"/>
      <c r="AQ22" s="2627"/>
      <c r="AR22" s="1363"/>
      <c r="AS22" s="2627"/>
      <c r="AT22" s="1363"/>
      <c r="AU22" s="2627"/>
      <c r="AV22" s="1363"/>
      <c r="AW22" s="2627"/>
      <c r="AX22" s="1363"/>
      <c r="AY22" s="2627"/>
      <c r="AZ22" s="1363"/>
      <c r="BA22" s="2627"/>
      <c r="BB22" s="1363"/>
      <c r="BC22" s="2627"/>
      <c r="BD22" s="1363"/>
      <c r="BE22" s="2627"/>
      <c r="BF22" s="1363"/>
      <c r="BG22" s="2627"/>
      <c r="BH22" s="1363"/>
      <c r="BI22" s="1262"/>
    </row>
    <row r="23" spans="1:61" ht="6" customHeight="1">
      <c r="A23" s="2658"/>
      <c r="B23" s="1244"/>
      <c r="C23" s="1106"/>
      <c r="D23" s="1262"/>
      <c r="E23" s="2628"/>
      <c r="F23" s="2629"/>
      <c r="G23" s="2628"/>
      <c r="H23" s="2629"/>
      <c r="I23" s="2628"/>
      <c r="J23" s="2629"/>
      <c r="K23" s="2628"/>
      <c r="L23" s="2629"/>
      <c r="M23" s="2628"/>
      <c r="N23" s="2629"/>
      <c r="O23" s="2628"/>
      <c r="P23" s="2629"/>
      <c r="Q23" s="2628"/>
      <c r="R23" s="2629"/>
      <c r="S23" s="2628"/>
      <c r="T23" s="2629"/>
      <c r="U23" s="2628"/>
      <c r="V23" s="2629"/>
      <c r="W23" s="2628"/>
      <c r="X23" s="2629"/>
      <c r="Y23" s="2628"/>
      <c r="Z23" s="2629"/>
      <c r="AA23" s="2628"/>
      <c r="AB23" s="2629"/>
      <c r="AC23" s="2628"/>
      <c r="AD23" s="2629"/>
      <c r="AE23" s="2628"/>
      <c r="AF23" s="2629"/>
      <c r="AG23" s="2628"/>
      <c r="AH23" s="2629"/>
      <c r="AI23" s="2628"/>
      <c r="AJ23" s="2629"/>
      <c r="AK23" s="2628"/>
      <c r="AL23" s="2629"/>
      <c r="AM23" s="2628"/>
      <c r="AN23" s="2629"/>
      <c r="AO23" s="2628"/>
      <c r="AP23" s="2629"/>
      <c r="AQ23" s="2628"/>
      <c r="AR23" s="2629"/>
      <c r="AS23" s="2628"/>
      <c r="AT23" s="2629"/>
      <c r="AU23" s="2628"/>
      <c r="AV23" s="2629"/>
      <c r="AW23" s="2628"/>
      <c r="AX23" s="2629"/>
      <c r="AY23" s="2628"/>
      <c r="AZ23" s="2629"/>
      <c r="BA23" s="2628"/>
      <c r="BB23" s="2629"/>
      <c r="BC23" s="2628"/>
      <c r="BD23" s="2629"/>
      <c r="BE23" s="2628"/>
      <c r="BF23" s="2629"/>
      <c r="BG23" s="2628"/>
      <c r="BH23" s="2629"/>
      <c r="BI23" s="1262"/>
    </row>
    <row r="24" spans="1:61" ht="6" customHeight="1">
      <c r="A24" s="2658"/>
      <c r="B24" s="1057">
        <v>3</v>
      </c>
      <c r="C24" s="1058"/>
      <c r="D24" s="1256"/>
      <c r="E24" s="2625"/>
      <c r="F24" s="2626"/>
      <c r="G24" s="2625"/>
      <c r="H24" s="2626"/>
      <c r="I24" s="2625"/>
      <c r="J24" s="2626"/>
      <c r="K24" s="2625"/>
      <c r="L24" s="2626"/>
      <c r="M24" s="2625"/>
      <c r="N24" s="2626"/>
      <c r="O24" s="2625"/>
      <c r="P24" s="2626"/>
      <c r="Q24" s="2625"/>
      <c r="R24" s="2626"/>
      <c r="S24" s="2625"/>
      <c r="T24" s="2626"/>
      <c r="U24" s="2625"/>
      <c r="V24" s="2626"/>
      <c r="W24" s="2625"/>
      <c r="X24" s="2626"/>
      <c r="Y24" s="2625"/>
      <c r="Z24" s="2626"/>
      <c r="AA24" s="2625"/>
      <c r="AB24" s="2626"/>
      <c r="AC24" s="2625"/>
      <c r="AD24" s="2626"/>
      <c r="AE24" s="2625"/>
      <c r="AF24" s="2626"/>
      <c r="AG24" s="2625"/>
      <c r="AH24" s="2626"/>
      <c r="AI24" s="2625"/>
      <c r="AJ24" s="2626"/>
      <c r="AK24" s="2625"/>
      <c r="AL24" s="2626"/>
      <c r="AM24" s="2625"/>
      <c r="AN24" s="2626"/>
      <c r="AO24" s="2625"/>
      <c r="AP24" s="2626"/>
      <c r="AQ24" s="2625"/>
      <c r="AR24" s="2626"/>
      <c r="AS24" s="2625"/>
      <c r="AT24" s="2626"/>
      <c r="AU24" s="2625"/>
      <c r="AV24" s="2626"/>
      <c r="AW24" s="2625"/>
      <c r="AX24" s="2626"/>
      <c r="AY24" s="2625"/>
      <c r="AZ24" s="2626"/>
      <c r="BA24" s="2625"/>
      <c r="BB24" s="2626"/>
      <c r="BC24" s="2625"/>
      <c r="BD24" s="2626"/>
      <c r="BE24" s="2625"/>
      <c r="BF24" s="2626"/>
      <c r="BG24" s="2625"/>
      <c r="BH24" s="2626"/>
      <c r="BI24" s="1256" t="s">
        <v>107</v>
      </c>
    </row>
    <row r="25" spans="1:61" ht="3" customHeight="1">
      <c r="A25" s="2658"/>
      <c r="B25" s="1244"/>
      <c r="C25" s="1106"/>
      <c r="D25" s="1262"/>
      <c r="E25" s="2627"/>
      <c r="F25" s="1363"/>
      <c r="G25" s="2627"/>
      <c r="H25" s="1363"/>
      <c r="I25" s="2627"/>
      <c r="J25" s="1363"/>
      <c r="K25" s="2627"/>
      <c r="L25" s="1363"/>
      <c r="M25" s="2627"/>
      <c r="N25" s="1363"/>
      <c r="O25" s="2627"/>
      <c r="P25" s="1363"/>
      <c r="Q25" s="2627"/>
      <c r="R25" s="1363"/>
      <c r="S25" s="2627"/>
      <c r="T25" s="1363"/>
      <c r="U25" s="2627"/>
      <c r="V25" s="1363"/>
      <c r="W25" s="2627"/>
      <c r="X25" s="1363"/>
      <c r="Y25" s="2627"/>
      <c r="Z25" s="1363"/>
      <c r="AA25" s="2627"/>
      <c r="AB25" s="1363"/>
      <c r="AC25" s="2627"/>
      <c r="AD25" s="1363"/>
      <c r="AE25" s="2627"/>
      <c r="AF25" s="1363"/>
      <c r="AG25" s="2627"/>
      <c r="AH25" s="1363"/>
      <c r="AI25" s="2627"/>
      <c r="AJ25" s="1363"/>
      <c r="AK25" s="2627"/>
      <c r="AL25" s="1363"/>
      <c r="AM25" s="2627"/>
      <c r="AN25" s="1363"/>
      <c r="AO25" s="2627"/>
      <c r="AP25" s="1363"/>
      <c r="AQ25" s="2627"/>
      <c r="AR25" s="1363"/>
      <c r="AS25" s="2627"/>
      <c r="AT25" s="1363"/>
      <c r="AU25" s="2627"/>
      <c r="AV25" s="1363"/>
      <c r="AW25" s="2627"/>
      <c r="AX25" s="1363"/>
      <c r="AY25" s="2627"/>
      <c r="AZ25" s="1363"/>
      <c r="BA25" s="2627"/>
      <c r="BB25" s="1363"/>
      <c r="BC25" s="2627"/>
      <c r="BD25" s="1363"/>
      <c r="BE25" s="2627"/>
      <c r="BF25" s="1363"/>
      <c r="BG25" s="2627"/>
      <c r="BH25" s="1363"/>
      <c r="BI25" s="1262"/>
    </row>
    <row r="26" spans="1:61" ht="6" customHeight="1">
      <c r="A26" s="2658"/>
      <c r="B26" s="1060"/>
      <c r="C26" s="1061"/>
      <c r="D26" s="1257"/>
      <c r="E26" s="2628"/>
      <c r="F26" s="2629"/>
      <c r="G26" s="2628"/>
      <c r="H26" s="2629"/>
      <c r="I26" s="2628"/>
      <c r="J26" s="2629"/>
      <c r="K26" s="2628"/>
      <c r="L26" s="2629"/>
      <c r="M26" s="2628"/>
      <c r="N26" s="2629"/>
      <c r="O26" s="2628"/>
      <c r="P26" s="2629"/>
      <c r="Q26" s="2628"/>
      <c r="R26" s="2629"/>
      <c r="S26" s="2628"/>
      <c r="T26" s="2629"/>
      <c r="U26" s="2628"/>
      <c r="V26" s="2629"/>
      <c r="W26" s="2628"/>
      <c r="X26" s="2629"/>
      <c r="Y26" s="2628"/>
      <c r="Z26" s="2629"/>
      <c r="AA26" s="2628"/>
      <c r="AB26" s="2629"/>
      <c r="AC26" s="2628"/>
      <c r="AD26" s="2629"/>
      <c r="AE26" s="2628"/>
      <c r="AF26" s="2629"/>
      <c r="AG26" s="2628"/>
      <c r="AH26" s="2629"/>
      <c r="AI26" s="2628"/>
      <c r="AJ26" s="2629"/>
      <c r="AK26" s="2628"/>
      <c r="AL26" s="2629"/>
      <c r="AM26" s="2628"/>
      <c r="AN26" s="2629"/>
      <c r="AO26" s="2628"/>
      <c r="AP26" s="2629"/>
      <c r="AQ26" s="2628"/>
      <c r="AR26" s="2629"/>
      <c r="AS26" s="2628"/>
      <c r="AT26" s="2629"/>
      <c r="AU26" s="2628"/>
      <c r="AV26" s="2629"/>
      <c r="AW26" s="2628"/>
      <c r="AX26" s="2629"/>
      <c r="AY26" s="2628"/>
      <c r="AZ26" s="2629"/>
      <c r="BA26" s="2628"/>
      <c r="BB26" s="2629"/>
      <c r="BC26" s="2628"/>
      <c r="BD26" s="2629"/>
      <c r="BE26" s="2628"/>
      <c r="BF26" s="2629"/>
      <c r="BG26" s="2628"/>
      <c r="BH26" s="2629"/>
      <c r="BI26" s="1257"/>
    </row>
    <row r="27" spans="1:61" ht="6" customHeight="1">
      <c r="A27" s="2658"/>
      <c r="B27" s="1057">
        <v>4</v>
      </c>
      <c r="C27" s="1106"/>
      <c r="D27" s="1262"/>
      <c r="E27" s="2625"/>
      <c r="F27" s="2626"/>
      <c r="G27" s="2625"/>
      <c r="H27" s="2626"/>
      <c r="I27" s="2625"/>
      <c r="J27" s="2626"/>
      <c r="K27" s="2625"/>
      <c r="L27" s="2626"/>
      <c r="M27" s="2625"/>
      <c r="N27" s="2626"/>
      <c r="O27" s="2625"/>
      <c r="P27" s="2626"/>
      <c r="Q27" s="2625"/>
      <c r="R27" s="2626"/>
      <c r="S27" s="2625"/>
      <c r="T27" s="2626"/>
      <c r="U27" s="2625"/>
      <c r="V27" s="2626"/>
      <c r="W27" s="2625"/>
      <c r="X27" s="2626"/>
      <c r="Y27" s="2625"/>
      <c r="Z27" s="2626"/>
      <c r="AA27" s="2625"/>
      <c r="AB27" s="2626"/>
      <c r="AC27" s="2625"/>
      <c r="AD27" s="2626"/>
      <c r="AE27" s="2625"/>
      <c r="AF27" s="2626"/>
      <c r="AG27" s="2625"/>
      <c r="AH27" s="2626"/>
      <c r="AI27" s="2625"/>
      <c r="AJ27" s="2626"/>
      <c r="AK27" s="2625"/>
      <c r="AL27" s="2626"/>
      <c r="AM27" s="2625"/>
      <c r="AN27" s="2626"/>
      <c r="AO27" s="2625"/>
      <c r="AP27" s="2626"/>
      <c r="AQ27" s="2625"/>
      <c r="AR27" s="2626"/>
      <c r="AS27" s="2625"/>
      <c r="AT27" s="2626"/>
      <c r="AU27" s="2625"/>
      <c r="AV27" s="2626"/>
      <c r="AW27" s="2625"/>
      <c r="AX27" s="2626"/>
      <c r="AY27" s="2625"/>
      <c r="AZ27" s="2626"/>
      <c r="BA27" s="2625"/>
      <c r="BB27" s="2626"/>
      <c r="BC27" s="2625"/>
      <c r="BD27" s="2626"/>
      <c r="BE27" s="2625"/>
      <c r="BF27" s="2626"/>
      <c r="BG27" s="2625"/>
      <c r="BH27" s="2626"/>
      <c r="BI27" s="1262" t="s">
        <v>107</v>
      </c>
    </row>
    <row r="28" spans="1:61" ht="3" customHeight="1">
      <c r="A28" s="2658"/>
      <c r="B28" s="1244"/>
      <c r="C28" s="1106"/>
      <c r="D28" s="1262"/>
      <c r="E28" s="2627"/>
      <c r="F28" s="1363"/>
      <c r="G28" s="2627"/>
      <c r="H28" s="1363"/>
      <c r="I28" s="2627"/>
      <c r="J28" s="1363"/>
      <c r="K28" s="2627"/>
      <c r="L28" s="1363"/>
      <c r="M28" s="2627"/>
      <c r="N28" s="1363"/>
      <c r="O28" s="2627"/>
      <c r="P28" s="1363"/>
      <c r="Q28" s="2627"/>
      <c r="R28" s="1363"/>
      <c r="S28" s="2627"/>
      <c r="T28" s="1363"/>
      <c r="U28" s="2627"/>
      <c r="V28" s="1363"/>
      <c r="W28" s="2627"/>
      <c r="X28" s="1363"/>
      <c r="Y28" s="2627"/>
      <c r="Z28" s="1363"/>
      <c r="AA28" s="2627"/>
      <c r="AB28" s="1363"/>
      <c r="AC28" s="2627"/>
      <c r="AD28" s="1363"/>
      <c r="AE28" s="2627"/>
      <c r="AF28" s="1363"/>
      <c r="AG28" s="2627"/>
      <c r="AH28" s="1363"/>
      <c r="AI28" s="2627"/>
      <c r="AJ28" s="1363"/>
      <c r="AK28" s="2627"/>
      <c r="AL28" s="1363"/>
      <c r="AM28" s="2627"/>
      <c r="AN28" s="1363"/>
      <c r="AO28" s="2627"/>
      <c r="AP28" s="1363"/>
      <c r="AQ28" s="2627"/>
      <c r="AR28" s="1363"/>
      <c r="AS28" s="2627"/>
      <c r="AT28" s="1363"/>
      <c r="AU28" s="2627"/>
      <c r="AV28" s="1363"/>
      <c r="AW28" s="2627"/>
      <c r="AX28" s="1363"/>
      <c r="AY28" s="2627"/>
      <c r="AZ28" s="1363"/>
      <c r="BA28" s="2627"/>
      <c r="BB28" s="1363"/>
      <c r="BC28" s="2627"/>
      <c r="BD28" s="1363"/>
      <c r="BE28" s="2627"/>
      <c r="BF28" s="1363"/>
      <c r="BG28" s="2627"/>
      <c r="BH28" s="1363"/>
      <c r="BI28" s="1262"/>
    </row>
    <row r="29" spans="1:61" ht="6" customHeight="1">
      <c r="A29" s="2658"/>
      <c r="B29" s="1244"/>
      <c r="C29" s="1106"/>
      <c r="D29" s="1262"/>
      <c r="E29" s="2628"/>
      <c r="F29" s="2629"/>
      <c r="G29" s="2628"/>
      <c r="H29" s="2629"/>
      <c r="I29" s="2628"/>
      <c r="J29" s="2629"/>
      <c r="K29" s="2628"/>
      <c r="L29" s="2629"/>
      <c r="M29" s="2628"/>
      <c r="N29" s="2629"/>
      <c r="O29" s="2628"/>
      <c r="P29" s="2629"/>
      <c r="Q29" s="2628"/>
      <c r="R29" s="2629"/>
      <c r="S29" s="2628"/>
      <c r="T29" s="2629"/>
      <c r="U29" s="2628"/>
      <c r="V29" s="2629"/>
      <c r="W29" s="2628"/>
      <c r="X29" s="2629"/>
      <c r="Y29" s="2628"/>
      <c r="Z29" s="2629"/>
      <c r="AA29" s="2628"/>
      <c r="AB29" s="2629"/>
      <c r="AC29" s="2628"/>
      <c r="AD29" s="2629"/>
      <c r="AE29" s="2628"/>
      <c r="AF29" s="2629"/>
      <c r="AG29" s="2628"/>
      <c r="AH29" s="2629"/>
      <c r="AI29" s="2628"/>
      <c r="AJ29" s="2629"/>
      <c r="AK29" s="2628"/>
      <c r="AL29" s="2629"/>
      <c r="AM29" s="2628"/>
      <c r="AN29" s="2629"/>
      <c r="AO29" s="2628"/>
      <c r="AP29" s="2629"/>
      <c r="AQ29" s="2628"/>
      <c r="AR29" s="2629"/>
      <c r="AS29" s="2628"/>
      <c r="AT29" s="2629"/>
      <c r="AU29" s="2628"/>
      <c r="AV29" s="2629"/>
      <c r="AW29" s="2628"/>
      <c r="AX29" s="2629"/>
      <c r="AY29" s="2628"/>
      <c r="AZ29" s="2629"/>
      <c r="BA29" s="2628"/>
      <c r="BB29" s="2629"/>
      <c r="BC29" s="2628"/>
      <c r="BD29" s="2629"/>
      <c r="BE29" s="2628"/>
      <c r="BF29" s="2629"/>
      <c r="BG29" s="2628"/>
      <c r="BH29" s="2629"/>
      <c r="BI29" s="1257"/>
    </row>
    <row r="30" spans="1:61" ht="6" customHeight="1">
      <c r="A30" s="2658"/>
      <c r="B30" s="1057">
        <v>5</v>
      </c>
      <c r="C30" s="1058"/>
      <c r="D30" s="1256"/>
      <c r="E30" s="2625"/>
      <c r="F30" s="2626"/>
      <c r="G30" s="2625"/>
      <c r="H30" s="2626"/>
      <c r="I30" s="2625"/>
      <c r="J30" s="2626"/>
      <c r="K30" s="2625"/>
      <c r="L30" s="2626"/>
      <c r="M30" s="2625"/>
      <c r="N30" s="2626"/>
      <c r="O30" s="2625"/>
      <c r="P30" s="2626"/>
      <c r="Q30" s="2625"/>
      <c r="R30" s="2626"/>
      <c r="S30" s="2625"/>
      <c r="T30" s="2626"/>
      <c r="U30" s="2625"/>
      <c r="V30" s="2626"/>
      <c r="W30" s="2625"/>
      <c r="X30" s="2626"/>
      <c r="Y30" s="2625"/>
      <c r="Z30" s="2626"/>
      <c r="AA30" s="2625"/>
      <c r="AB30" s="2626"/>
      <c r="AC30" s="2625"/>
      <c r="AD30" s="2626"/>
      <c r="AE30" s="2625"/>
      <c r="AF30" s="2626"/>
      <c r="AG30" s="2625"/>
      <c r="AH30" s="2626"/>
      <c r="AI30" s="2625"/>
      <c r="AJ30" s="2626"/>
      <c r="AK30" s="2625"/>
      <c r="AL30" s="2626"/>
      <c r="AM30" s="2625"/>
      <c r="AN30" s="2626"/>
      <c r="AO30" s="2625"/>
      <c r="AP30" s="2626"/>
      <c r="AQ30" s="2625"/>
      <c r="AR30" s="2626"/>
      <c r="AS30" s="2625"/>
      <c r="AT30" s="2626"/>
      <c r="AU30" s="2625"/>
      <c r="AV30" s="2626"/>
      <c r="AW30" s="2625"/>
      <c r="AX30" s="2626"/>
      <c r="AY30" s="2625"/>
      <c r="AZ30" s="2626"/>
      <c r="BA30" s="2625"/>
      <c r="BB30" s="2626"/>
      <c r="BC30" s="2625"/>
      <c r="BD30" s="2626"/>
      <c r="BE30" s="2625"/>
      <c r="BF30" s="2626"/>
      <c r="BG30" s="2625"/>
      <c r="BH30" s="2626"/>
      <c r="BI30" s="1262" t="s">
        <v>107</v>
      </c>
    </row>
    <row r="31" spans="1:61" ht="3" customHeight="1">
      <c r="A31" s="2658"/>
      <c r="B31" s="1244"/>
      <c r="C31" s="1106"/>
      <c r="D31" s="1262"/>
      <c r="E31" s="2627"/>
      <c r="F31" s="1363"/>
      <c r="G31" s="2627"/>
      <c r="H31" s="1363"/>
      <c r="I31" s="2627"/>
      <c r="J31" s="1363"/>
      <c r="K31" s="2627"/>
      <c r="L31" s="1363"/>
      <c r="M31" s="2627"/>
      <c r="N31" s="1363"/>
      <c r="O31" s="2627"/>
      <c r="P31" s="1363"/>
      <c r="Q31" s="2627"/>
      <c r="R31" s="1363"/>
      <c r="S31" s="2627"/>
      <c r="T31" s="1363"/>
      <c r="U31" s="2627"/>
      <c r="V31" s="1363"/>
      <c r="W31" s="2627"/>
      <c r="X31" s="1363"/>
      <c r="Y31" s="2627"/>
      <c r="Z31" s="1363"/>
      <c r="AA31" s="2627"/>
      <c r="AB31" s="1363"/>
      <c r="AC31" s="2627"/>
      <c r="AD31" s="1363"/>
      <c r="AE31" s="2627"/>
      <c r="AF31" s="1363"/>
      <c r="AG31" s="2627"/>
      <c r="AH31" s="1363"/>
      <c r="AI31" s="2627"/>
      <c r="AJ31" s="1363"/>
      <c r="AK31" s="2627"/>
      <c r="AL31" s="1363"/>
      <c r="AM31" s="2627"/>
      <c r="AN31" s="1363"/>
      <c r="AO31" s="2627"/>
      <c r="AP31" s="1363"/>
      <c r="AQ31" s="2627"/>
      <c r="AR31" s="1363"/>
      <c r="AS31" s="2627"/>
      <c r="AT31" s="1363"/>
      <c r="AU31" s="2627"/>
      <c r="AV31" s="1363"/>
      <c r="AW31" s="2627"/>
      <c r="AX31" s="1363"/>
      <c r="AY31" s="2627"/>
      <c r="AZ31" s="1363"/>
      <c r="BA31" s="2627"/>
      <c r="BB31" s="1363"/>
      <c r="BC31" s="2627"/>
      <c r="BD31" s="1363"/>
      <c r="BE31" s="2627"/>
      <c r="BF31" s="1363"/>
      <c r="BG31" s="2627"/>
      <c r="BH31" s="1363"/>
      <c r="BI31" s="1262"/>
    </row>
    <row r="32" spans="1:61" ht="6" customHeight="1">
      <c r="A32" s="2658"/>
      <c r="B32" s="1244"/>
      <c r="C32" s="1061"/>
      <c r="D32" s="1257"/>
      <c r="E32" s="2628"/>
      <c r="F32" s="2629"/>
      <c r="G32" s="2628"/>
      <c r="H32" s="2629"/>
      <c r="I32" s="2628"/>
      <c r="J32" s="2629"/>
      <c r="K32" s="2628"/>
      <c r="L32" s="2629"/>
      <c r="M32" s="2628"/>
      <c r="N32" s="2629"/>
      <c r="O32" s="2628"/>
      <c r="P32" s="2629"/>
      <c r="Q32" s="2628"/>
      <c r="R32" s="2629"/>
      <c r="S32" s="2628"/>
      <c r="T32" s="2629"/>
      <c r="U32" s="2628"/>
      <c r="V32" s="2629"/>
      <c r="W32" s="2628"/>
      <c r="X32" s="2629"/>
      <c r="Y32" s="2628"/>
      <c r="Z32" s="2629"/>
      <c r="AA32" s="2628"/>
      <c r="AB32" s="2629"/>
      <c r="AC32" s="2628"/>
      <c r="AD32" s="2629"/>
      <c r="AE32" s="2628"/>
      <c r="AF32" s="2629"/>
      <c r="AG32" s="2628"/>
      <c r="AH32" s="2629"/>
      <c r="AI32" s="2628"/>
      <c r="AJ32" s="2629"/>
      <c r="AK32" s="2628"/>
      <c r="AL32" s="2629"/>
      <c r="AM32" s="2628"/>
      <c r="AN32" s="2629"/>
      <c r="AO32" s="2628"/>
      <c r="AP32" s="2629"/>
      <c r="AQ32" s="2628"/>
      <c r="AR32" s="2629"/>
      <c r="AS32" s="2628"/>
      <c r="AT32" s="2629"/>
      <c r="AU32" s="2628"/>
      <c r="AV32" s="2629"/>
      <c r="AW32" s="2628"/>
      <c r="AX32" s="2629"/>
      <c r="AY32" s="2628"/>
      <c r="AZ32" s="2629"/>
      <c r="BA32" s="2628"/>
      <c r="BB32" s="2629"/>
      <c r="BC32" s="2628"/>
      <c r="BD32" s="2629"/>
      <c r="BE32" s="2628"/>
      <c r="BF32" s="2629"/>
      <c r="BG32" s="2628"/>
      <c r="BH32" s="2629"/>
      <c r="BI32" s="1257"/>
    </row>
    <row r="33" spans="1:61" ht="6" customHeight="1">
      <c r="A33" s="2658"/>
      <c r="B33" s="1057">
        <v>6</v>
      </c>
      <c r="C33" s="1106"/>
      <c r="D33" s="1262"/>
      <c r="E33" s="2625"/>
      <c r="F33" s="2626"/>
      <c r="G33" s="2625"/>
      <c r="H33" s="2626"/>
      <c r="I33" s="2625"/>
      <c r="J33" s="2626"/>
      <c r="K33" s="2625"/>
      <c r="L33" s="2626"/>
      <c r="M33" s="2625"/>
      <c r="N33" s="2626"/>
      <c r="O33" s="2625"/>
      <c r="P33" s="2626"/>
      <c r="Q33" s="2625"/>
      <c r="R33" s="2626"/>
      <c r="S33" s="2625"/>
      <c r="T33" s="2626"/>
      <c r="U33" s="2625"/>
      <c r="V33" s="2626"/>
      <c r="W33" s="2625"/>
      <c r="X33" s="2626"/>
      <c r="Y33" s="2625"/>
      <c r="Z33" s="2626"/>
      <c r="AA33" s="2625"/>
      <c r="AB33" s="2626"/>
      <c r="AC33" s="2625"/>
      <c r="AD33" s="2626"/>
      <c r="AE33" s="2625"/>
      <c r="AF33" s="2626"/>
      <c r="AG33" s="2625"/>
      <c r="AH33" s="2626"/>
      <c r="AI33" s="2625"/>
      <c r="AJ33" s="2626"/>
      <c r="AK33" s="2625"/>
      <c r="AL33" s="2626"/>
      <c r="AM33" s="2625"/>
      <c r="AN33" s="2626"/>
      <c r="AO33" s="2625"/>
      <c r="AP33" s="2626"/>
      <c r="AQ33" s="2625"/>
      <c r="AR33" s="2626"/>
      <c r="AS33" s="2625"/>
      <c r="AT33" s="2626"/>
      <c r="AU33" s="2625"/>
      <c r="AV33" s="2626"/>
      <c r="AW33" s="2625"/>
      <c r="AX33" s="2626"/>
      <c r="AY33" s="2625"/>
      <c r="AZ33" s="2626"/>
      <c r="BA33" s="2625"/>
      <c r="BB33" s="2626"/>
      <c r="BC33" s="2625"/>
      <c r="BD33" s="2626"/>
      <c r="BE33" s="2625"/>
      <c r="BF33" s="2626"/>
      <c r="BG33" s="2625"/>
      <c r="BH33" s="2626"/>
      <c r="BI33" s="1262" t="s">
        <v>107</v>
      </c>
    </row>
    <row r="34" spans="1:61" ht="3" customHeight="1">
      <c r="A34" s="2658"/>
      <c r="B34" s="1244"/>
      <c r="C34" s="1106"/>
      <c r="D34" s="1262"/>
      <c r="E34" s="2627"/>
      <c r="F34" s="1363"/>
      <c r="G34" s="2627"/>
      <c r="H34" s="1363"/>
      <c r="I34" s="2627"/>
      <c r="J34" s="1363"/>
      <c r="K34" s="2627"/>
      <c r="L34" s="1363"/>
      <c r="M34" s="2627"/>
      <c r="N34" s="1363"/>
      <c r="O34" s="2627"/>
      <c r="P34" s="1363"/>
      <c r="Q34" s="2627"/>
      <c r="R34" s="1363"/>
      <c r="S34" s="2627"/>
      <c r="T34" s="1363"/>
      <c r="U34" s="2627"/>
      <c r="V34" s="1363"/>
      <c r="W34" s="2627"/>
      <c r="X34" s="1363"/>
      <c r="Y34" s="2627"/>
      <c r="Z34" s="1363"/>
      <c r="AA34" s="2627"/>
      <c r="AB34" s="1363"/>
      <c r="AC34" s="2627"/>
      <c r="AD34" s="1363"/>
      <c r="AE34" s="2627"/>
      <c r="AF34" s="1363"/>
      <c r="AG34" s="2627"/>
      <c r="AH34" s="1363"/>
      <c r="AI34" s="2627"/>
      <c r="AJ34" s="1363"/>
      <c r="AK34" s="2627"/>
      <c r="AL34" s="1363"/>
      <c r="AM34" s="2627"/>
      <c r="AN34" s="1363"/>
      <c r="AO34" s="2627"/>
      <c r="AP34" s="1363"/>
      <c r="AQ34" s="2627"/>
      <c r="AR34" s="1363"/>
      <c r="AS34" s="2627"/>
      <c r="AT34" s="1363"/>
      <c r="AU34" s="2627"/>
      <c r="AV34" s="1363"/>
      <c r="AW34" s="2627"/>
      <c r="AX34" s="1363"/>
      <c r="AY34" s="2627"/>
      <c r="AZ34" s="1363"/>
      <c r="BA34" s="2627"/>
      <c r="BB34" s="1363"/>
      <c r="BC34" s="2627"/>
      <c r="BD34" s="1363"/>
      <c r="BE34" s="2627"/>
      <c r="BF34" s="1363"/>
      <c r="BG34" s="2627"/>
      <c r="BH34" s="1363"/>
      <c r="BI34" s="1262"/>
    </row>
    <row r="35" spans="1:61" ht="6" customHeight="1">
      <c r="A35" s="2658"/>
      <c r="B35" s="1060"/>
      <c r="C35" s="1061"/>
      <c r="D35" s="1257"/>
      <c r="E35" s="2628"/>
      <c r="F35" s="2629"/>
      <c r="G35" s="2628"/>
      <c r="H35" s="2629"/>
      <c r="I35" s="2628"/>
      <c r="J35" s="2629"/>
      <c r="K35" s="2628"/>
      <c r="L35" s="2629"/>
      <c r="M35" s="2628"/>
      <c r="N35" s="2629"/>
      <c r="O35" s="2628"/>
      <c r="P35" s="2629"/>
      <c r="Q35" s="2628"/>
      <c r="R35" s="2629"/>
      <c r="S35" s="2628"/>
      <c r="T35" s="2629"/>
      <c r="U35" s="2628"/>
      <c r="V35" s="2629"/>
      <c r="W35" s="2628"/>
      <c r="X35" s="2629"/>
      <c r="Y35" s="2628"/>
      <c r="Z35" s="2629"/>
      <c r="AA35" s="2628"/>
      <c r="AB35" s="2629"/>
      <c r="AC35" s="2628"/>
      <c r="AD35" s="2629"/>
      <c r="AE35" s="2628"/>
      <c r="AF35" s="2629"/>
      <c r="AG35" s="2628"/>
      <c r="AH35" s="2629"/>
      <c r="AI35" s="2628"/>
      <c r="AJ35" s="2629"/>
      <c r="AK35" s="2628"/>
      <c r="AL35" s="2629"/>
      <c r="AM35" s="2628"/>
      <c r="AN35" s="2629"/>
      <c r="AO35" s="2628"/>
      <c r="AP35" s="2629"/>
      <c r="AQ35" s="2628"/>
      <c r="AR35" s="2629"/>
      <c r="AS35" s="2628"/>
      <c r="AT35" s="2629"/>
      <c r="AU35" s="2628"/>
      <c r="AV35" s="2629"/>
      <c r="AW35" s="2628"/>
      <c r="AX35" s="2629"/>
      <c r="AY35" s="2628"/>
      <c r="AZ35" s="2629"/>
      <c r="BA35" s="2628"/>
      <c r="BB35" s="2629"/>
      <c r="BC35" s="2628"/>
      <c r="BD35" s="2629"/>
      <c r="BE35" s="2628"/>
      <c r="BF35" s="2629"/>
      <c r="BG35" s="2628"/>
      <c r="BH35" s="2629"/>
      <c r="BI35" s="1257"/>
    </row>
    <row r="36" spans="1:61" ht="6" customHeight="1">
      <c r="A36" s="2658"/>
      <c r="B36" s="1057">
        <v>7</v>
      </c>
      <c r="C36" s="1106"/>
      <c r="D36" s="1262"/>
      <c r="E36" s="2625"/>
      <c r="F36" s="2626"/>
      <c r="G36" s="2625"/>
      <c r="H36" s="2626"/>
      <c r="I36" s="2625"/>
      <c r="J36" s="2626"/>
      <c r="K36" s="2625"/>
      <c r="L36" s="2626"/>
      <c r="M36" s="2625"/>
      <c r="N36" s="2626"/>
      <c r="O36" s="2625"/>
      <c r="P36" s="2626"/>
      <c r="Q36" s="2625"/>
      <c r="R36" s="2626"/>
      <c r="S36" s="2625"/>
      <c r="T36" s="2626"/>
      <c r="U36" s="2625"/>
      <c r="V36" s="2626"/>
      <c r="W36" s="2625"/>
      <c r="X36" s="2626"/>
      <c r="Y36" s="2625"/>
      <c r="Z36" s="2626"/>
      <c r="AA36" s="2625"/>
      <c r="AB36" s="2626"/>
      <c r="AC36" s="2625"/>
      <c r="AD36" s="2626"/>
      <c r="AE36" s="2625"/>
      <c r="AF36" s="2626"/>
      <c r="AG36" s="2625"/>
      <c r="AH36" s="2626"/>
      <c r="AI36" s="2625"/>
      <c r="AJ36" s="2626"/>
      <c r="AK36" s="2625"/>
      <c r="AL36" s="2626"/>
      <c r="AM36" s="2625"/>
      <c r="AN36" s="2626"/>
      <c r="AO36" s="2625"/>
      <c r="AP36" s="2626"/>
      <c r="AQ36" s="2625"/>
      <c r="AR36" s="2626"/>
      <c r="AS36" s="2625"/>
      <c r="AT36" s="2626"/>
      <c r="AU36" s="2625"/>
      <c r="AV36" s="2626"/>
      <c r="AW36" s="2625"/>
      <c r="AX36" s="2626"/>
      <c r="AY36" s="2625"/>
      <c r="AZ36" s="2626"/>
      <c r="BA36" s="2625"/>
      <c r="BB36" s="2626"/>
      <c r="BC36" s="2625"/>
      <c r="BD36" s="2626"/>
      <c r="BE36" s="2625"/>
      <c r="BF36" s="2626"/>
      <c r="BG36" s="2625"/>
      <c r="BH36" s="2626"/>
      <c r="BI36" s="1262" t="s">
        <v>107</v>
      </c>
    </row>
    <row r="37" spans="1:61" ht="3" customHeight="1">
      <c r="A37" s="2658"/>
      <c r="B37" s="1244"/>
      <c r="C37" s="1106"/>
      <c r="D37" s="1262"/>
      <c r="E37" s="2627"/>
      <c r="F37" s="1363"/>
      <c r="G37" s="2627"/>
      <c r="H37" s="1363"/>
      <c r="I37" s="2627"/>
      <c r="J37" s="1363"/>
      <c r="K37" s="2627"/>
      <c r="L37" s="1363"/>
      <c r="M37" s="2627"/>
      <c r="N37" s="1363"/>
      <c r="O37" s="2627"/>
      <c r="P37" s="1363"/>
      <c r="Q37" s="2627"/>
      <c r="R37" s="1363"/>
      <c r="S37" s="2627"/>
      <c r="T37" s="1363"/>
      <c r="U37" s="2627"/>
      <c r="V37" s="1363"/>
      <c r="W37" s="2627"/>
      <c r="X37" s="1363"/>
      <c r="Y37" s="2627"/>
      <c r="Z37" s="1363"/>
      <c r="AA37" s="2627"/>
      <c r="AB37" s="1363"/>
      <c r="AC37" s="2627"/>
      <c r="AD37" s="1363"/>
      <c r="AE37" s="2627"/>
      <c r="AF37" s="1363"/>
      <c r="AG37" s="2627"/>
      <c r="AH37" s="1363"/>
      <c r="AI37" s="2627"/>
      <c r="AJ37" s="1363"/>
      <c r="AK37" s="2627"/>
      <c r="AL37" s="1363"/>
      <c r="AM37" s="2627"/>
      <c r="AN37" s="1363"/>
      <c r="AO37" s="2627"/>
      <c r="AP37" s="1363"/>
      <c r="AQ37" s="2627"/>
      <c r="AR37" s="1363"/>
      <c r="AS37" s="2627"/>
      <c r="AT37" s="1363"/>
      <c r="AU37" s="2627"/>
      <c r="AV37" s="1363"/>
      <c r="AW37" s="2627"/>
      <c r="AX37" s="1363"/>
      <c r="AY37" s="2627"/>
      <c r="AZ37" s="1363"/>
      <c r="BA37" s="2627"/>
      <c r="BB37" s="1363"/>
      <c r="BC37" s="2627"/>
      <c r="BD37" s="1363"/>
      <c r="BE37" s="2627"/>
      <c r="BF37" s="1363"/>
      <c r="BG37" s="2627"/>
      <c r="BH37" s="1363"/>
      <c r="BI37" s="1262"/>
    </row>
    <row r="38" spans="1:61" ht="6" customHeight="1">
      <c r="A38" s="2658"/>
      <c r="B38" s="1244"/>
      <c r="C38" s="1106"/>
      <c r="D38" s="1262"/>
      <c r="E38" s="2628"/>
      <c r="F38" s="2629"/>
      <c r="G38" s="2628"/>
      <c r="H38" s="2629"/>
      <c r="I38" s="2628"/>
      <c r="J38" s="2629"/>
      <c r="K38" s="2628"/>
      <c r="L38" s="2629"/>
      <c r="M38" s="2628"/>
      <c r="N38" s="2629"/>
      <c r="O38" s="2628"/>
      <c r="P38" s="2629"/>
      <c r="Q38" s="2628"/>
      <c r="R38" s="2629"/>
      <c r="S38" s="2628"/>
      <c r="T38" s="2629"/>
      <c r="U38" s="2628"/>
      <c r="V38" s="2629"/>
      <c r="W38" s="2628"/>
      <c r="X38" s="2629"/>
      <c r="Y38" s="2628"/>
      <c r="Z38" s="2629"/>
      <c r="AA38" s="2628"/>
      <c r="AB38" s="2629"/>
      <c r="AC38" s="2628"/>
      <c r="AD38" s="2629"/>
      <c r="AE38" s="2628"/>
      <c r="AF38" s="2629"/>
      <c r="AG38" s="2628"/>
      <c r="AH38" s="2629"/>
      <c r="AI38" s="2628"/>
      <c r="AJ38" s="2629"/>
      <c r="AK38" s="2628"/>
      <c r="AL38" s="2629"/>
      <c r="AM38" s="2628"/>
      <c r="AN38" s="2629"/>
      <c r="AO38" s="2628"/>
      <c r="AP38" s="2629"/>
      <c r="AQ38" s="2628"/>
      <c r="AR38" s="2629"/>
      <c r="AS38" s="2628"/>
      <c r="AT38" s="2629"/>
      <c r="AU38" s="2628"/>
      <c r="AV38" s="2629"/>
      <c r="AW38" s="2628"/>
      <c r="AX38" s="2629"/>
      <c r="AY38" s="2628"/>
      <c r="AZ38" s="2629"/>
      <c r="BA38" s="2628"/>
      <c r="BB38" s="2629"/>
      <c r="BC38" s="2628"/>
      <c r="BD38" s="2629"/>
      <c r="BE38" s="2628"/>
      <c r="BF38" s="2629"/>
      <c r="BG38" s="2628"/>
      <c r="BH38" s="2629"/>
      <c r="BI38" s="1262"/>
    </row>
    <row r="39" spans="1:61" ht="6" customHeight="1">
      <c r="A39" s="2658"/>
      <c r="B39" s="1057">
        <v>8</v>
      </c>
      <c r="C39" s="1058"/>
      <c r="D39" s="1256"/>
      <c r="E39" s="2625"/>
      <c r="F39" s="2626"/>
      <c r="G39" s="2625"/>
      <c r="H39" s="2626"/>
      <c r="I39" s="2625"/>
      <c r="J39" s="2626"/>
      <c r="K39" s="2625"/>
      <c r="L39" s="2626"/>
      <c r="M39" s="2625"/>
      <c r="N39" s="2626"/>
      <c r="O39" s="2625"/>
      <c r="P39" s="2626"/>
      <c r="Q39" s="2625"/>
      <c r="R39" s="2626"/>
      <c r="S39" s="2625"/>
      <c r="T39" s="2626"/>
      <c r="U39" s="2625"/>
      <c r="V39" s="2626"/>
      <c r="W39" s="2625"/>
      <c r="X39" s="2626"/>
      <c r="Y39" s="2625"/>
      <c r="Z39" s="2626"/>
      <c r="AA39" s="2625"/>
      <c r="AB39" s="2626"/>
      <c r="AC39" s="2625"/>
      <c r="AD39" s="2626"/>
      <c r="AE39" s="2625"/>
      <c r="AF39" s="2626"/>
      <c r="AG39" s="2625"/>
      <c r="AH39" s="2626"/>
      <c r="AI39" s="2625"/>
      <c r="AJ39" s="2626"/>
      <c r="AK39" s="2625"/>
      <c r="AL39" s="2626"/>
      <c r="AM39" s="2625"/>
      <c r="AN39" s="2626"/>
      <c r="AO39" s="2625"/>
      <c r="AP39" s="2626"/>
      <c r="AQ39" s="2625"/>
      <c r="AR39" s="2626"/>
      <c r="AS39" s="2625"/>
      <c r="AT39" s="2626"/>
      <c r="AU39" s="2625"/>
      <c r="AV39" s="2626"/>
      <c r="AW39" s="2625"/>
      <c r="AX39" s="2626"/>
      <c r="AY39" s="2625"/>
      <c r="AZ39" s="2626"/>
      <c r="BA39" s="2625"/>
      <c r="BB39" s="2626"/>
      <c r="BC39" s="2625"/>
      <c r="BD39" s="2626"/>
      <c r="BE39" s="2625"/>
      <c r="BF39" s="2626"/>
      <c r="BG39" s="2625"/>
      <c r="BH39" s="2626"/>
      <c r="BI39" s="1256" t="s">
        <v>107</v>
      </c>
    </row>
    <row r="40" spans="1:61" ht="3" customHeight="1">
      <c r="A40" s="2658"/>
      <c r="B40" s="1244"/>
      <c r="C40" s="1106"/>
      <c r="D40" s="1262"/>
      <c r="E40" s="2627"/>
      <c r="F40" s="1363"/>
      <c r="G40" s="2627"/>
      <c r="H40" s="1363"/>
      <c r="I40" s="2627"/>
      <c r="J40" s="1363"/>
      <c r="K40" s="2627"/>
      <c r="L40" s="1363"/>
      <c r="M40" s="2627"/>
      <c r="N40" s="1363"/>
      <c r="O40" s="2627"/>
      <c r="P40" s="1363"/>
      <c r="Q40" s="2627"/>
      <c r="R40" s="1363"/>
      <c r="S40" s="2627"/>
      <c r="T40" s="1363"/>
      <c r="U40" s="2627"/>
      <c r="V40" s="1363"/>
      <c r="W40" s="2627"/>
      <c r="X40" s="1363"/>
      <c r="Y40" s="2627"/>
      <c r="Z40" s="1363"/>
      <c r="AA40" s="2627"/>
      <c r="AB40" s="1363"/>
      <c r="AC40" s="2627"/>
      <c r="AD40" s="1363"/>
      <c r="AE40" s="2627"/>
      <c r="AF40" s="1363"/>
      <c r="AG40" s="2627"/>
      <c r="AH40" s="1363"/>
      <c r="AI40" s="2627"/>
      <c r="AJ40" s="1363"/>
      <c r="AK40" s="2627"/>
      <c r="AL40" s="1363"/>
      <c r="AM40" s="2627"/>
      <c r="AN40" s="1363"/>
      <c r="AO40" s="2627"/>
      <c r="AP40" s="1363"/>
      <c r="AQ40" s="2627"/>
      <c r="AR40" s="1363"/>
      <c r="AS40" s="2627"/>
      <c r="AT40" s="1363"/>
      <c r="AU40" s="2627"/>
      <c r="AV40" s="1363"/>
      <c r="AW40" s="2627"/>
      <c r="AX40" s="1363"/>
      <c r="AY40" s="2627"/>
      <c r="AZ40" s="1363"/>
      <c r="BA40" s="2627"/>
      <c r="BB40" s="1363"/>
      <c r="BC40" s="2627"/>
      <c r="BD40" s="1363"/>
      <c r="BE40" s="2627"/>
      <c r="BF40" s="1363"/>
      <c r="BG40" s="2627"/>
      <c r="BH40" s="1363"/>
      <c r="BI40" s="1262"/>
    </row>
    <row r="41" spans="1:61" ht="6" customHeight="1">
      <c r="A41" s="2658"/>
      <c r="B41" s="1244"/>
      <c r="C41" s="1061"/>
      <c r="D41" s="1257"/>
      <c r="E41" s="2628"/>
      <c r="F41" s="2629"/>
      <c r="G41" s="2628"/>
      <c r="H41" s="2629"/>
      <c r="I41" s="2628"/>
      <c r="J41" s="2629"/>
      <c r="K41" s="2628"/>
      <c r="L41" s="2629"/>
      <c r="M41" s="2628"/>
      <c r="N41" s="2629"/>
      <c r="O41" s="2628"/>
      <c r="P41" s="2629"/>
      <c r="Q41" s="2628"/>
      <c r="R41" s="2629"/>
      <c r="S41" s="2628"/>
      <c r="T41" s="2629"/>
      <c r="U41" s="2628"/>
      <c r="V41" s="2629"/>
      <c r="W41" s="2628"/>
      <c r="X41" s="2629"/>
      <c r="Y41" s="2628"/>
      <c r="Z41" s="2629"/>
      <c r="AA41" s="2628"/>
      <c r="AB41" s="2629"/>
      <c r="AC41" s="2628"/>
      <c r="AD41" s="2629"/>
      <c r="AE41" s="2628"/>
      <c r="AF41" s="2629"/>
      <c r="AG41" s="2628"/>
      <c r="AH41" s="2629"/>
      <c r="AI41" s="2628"/>
      <c r="AJ41" s="2629"/>
      <c r="AK41" s="2628"/>
      <c r="AL41" s="2629"/>
      <c r="AM41" s="2628"/>
      <c r="AN41" s="2629"/>
      <c r="AO41" s="2628"/>
      <c r="AP41" s="2629"/>
      <c r="AQ41" s="2628"/>
      <c r="AR41" s="2629"/>
      <c r="AS41" s="2628"/>
      <c r="AT41" s="2629"/>
      <c r="AU41" s="2628"/>
      <c r="AV41" s="2629"/>
      <c r="AW41" s="2628"/>
      <c r="AX41" s="2629"/>
      <c r="AY41" s="2628"/>
      <c r="AZ41" s="2629"/>
      <c r="BA41" s="2628"/>
      <c r="BB41" s="2629"/>
      <c r="BC41" s="2628"/>
      <c r="BD41" s="2629"/>
      <c r="BE41" s="2628"/>
      <c r="BF41" s="2629"/>
      <c r="BG41" s="2628"/>
      <c r="BH41" s="2629"/>
      <c r="BI41" s="1257"/>
    </row>
    <row r="42" spans="1:61" ht="6" customHeight="1">
      <c r="A42" s="2658"/>
      <c r="B42" s="1057">
        <v>9</v>
      </c>
      <c r="C42" s="1106"/>
      <c r="D42" s="1262"/>
      <c r="E42" s="2625"/>
      <c r="F42" s="2626"/>
      <c r="G42" s="2625"/>
      <c r="H42" s="2626"/>
      <c r="I42" s="2625"/>
      <c r="J42" s="2626"/>
      <c r="K42" s="2625"/>
      <c r="L42" s="2626"/>
      <c r="M42" s="2625"/>
      <c r="N42" s="2626"/>
      <c r="O42" s="2625"/>
      <c r="P42" s="2626"/>
      <c r="Q42" s="2625"/>
      <c r="R42" s="2626"/>
      <c r="S42" s="2625"/>
      <c r="T42" s="2626"/>
      <c r="U42" s="2625"/>
      <c r="V42" s="2626"/>
      <c r="W42" s="2625"/>
      <c r="X42" s="2626"/>
      <c r="Y42" s="2625"/>
      <c r="Z42" s="2626"/>
      <c r="AA42" s="2625"/>
      <c r="AB42" s="2626"/>
      <c r="AC42" s="2625"/>
      <c r="AD42" s="2626"/>
      <c r="AE42" s="2625"/>
      <c r="AF42" s="2626"/>
      <c r="AG42" s="2625"/>
      <c r="AH42" s="2626"/>
      <c r="AI42" s="2625"/>
      <c r="AJ42" s="2626"/>
      <c r="AK42" s="2625"/>
      <c r="AL42" s="2626"/>
      <c r="AM42" s="2625"/>
      <c r="AN42" s="2626"/>
      <c r="AO42" s="2625"/>
      <c r="AP42" s="2626"/>
      <c r="AQ42" s="2625"/>
      <c r="AR42" s="2626"/>
      <c r="AS42" s="2625"/>
      <c r="AT42" s="2626"/>
      <c r="AU42" s="2625"/>
      <c r="AV42" s="2626"/>
      <c r="AW42" s="2625"/>
      <c r="AX42" s="2626"/>
      <c r="AY42" s="2625"/>
      <c r="AZ42" s="2626"/>
      <c r="BA42" s="2625"/>
      <c r="BB42" s="2626"/>
      <c r="BC42" s="2625"/>
      <c r="BD42" s="2626"/>
      <c r="BE42" s="2625"/>
      <c r="BF42" s="2626"/>
      <c r="BG42" s="2625"/>
      <c r="BH42" s="2626"/>
      <c r="BI42" s="1262" t="s">
        <v>107</v>
      </c>
    </row>
    <row r="43" spans="1:61" ht="3" customHeight="1">
      <c r="A43" s="2658"/>
      <c r="B43" s="1244"/>
      <c r="C43" s="1106"/>
      <c r="D43" s="1262"/>
      <c r="E43" s="2627"/>
      <c r="F43" s="1363"/>
      <c r="G43" s="2627"/>
      <c r="H43" s="1363"/>
      <c r="I43" s="2627"/>
      <c r="J43" s="1363"/>
      <c r="K43" s="2627"/>
      <c r="L43" s="1363"/>
      <c r="M43" s="2627"/>
      <c r="N43" s="1363"/>
      <c r="O43" s="2627"/>
      <c r="P43" s="1363"/>
      <c r="Q43" s="2627"/>
      <c r="R43" s="1363"/>
      <c r="S43" s="2627"/>
      <c r="T43" s="1363"/>
      <c r="U43" s="2627"/>
      <c r="V43" s="1363"/>
      <c r="W43" s="2627"/>
      <c r="X43" s="1363"/>
      <c r="Y43" s="2627"/>
      <c r="Z43" s="1363"/>
      <c r="AA43" s="2627"/>
      <c r="AB43" s="1363"/>
      <c r="AC43" s="2627"/>
      <c r="AD43" s="1363"/>
      <c r="AE43" s="2627"/>
      <c r="AF43" s="1363"/>
      <c r="AG43" s="2627"/>
      <c r="AH43" s="1363"/>
      <c r="AI43" s="2627"/>
      <c r="AJ43" s="1363"/>
      <c r="AK43" s="2627"/>
      <c r="AL43" s="1363"/>
      <c r="AM43" s="2627"/>
      <c r="AN43" s="1363"/>
      <c r="AO43" s="2627"/>
      <c r="AP43" s="1363"/>
      <c r="AQ43" s="2627"/>
      <c r="AR43" s="1363"/>
      <c r="AS43" s="2627"/>
      <c r="AT43" s="1363"/>
      <c r="AU43" s="2627"/>
      <c r="AV43" s="1363"/>
      <c r="AW43" s="2627"/>
      <c r="AX43" s="1363"/>
      <c r="AY43" s="2627"/>
      <c r="AZ43" s="1363"/>
      <c r="BA43" s="2627"/>
      <c r="BB43" s="1363"/>
      <c r="BC43" s="2627"/>
      <c r="BD43" s="1363"/>
      <c r="BE43" s="2627"/>
      <c r="BF43" s="1363"/>
      <c r="BG43" s="2627"/>
      <c r="BH43" s="1363"/>
      <c r="BI43" s="1262"/>
    </row>
    <row r="44" spans="1:61" ht="6" customHeight="1">
      <c r="A44" s="2658"/>
      <c r="B44" s="1060"/>
      <c r="C44" s="1061"/>
      <c r="D44" s="1257"/>
      <c r="E44" s="2628"/>
      <c r="F44" s="2629"/>
      <c r="G44" s="2628"/>
      <c r="H44" s="2629"/>
      <c r="I44" s="2628"/>
      <c r="J44" s="2629"/>
      <c r="K44" s="2628"/>
      <c r="L44" s="2629"/>
      <c r="M44" s="2628"/>
      <c r="N44" s="2629"/>
      <c r="O44" s="2628"/>
      <c r="P44" s="2629"/>
      <c r="Q44" s="2628"/>
      <c r="R44" s="2629"/>
      <c r="S44" s="2628"/>
      <c r="T44" s="2629"/>
      <c r="U44" s="2628"/>
      <c r="V44" s="2629"/>
      <c r="W44" s="2628"/>
      <c r="X44" s="2629"/>
      <c r="Y44" s="2628"/>
      <c r="Z44" s="2629"/>
      <c r="AA44" s="2628"/>
      <c r="AB44" s="2629"/>
      <c r="AC44" s="2628"/>
      <c r="AD44" s="2629"/>
      <c r="AE44" s="2628"/>
      <c r="AF44" s="2629"/>
      <c r="AG44" s="2628"/>
      <c r="AH44" s="2629"/>
      <c r="AI44" s="2628"/>
      <c r="AJ44" s="2629"/>
      <c r="AK44" s="2628"/>
      <c r="AL44" s="2629"/>
      <c r="AM44" s="2628"/>
      <c r="AN44" s="2629"/>
      <c r="AO44" s="2628"/>
      <c r="AP44" s="2629"/>
      <c r="AQ44" s="2628"/>
      <c r="AR44" s="2629"/>
      <c r="AS44" s="2628"/>
      <c r="AT44" s="2629"/>
      <c r="AU44" s="2628"/>
      <c r="AV44" s="2629"/>
      <c r="AW44" s="2628"/>
      <c r="AX44" s="2629"/>
      <c r="AY44" s="2628"/>
      <c r="AZ44" s="2629"/>
      <c r="BA44" s="2628"/>
      <c r="BB44" s="2629"/>
      <c r="BC44" s="2628"/>
      <c r="BD44" s="2629"/>
      <c r="BE44" s="2628"/>
      <c r="BF44" s="2629"/>
      <c r="BG44" s="2628"/>
      <c r="BH44" s="2629"/>
      <c r="BI44" s="1262"/>
    </row>
    <row r="45" spans="1:61" ht="6" customHeight="1">
      <c r="A45" s="2658"/>
      <c r="B45" s="1057">
        <v>10</v>
      </c>
      <c r="C45" s="1106"/>
      <c r="D45" s="1262"/>
      <c r="E45" s="2625"/>
      <c r="F45" s="2626"/>
      <c r="G45" s="2625"/>
      <c r="H45" s="2626"/>
      <c r="I45" s="2625"/>
      <c r="J45" s="2626"/>
      <c r="K45" s="2625"/>
      <c r="L45" s="2626"/>
      <c r="M45" s="2625"/>
      <c r="N45" s="2626"/>
      <c r="O45" s="2625"/>
      <c r="P45" s="2626"/>
      <c r="Q45" s="2625"/>
      <c r="R45" s="2626"/>
      <c r="S45" s="2625"/>
      <c r="T45" s="2626"/>
      <c r="U45" s="2625"/>
      <c r="V45" s="2626"/>
      <c r="W45" s="2625"/>
      <c r="X45" s="2626"/>
      <c r="Y45" s="2625"/>
      <c r="Z45" s="2626"/>
      <c r="AA45" s="2625"/>
      <c r="AB45" s="2626"/>
      <c r="AC45" s="2625"/>
      <c r="AD45" s="2626"/>
      <c r="AE45" s="2625"/>
      <c r="AF45" s="2626"/>
      <c r="AG45" s="2625"/>
      <c r="AH45" s="2626"/>
      <c r="AI45" s="2625"/>
      <c r="AJ45" s="2626"/>
      <c r="AK45" s="2625"/>
      <c r="AL45" s="2626"/>
      <c r="AM45" s="2625"/>
      <c r="AN45" s="2626"/>
      <c r="AO45" s="2625"/>
      <c r="AP45" s="2626"/>
      <c r="AQ45" s="2625"/>
      <c r="AR45" s="2626"/>
      <c r="AS45" s="2625"/>
      <c r="AT45" s="2626"/>
      <c r="AU45" s="2625"/>
      <c r="AV45" s="2626"/>
      <c r="AW45" s="2625"/>
      <c r="AX45" s="2626"/>
      <c r="AY45" s="2625"/>
      <c r="AZ45" s="2626"/>
      <c r="BA45" s="2625"/>
      <c r="BB45" s="2626"/>
      <c r="BC45" s="2625"/>
      <c r="BD45" s="2626"/>
      <c r="BE45" s="2625"/>
      <c r="BF45" s="2626"/>
      <c r="BG45" s="2625"/>
      <c r="BH45" s="2626"/>
      <c r="BI45" s="1256" t="s">
        <v>107</v>
      </c>
    </row>
    <row r="46" spans="1:61" ht="3" customHeight="1">
      <c r="A46" s="2658"/>
      <c r="B46" s="1244"/>
      <c r="C46" s="1106"/>
      <c r="D46" s="1262"/>
      <c r="E46" s="2627"/>
      <c r="F46" s="1363"/>
      <c r="G46" s="2627"/>
      <c r="H46" s="1363"/>
      <c r="I46" s="2627"/>
      <c r="J46" s="1363"/>
      <c r="K46" s="2627"/>
      <c r="L46" s="1363"/>
      <c r="M46" s="2627"/>
      <c r="N46" s="1363"/>
      <c r="O46" s="2627"/>
      <c r="P46" s="1363"/>
      <c r="Q46" s="2627"/>
      <c r="R46" s="1363"/>
      <c r="S46" s="2627"/>
      <c r="T46" s="1363"/>
      <c r="U46" s="2627"/>
      <c r="V46" s="1363"/>
      <c r="W46" s="2627"/>
      <c r="X46" s="1363"/>
      <c r="Y46" s="2627"/>
      <c r="Z46" s="1363"/>
      <c r="AA46" s="2627"/>
      <c r="AB46" s="1363"/>
      <c r="AC46" s="2627"/>
      <c r="AD46" s="1363"/>
      <c r="AE46" s="2627"/>
      <c r="AF46" s="1363"/>
      <c r="AG46" s="2627"/>
      <c r="AH46" s="1363"/>
      <c r="AI46" s="2627"/>
      <c r="AJ46" s="1363"/>
      <c r="AK46" s="2627"/>
      <c r="AL46" s="1363"/>
      <c r="AM46" s="2627"/>
      <c r="AN46" s="1363"/>
      <c r="AO46" s="2627"/>
      <c r="AP46" s="1363"/>
      <c r="AQ46" s="2627"/>
      <c r="AR46" s="1363"/>
      <c r="AS46" s="2627"/>
      <c r="AT46" s="1363"/>
      <c r="AU46" s="2627"/>
      <c r="AV46" s="1363"/>
      <c r="AW46" s="2627"/>
      <c r="AX46" s="1363"/>
      <c r="AY46" s="2627"/>
      <c r="AZ46" s="1363"/>
      <c r="BA46" s="2627"/>
      <c r="BB46" s="1363"/>
      <c r="BC46" s="2627"/>
      <c r="BD46" s="1363"/>
      <c r="BE46" s="2627"/>
      <c r="BF46" s="1363"/>
      <c r="BG46" s="2627"/>
      <c r="BH46" s="1363"/>
      <c r="BI46" s="1262"/>
    </row>
    <row r="47" spans="1:61" ht="6" customHeight="1">
      <c r="A47" s="2658"/>
      <c r="B47" s="1244"/>
      <c r="C47" s="1106"/>
      <c r="D47" s="1262"/>
      <c r="E47" s="2628"/>
      <c r="F47" s="2629"/>
      <c r="G47" s="2628"/>
      <c r="H47" s="2629"/>
      <c r="I47" s="2628"/>
      <c r="J47" s="2629"/>
      <c r="K47" s="2628"/>
      <c r="L47" s="2629"/>
      <c r="M47" s="2628"/>
      <c r="N47" s="2629"/>
      <c r="O47" s="2628"/>
      <c r="P47" s="2629"/>
      <c r="Q47" s="2628"/>
      <c r="R47" s="2629"/>
      <c r="S47" s="2628"/>
      <c r="T47" s="2629"/>
      <c r="U47" s="2628"/>
      <c r="V47" s="2629"/>
      <c r="W47" s="2628"/>
      <c r="X47" s="2629"/>
      <c r="Y47" s="2628"/>
      <c r="Z47" s="2629"/>
      <c r="AA47" s="2628"/>
      <c r="AB47" s="2629"/>
      <c r="AC47" s="2628"/>
      <c r="AD47" s="2629"/>
      <c r="AE47" s="2628"/>
      <c r="AF47" s="2629"/>
      <c r="AG47" s="2628"/>
      <c r="AH47" s="2629"/>
      <c r="AI47" s="2628"/>
      <c r="AJ47" s="2629"/>
      <c r="AK47" s="2628"/>
      <c r="AL47" s="2629"/>
      <c r="AM47" s="2628"/>
      <c r="AN47" s="2629"/>
      <c r="AO47" s="2628"/>
      <c r="AP47" s="2629"/>
      <c r="AQ47" s="2628"/>
      <c r="AR47" s="2629"/>
      <c r="AS47" s="2628"/>
      <c r="AT47" s="2629"/>
      <c r="AU47" s="2628"/>
      <c r="AV47" s="2629"/>
      <c r="AW47" s="2628"/>
      <c r="AX47" s="2629"/>
      <c r="AY47" s="2628"/>
      <c r="AZ47" s="2629"/>
      <c r="BA47" s="2628"/>
      <c r="BB47" s="2629"/>
      <c r="BC47" s="2628"/>
      <c r="BD47" s="2629"/>
      <c r="BE47" s="2628"/>
      <c r="BF47" s="2629"/>
      <c r="BG47" s="2628"/>
      <c r="BH47" s="2629"/>
      <c r="BI47" s="1262"/>
    </row>
    <row r="48" spans="1:61" ht="6" customHeight="1">
      <c r="A48" s="2658"/>
      <c r="B48" s="1057">
        <v>11</v>
      </c>
      <c r="C48" s="1058"/>
      <c r="D48" s="1256"/>
      <c r="E48" s="2625"/>
      <c r="F48" s="2626"/>
      <c r="G48" s="2625"/>
      <c r="H48" s="2626"/>
      <c r="I48" s="2625"/>
      <c r="J48" s="2626"/>
      <c r="K48" s="2625"/>
      <c r="L48" s="2626"/>
      <c r="M48" s="2625"/>
      <c r="N48" s="2626"/>
      <c r="O48" s="2625"/>
      <c r="P48" s="2626"/>
      <c r="Q48" s="2625"/>
      <c r="R48" s="2626"/>
      <c r="S48" s="2625"/>
      <c r="T48" s="2626"/>
      <c r="U48" s="2625"/>
      <c r="V48" s="2626"/>
      <c r="W48" s="2625"/>
      <c r="X48" s="2626"/>
      <c r="Y48" s="2625"/>
      <c r="Z48" s="2626"/>
      <c r="AA48" s="2625"/>
      <c r="AB48" s="2626"/>
      <c r="AC48" s="2625"/>
      <c r="AD48" s="2626"/>
      <c r="AE48" s="2625"/>
      <c r="AF48" s="2626"/>
      <c r="AG48" s="2625"/>
      <c r="AH48" s="2626"/>
      <c r="AI48" s="2625"/>
      <c r="AJ48" s="2626"/>
      <c r="AK48" s="2625"/>
      <c r="AL48" s="2626"/>
      <c r="AM48" s="2625"/>
      <c r="AN48" s="2626"/>
      <c r="AO48" s="2625"/>
      <c r="AP48" s="2626"/>
      <c r="AQ48" s="2625"/>
      <c r="AR48" s="2626"/>
      <c r="AS48" s="2625"/>
      <c r="AT48" s="2626"/>
      <c r="AU48" s="2625"/>
      <c r="AV48" s="2626"/>
      <c r="AW48" s="2625"/>
      <c r="AX48" s="2626"/>
      <c r="AY48" s="2625"/>
      <c r="AZ48" s="2626"/>
      <c r="BA48" s="2625"/>
      <c r="BB48" s="2626"/>
      <c r="BC48" s="2625"/>
      <c r="BD48" s="2626"/>
      <c r="BE48" s="2625"/>
      <c r="BF48" s="2626"/>
      <c r="BG48" s="2625"/>
      <c r="BH48" s="2626"/>
      <c r="BI48" s="1256" t="s">
        <v>107</v>
      </c>
    </row>
    <row r="49" spans="1:61" ht="3" customHeight="1">
      <c r="A49" s="2658"/>
      <c r="B49" s="1244"/>
      <c r="C49" s="1106"/>
      <c r="D49" s="1262"/>
      <c r="E49" s="2627"/>
      <c r="F49" s="1363"/>
      <c r="G49" s="2627"/>
      <c r="H49" s="1363"/>
      <c r="I49" s="2627"/>
      <c r="J49" s="1363"/>
      <c r="K49" s="2627"/>
      <c r="L49" s="1363"/>
      <c r="M49" s="2627"/>
      <c r="N49" s="1363"/>
      <c r="O49" s="2627"/>
      <c r="P49" s="1363"/>
      <c r="Q49" s="2627"/>
      <c r="R49" s="1363"/>
      <c r="S49" s="2627"/>
      <c r="T49" s="1363"/>
      <c r="U49" s="2627"/>
      <c r="V49" s="1363"/>
      <c r="W49" s="2627"/>
      <c r="X49" s="1363"/>
      <c r="Y49" s="2627"/>
      <c r="Z49" s="1363"/>
      <c r="AA49" s="2627"/>
      <c r="AB49" s="1363"/>
      <c r="AC49" s="2627"/>
      <c r="AD49" s="1363"/>
      <c r="AE49" s="2627"/>
      <c r="AF49" s="1363"/>
      <c r="AG49" s="2627"/>
      <c r="AH49" s="1363"/>
      <c r="AI49" s="2627"/>
      <c r="AJ49" s="1363"/>
      <c r="AK49" s="2627"/>
      <c r="AL49" s="1363"/>
      <c r="AM49" s="2627"/>
      <c r="AN49" s="1363"/>
      <c r="AO49" s="2627"/>
      <c r="AP49" s="1363"/>
      <c r="AQ49" s="2627"/>
      <c r="AR49" s="1363"/>
      <c r="AS49" s="2627"/>
      <c r="AT49" s="1363"/>
      <c r="AU49" s="2627"/>
      <c r="AV49" s="1363"/>
      <c r="AW49" s="2627"/>
      <c r="AX49" s="1363"/>
      <c r="AY49" s="2627"/>
      <c r="AZ49" s="1363"/>
      <c r="BA49" s="2627"/>
      <c r="BB49" s="1363"/>
      <c r="BC49" s="2627"/>
      <c r="BD49" s="1363"/>
      <c r="BE49" s="2627"/>
      <c r="BF49" s="1363"/>
      <c r="BG49" s="2627"/>
      <c r="BH49" s="1363"/>
      <c r="BI49" s="1262"/>
    </row>
    <row r="50" spans="1:61" ht="6" customHeight="1">
      <c r="A50" s="2658"/>
      <c r="B50" s="1244"/>
      <c r="C50" s="1061"/>
      <c r="D50" s="1257"/>
      <c r="E50" s="2628"/>
      <c r="F50" s="2629"/>
      <c r="G50" s="2628"/>
      <c r="H50" s="2629"/>
      <c r="I50" s="2628"/>
      <c r="J50" s="2629"/>
      <c r="K50" s="2628"/>
      <c r="L50" s="2629"/>
      <c r="M50" s="2628"/>
      <c r="N50" s="2629"/>
      <c r="O50" s="2628"/>
      <c r="P50" s="2629"/>
      <c r="Q50" s="2628"/>
      <c r="R50" s="2629"/>
      <c r="S50" s="2628"/>
      <c r="T50" s="2629"/>
      <c r="U50" s="2628"/>
      <c r="V50" s="2629"/>
      <c r="W50" s="2628"/>
      <c r="X50" s="2629"/>
      <c r="Y50" s="2628"/>
      <c r="Z50" s="2629"/>
      <c r="AA50" s="2628"/>
      <c r="AB50" s="2629"/>
      <c r="AC50" s="2628"/>
      <c r="AD50" s="2629"/>
      <c r="AE50" s="2628"/>
      <c r="AF50" s="2629"/>
      <c r="AG50" s="2628"/>
      <c r="AH50" s="2629"/>
      <c r="AI50" s="2628"/>
      <c r="AJ50" s="2629"/>
      <c r="AK50" s="2628"/>
      <c r="AL50" s="2629"/>
      <c r="AM50" s="2628"/>
      <c r="AN50" s="2629"/>
      <c r="AO50" s="2628"/>
      <c r="AP50" s="2629"/>
      <c r="AQ50" s="2628"/>
      <c r="AR50" s="2629"/>
      <c r="AS50" s="2628"/>
      <c r="AT50" s="2629"/>
      <c r="AU50" s="2628"/>
      <c r="AV50" s="2629"/>
      <c r="AW50" s="2628"/>
      <c r="AX50" s="2629"/>
      <c r="AY50" s="2628"/>
      <c r="AZ50" s="2629"/>
      <c r="BA50" s="2628"/>
      <c r="BB50" s="2629"/>
      <c r="BC50" s="2628"/>
      <c r="BD50" s="2629"/>
      <c r="BE50" s="2628"/>
      <c r="BF50" s="2629"/>
      <c r="BG50" s="2628"/>
      <c r="BH50" s="2629"/>
      <c r="BI50" s="1257"/>
    </row>
    <row r="51" spans="1:61" ht="6" customHeight="1">
      <c r="A51" s="2658"/>
      <c r="B51" s="1057">
        <v>12</v>
      </c>
      <c r="C51" s="1106"/>
      <c r="D51" s="1262"/>
      <c r="E51" s="2625"/>
      <c r="F51" s="2626"/>
      <c r="G51" s="2625"/>
      <c r="H51" s="2626"/>
      <c r="I51" s="2625"/>
      <c r="J51" s="2626"/>
      <c r="K51" s="2625"/>
      <c r="L51" s="2626"/>
      <c r="M51" s="2625"/>
      <c r="N51" s="2626"/>
      <c r="O51" s="2625"/>
      <c r="P51" s="2626"/>
      <c r="Q51" s="2625"/>
      <c r="R51" s="2626"/>
      <c r="S51" s="2625"/>
      <c r="T51" s="2626"/>
      <c r="U51" s="2625"/>
      <c r="V51" s="2626"/>
      <c r="W51" s="2625"/>
      <c r="X51" s="2626"/>
      <c r="Y51" s="2625"/>
      <c r="Z51" s="2626"/>
      <c r="AA51" s="2625"/>
      <c r="AB51" s="2626"/>
      <c r="AC51" s="2625"/>
      <c r="AD51" s="2626"/>
      <c r="AE51" s="2625"/>
      <c r="AF51" s="2626"/>
      <c r="AG51" s="2625"/>
      <c r="AH51" s="2626"/>
      <c r="AI51" s="2625"/>
      <c r="AJ51" s="2626"/>
      <c r="AK51" s="2625"/>
      <c r="AL51" s="2626"/>
      <c r="AM51" s="2625"/>
      <c r="AN51" s="2626"/>
      <c r="AO51" s="2625"/>
      <c r="AP51" s="2626"/>
      <c r="AQ51" s="2625"/>
      <c r="AR51" s="2626"/>
      <c r="AS51" s="2625"/>
      <c r="AT51" s="2626"/>
      <c r="AU51" s="2625"/>
      <c r="AV51" s="2626"/>
      <c r="AW51" s="2625"/>
      <c r="AX51" s="2626"/>
      <c r="AY51" s="2625"/>
      <c r="AZ51" s="2626"/>
      <c r="BA51" s="2625"/>
      <c r="BB51" s="2626"/>
      <c r="BC51" s="2625"/>
      <c r="BD51" s="2626"/>
      <c r="BE51" s="2625"/>
      <c r="BF51" s="2626"/>
      <c r="BG51" s="2625"/>
      <c r="BH51" s="2626"/>
      <c r="BI51" s="1262" t="s">
        <v>107</v>
      </c>
    </row>
    <row r="52" spans="1:61" ht="3" customHeight="1">
      <c r="A52" s="2658"/>
      <c r="B52" s="1244"/>
      <c r="C52" s="1106"/>
      <c r="D52" s="1262"/>
      <c r="E52" s="2627"/>
      <c r="F52" s="1363"/>
      <c r="G52" s="2627"/>
      <c r="H52" s="1363"/>
      <c r="I52" s="2627"/>
      <c r="J52" s="1363"/>
      <c r="K52" s="2627"/>
      <c r="L52" s="1363"/>
      <c r="M52" s="2627"/>
      <c r="N52" s="1363"/>
      <c r="O52" s="2627"/>
      <c r="P52" s="1363"/>
      <c r="Q52" s="2627"/>
      <c r="R52" s="1363"/>
      <c r="S52" s="2627"/>
      <c r="T52" s="1363"/>
      <c r="U52" s="2627"/>
      <c r="V52" s="1363"/>
      <c r="W52" s="2627"/>
      <c r="X52" s="1363"/>
      <c r="Y52" s="2627"/>
      <c r="Z52" s="1363"/>
      <c r="AA52" s="2627"/>
      <c r="AB52" s="1363"/>
      <c r="AC52" s="2627"/>
      <c r="AD52" s="1363"/>
      <c r="AE52" s="2627"/>
      <c r="AF52" s="1363"/>
      <c r="AG52" s="2627"/>
      <c r="AH52" s="1363"/>
      <c r="AI52" s="2627"/>
      <c r="AJ52" s="1363"/>
      <c r="AK52" s="2627"/>
      <c r="AL52" s="1363"/>
      <c r="AM52" s="2627"/>
      <c r="AN52" s="1363"/>
      <c r="AO52" s="2627"/>
      <c r="AP52" s="1363"/>
      <c r="AQ52" s="2627"/>
      <c r="AR52" s="1363"/>
      <c r="AS52" s="2627"/>
      <c r="AT52" s="1363"/>
      <c r="AU52" s="2627"/>
      <c r="AV52" s="1363"/>
      <c r="AW52" s="2627"/>
      <c r="AX52" s="1363"/>
      <c r="AY52" s="2627"/>
      <c r="AZ52" s="1363"/>
      <c r="BA52" s="2627"/>
      <c r="BB52" s="1363"/>
      <c r="BC52" s="2627"/>
      <c r="BD52" s="1363"/>
      <c r="BE52" s="2627"/>
      <c r="BF52" s="1363"/>
      <c r="BG52" s="2627"/>
      <c r="BH52" s="1363"/>
      <c r="BI52" s="1262"/>
    </row>
    <row r="53" spans="1:61" ht="6" customHeight="1">
      <c r="A53" s="2658"/>
      <c r="B53" s="1060"/>
      <c r="C53" s="1106"/>
      <c r="D53" s="1262"/>
      <c r="E53" s="2628"/>
      <c r="F53" s="2629"/>
      <c r="G53" s="2628"/>
      <c r="H53" s="2629"/>
      <c r="I53" s="2628"/>
      <c r="J53" s="2629"/>
      <c r="K53" s="2628"/>
      <c r="L53" s="2629"/>
      <c r="M53" s="2628"/>
      <c r="N53" s="2629"/>
      <c r="O53" s="2628"/>
      <c r="P53" s="2629"/>
      <c r="Q53" s="2628"/>
      <c r="R53" s="2629"/>
      <c r="S53" s="2628"/>
      <c r="T53" s="2629"/>
      <c r="U53" s="2628"/>
      <c r="V53" s="2629"/>
      <c r="W53" s="2628"/>
      <c r="X53" s="2629"/>
      <c r="Y53" s="2628"/>
      <c r="Z53" s="2629"/>
      <c r="AA53" s="2628"/>
      <c r="AB53" s="2629"/>
      <c r="AC53" s="2628"/>
      <c r="AD53" s="2629"/>
      <c r="AE53" s="2628"/>
      <c r="AF53" s="2629"/>
      <c r="AG53" s="2628"/>
      <c r="AH53" s="2629"/>
      <c r="AI53" s="2628"/>
      <c r="AJ53" s="2629"/>
      <c r="AK53" s="2628"/>
      <c r="AL53" s="2629"/>
      <c r="AM53" s="2628"/>
      <c r="AN53" s="2629"/>
      <c r="AO53" s="2628"/>
      <c r="AP53" s="2629"/>
      <c r="AQ53" s="2628"/>
      <c r="AR53" s="2629"/>
      <c r="AS53" s="2628"/>
      <c r="AT53" s="2629"/>
      <c r="AU53" s="2628"/>
      <c r="AV53" s="2629"/>
      <c r="AW53" s="2628"/>
      <c r="AX53" s="2629"/>
      <c r="AY53" s="2628"/>
      <c r="AZ53" s="2629"/>
      <c r="BA53" s="2628"/>
      <c r="BB53" s="2629"/>
      <c r="BC53" s="2628"/>
      <c r="BD53" s="2629"/>
      <c r="BE53" s="2628"/>
      <c r="BF53" s="2629"/>
      <c r="BG53" s="2628"/>
      <c r="BH53" s="2629"/>
      <c r="BI53" s="1262"/>
    </row>
    <row r="54" spans="1:61" ht="6" customHeight="1">
      <c r="A54" s="2658"/>
      <c r="B54" s="1057">
        <v>13</v>
      </c>
      <c r="C54" s="1058"/>
      <c r="D54" s="1256"/>
      <c r="E54" s="2625"/>
      <c r="F54" s="2626"/>
      <c r="G54" s="2625"/>
      <c r="H54" s="2626"/>
      <c r="I54" s="2625"/>
      <c r="J54" s="2626"/>
      <c r="K54" s="2625"/>
      <c r="L54" s="2626"/>
      <c r="M54" s="2625"/>
      <c r="N54" s="2626"/>
      <c r="O54" s="2625"/>
      <c r="P54" s="2626"/>
      <c r="Q54" s="2625"/>
      <c r="R54" s="2626"/>
      <c r="S54" s="2625"/>
      <c r="T54" s="2626"/>
      <c r="U54" s="2625"/>
      <c r="V54" s="2626"/>
      <c r="W54" s="2625"/>
      <c r="X54" s="2626"/>
      <c r="Y54" s="2625"/>
      <c r="Z54" s="2626"/>
      <c r="AA54" s="2625"/>
      <c r="AB54" s="2626"/>
      <c r="AC54" s="2625"/>
      <c r="AD54" s="2626"/>
      <c r="AE54" s="2625"/>
      <c r="AF54" s="2626"/>
      <c r="AG54" s="2625"/>
      <c r="AH54" s="2626"/>
      <c r="AI54" s="2625"/>
      <c r="AJ54" s="2626"/>
      <c r="AK54" s="2625"/>
      <c r="AL54" s="2626"/>
      <c r="AM54" s="2625"/>
      <c r="AN54" s="2626"/>
      <c r="AO54" s="2625"/>
      <c r="AP54" s="2626"/>
      <c r="AQ54" s="2625"/>
      <c r="AR54" s="2626"/>
      <c r="AS54" s="2625"/>
      <c r="AT54" s="2626"/>
      <c r="AU54" s="2625"/>
      <c r="AV54" s="2626"/>
      <c r="AW54" s="2625"/>
      <c r="AX54" s="2626"/>
      <c r="AY54" s="2625"/>
      <c r="AZ54" s="2626"/>
      <c r="BA54" s="2625"/>
      <c r="BB54" s="2626"/>
      <c r="BC54" s="2625"/>
      <c r="BD54" s="2626"/>
      <c r="BE54" s="2625"/>
      <c r="BF54" s="2626"/>
      <c r="BG54" s="2625"/>
      <c r="BH54" s="2626"/>
      <c r="BI54" s="1256" t="s">
        <v>107</v>
      </c>
    </row>
    <row r="55" spans="1:61" ht="3" customHeight="1">
      <c r="A55" s="2658"/>
      <c r="B55" s="1244"/>
      <c r="C55" s="1106"/>
      <c r="D55" s="1262"/>
      <c r="E55" s="2627"/>
      <c r="F55" s="1363"/>
      <c r="G55" s="2627"/>
      <c r="H55" s="1363"/>
      <c r="I55" s="2627"/>
      <c r="J55" s="1363"/>
      <c r="K55" s="2627"/>
      <c r="L55" s="1363"/>
      <c r="M55" s="2627"/>
      <c r="N55" s="1363"/>
      <c r="O55" s="2627"/>
      <c r="P55" s="1363"/>
      <c r="Q55" s="2627"/>
      <c r="R55" s="1363"/>
      <c r="S55" s="2627"/>
      <c r="T55" s="1363"/>
      <c r="U55" s="2627"/>
      <c r="V55" s="1363"/>
      <c r="W55" s="2627"/>
      <c r="X55" s="1363"/>
      <c r="Y55" s="2627"/>
      <c r="Z55" s="1363"/>
      <c r="AA55" s="2627"/>
      <c r="AB55" s="1363"/>
      <c r="AC55" s="2627"/>
      <c r="AD55" s="1363"/>
      <c r="AE55" s="2627"/>
      <c r="AF55" s="1363"/>
      <c r="AG55" s="2627"/>
      <c r="AH55" s="1363"/>
      <c r="AI55" s="2627"/>
      <c r="AJ55" s="1363"/>
      <c r="AK55" s="2627"/>
      <c r="AL55" s="1363"/>
      <c r="AM55" s="2627"/>
      <c r="AN55" s="1363"/>
      <c r="AO55" s="2627"/>
      <c r="AP55" s="1363"/>
      <c r="AQ55" s="2627"/>
      <c r="AR55" s="1363"/>
      <c r="AS55" s="2627"/>
      <c r="AT55" s="1363"/>
      <c r="AU55" s="2627"/>
      <c r="AV55" s="1363"/>
      <c r="AW55" s="2627"/>
      <c r="AX55" s="1363"/>
      <c r="AY55" s="2627"/>
      <c r="AZ55" s="1363"/>
      <c r="BA55" s="2627"/>
      <c r="BB55" s="1363"/>
      <c r="BC55" s="2627"/>
      <c r="BD55" s="1363"/>
      <c r="BE55" s="2627"/>
      <c r="BF55" s="1363"/>
      <c r="BG55" s="2627"/>
      <c r="BH55" s="1363"/>
      <c r="BI55" s="1262"/>
    </row>
    <row r="56" spans="1:61" ht="6" customHeight="1">
      <c r="A56" s="2658"/>
      <c r="B56" s="1244"/>
      <c r="C56" s="1061"/>
      <c r="D56" s="1257"/>
      <c r="E56" s="2628"/>
      <c r="F56" s="2629"/>
      <c r="G56" s="2628"/>
      <c r="H56" s="2629"/>
      <c r="I56" s="2628"/>
      <c r="J56" s="2629"/>
      <c r="K56" s="2628"/>
      <c r="L56" s="2629"/>
      <c r="M56" s="2628"/>
      <c r="N56" s="2629"/>
      <c r="O56" s="2628"/>
      <c r="P56" s="2629"/>
      <c r="Q56" s="2628"/>
      <c r="R56" s="2629"/>
      <c r="S56" s="2628"/>
      <c r="T56" s="2629"/>
      <c r="U56" s="2628"/>
      <c r="V56" s="2629"/>
      <c r="W56" s="2628"/>
      <c r="X56" s="2629"/>
      <c r="Y56" s="2628"/>
      <c r="Z56" s="2629"/>
      <c r="AA56" s="2628"/>
      <c r="AB56" s="2629"/>
      <c r="AC56" s="2628"/>
      <c r="AD56" s="2629"/>
      <c r="AE56" s="2628"/>
      <c r="AF56" s="2629"/>
      <c r="AG56" s="2628"/>
      <c r="AH56" s="2629"/>
      <c r="AI56" s="2628"/>
      <c r="AJ56" s="2629"/>
      <c r="AK56" s="2628"/>
      <c r="AL56" s="2629"/>
      <c r="AM56" s="2628"/>
      <c r="AN56" s="2629"/>
      <c r="AO56" s="2628"/>
      <c r="AP56" s="2629"/>
      <c r="AQ56" s="2628"/>
      <c r="AR56" s="2629"/>
      <c r="AS56" s="2628"/>
      <c r="AT56" s="2629"/>
      <c r="AU56" s="2628"/>
      <c r="AV56" s="2629"/>
      <c r="AW56" s="2628"/>
      <c r="AX56" s="2629"/>
      <c r="AY56" s="2628"/>
      <c r="AZ56" s="2629"/>
      <c r="BA56" s="2628"/>
      <c r="BB56" s="2629"/>
      <c r="BC56" s="2628"/>
      <c r="BD56" s="2629"/>
      <c r="BE56" s="2628"/>
      <c r="BF56" s="2629"/>
      <c r="BG56" s="2628"/>
      <c r="BH56" s="2629"/>
      <c r="BI56" s="1257"/>
    </row>
    <row r="57" spans="1:61" ht="6" customHeight="1">
      <c r="A57" s="2658"/>
      <c r="B57" s="1057">
        <v>14</v>
      </c>
      <c r="C57" s="1106"/>
      <c r="D57" s="1262"/>
      <c r="E57" s="2625"/>
      <c r="F57" s="2626"/>
      <c r="G57" s="2625"/>
      <c r="H57" s="2626"/>
      <c r="I57" s="2625"/>
      <c r="J57" s="2626"/>
      <c r="K57" s="2625"/>
      <c r="L57" s="2626"/>
      <c r="M57" s="2625"/>
      <c r="N57" s="2626"/>
      <c r="O57" s="2625"/>
      <c r="P57" s="2626"/>
      <c r="Q57" s="2625"/>
      <c r="R57" s="2626"/>
      <c r="S57" s="2625"/>
      <c r="T57" s="2626"/>
      <c r="U57" s="2625"/>
      <c r="V57" s="2626"/>
      <c r="W57" s="2625"/>
      <c r="X57" s="2626"/>
      <c r="Y57" s="2625"/>
      <c r="Z57" s="2626"/>
      <c r="AA57" s="2625"/>
      <c r="AB57" s="2626"/>
      <c r="AC57" s="2625"/>
      <c r="AD57" s="2626"/>
      <c r="AE57" s="2625"/>
      <c r="AF57" s="2626"/>
      <c r="AG57" s="2625"/>
      <c r="AH57" s="2626"/>
      <c r="AI57" s="2625"/>
      <c r="AJ57" s="2626"/>
      <c r="AK57" s="2625"/>
      <c r="AL57" s="2626"/>
      <c r="AM57" s="2625"/>
      <c r="AN57" s="2626"/>
      <c r="AO57" s="2625"/>
      <c r="AP57" s="2626"/>
      <c r="AQ57" s="2625"/>
      <c r="AR57" s="2626"/>
      <c r="AS57" s="2625"/>
      <c r="AT57" s="2626"/>
      <c r="AU57" s="2625"/>
      <c r="AV57" s="2626"/>
      <c r="AW57" s="2625"/>
      <c r="AX57" s="2626"/>
      <c r="AY57" s="2625"/>
      <c r="AZ57" s="2626"/>
      <c r="BA57" s="2625"/>
      <c r="BB57" s="2626"/>
      <c r="BC57" s="2625"/>
      <c r="BD57" s="2626"/>
      <c r="BE57" s="2625"/>
      <c r="BF57" s="2626"/>
      <c r="BG57" s="2625"/>
      <c r="BH57" s="2626"/>
      <c r="BI57" s="1262" t="s">
        <v>107</v>
      </c>
    </row>
    <row r="58" spans="1:61" ht="3" customHeight="1">
      <c r="A58" s="2658"/>
      <c r="B58" s="1244"/>
      <c r="C58" s="1106"/>
      <c r="D58" s="1262"/>
      <c r="E58" s="2627"/>
      <c r="F58" s="1363"/>
      <c r="G58" s="2627"/>
      <c r="H58" s="1363"/>
      <c r="I58" s="2627"/>
      <c r="J58" s="1363"/>
      <c r="K58" s="2627"/>
      <c r="L58" s="1363"/>
      <c r="M58" s="2627"/>
      <c r="N58" s="1363"/>
      <c r="O58" s="2627"/>
      <c r="P58" s="1363"/>
      <c r="Q58" s="2627"/>
      <c r="R58" s="1363"/>
      <c r="S58" s="2627"/>
      <c r="T58" s="1363"/>
      <c r="U58" s="2627"/>
      <c r="V58" s="1363"/>
      <c r="W58" s="2627"/>
      <c r="X58" s="1363"/>
      <c r="Y58" s="2627"/>
      <c r="Z58" s="1363"/>
      <c r="AA58" s="2627"/>
      <c r="AB58" s="1363"/>
      <c r="AC58" s="2627"/>
      <c r="AD58" s="1363"/>
      <c r="AE58" s="2627"/>
      <c r="AF58" s="1363"/>
      <c r="AG58" s="2627"/>
      <c r="AH58" s="1363"/>
      <c r="AI58" s="2627"/>
      <c r="AJ58" s="1363"/>
      <c r="AK58" s="2627"/>
      <c r="AL58" s="1363"/>
      <c r="AM58" s="2627"/>
      <c r="AN58" s="1363"/>
      <c r="AO58" s="2627"/>
      <c r="AP58" s="1363"/>
      <c r="AQ58" s="2627"/>
      <c r="AR58" s="1363"/>
      <c r="AS58" s="2627"/>
      <c r="AT58" s="1363"/>
      <c r="AU58" s="2627"/>
      <c r="AV58" s="1363"/>
      <c r="AW58" s="2627"/>
      <c r="AX58" s="1363"/>
      <c r="AY58" s="2627"/>
      <c r="AZ58" s="1363"/>
      <c r="BA58" s="2627"/>
      <c r="BB58" s="1363"/>
      <c r="BC58" s="2627"/>
      <c r="BD58" s="1363"/>
      <c r="BE58" s="2627"/>
      <c r="BF58" s="1363"/>
      <c r="BG58" s="2627"/>
      <c r="BH58" s="1363"/>
      <c r="BI58" s="1262"/>
    </row>
    <row r="59" spans="1:61" ht="6" customHeight="1">
      <c r="A59" s="2658"/>
      <c r="B59" s="1244"/>
      <c r="C59" s="1106"/>
      <c r="D59" s="1262"/>
      <c r="E59" s="2628"/>
      <c r="F59" s="2629"/>
      <c r="G59" s="2628"/>
      <c r="H59" s="2629"/>
      <c r="I59" s="2628"/>
      <c r="J59" s="2629"/>
      <c r="K59" s="2628"/>
      <c r="L59" s="2629"/>
      <c r="M59" s="2628"/>
      <c r="N59" s="2629"/>
      <c r="O59" s="2628"/>
      <c r="P59" s="2629"/>
      <c r="Q59" s="2628"/>
      <c r="R59" s="2629"/>
      <c r="S59" s="2628"/>
      <c r="T59" s="2629"/>
      <c r="U59" s="2628"/>
      <c r="V59" s="2629"/>
      <c r="W59" s="2628"/>
      <c r="X59" s="2629"/>
      <c r="Y59" s="2628"/>
      <c r="Z59" s="2629"/>
      <c r="AA59" s="2628"/>
      <c r="AB59" s="2629"/>
      <c r="AC59" s="2628"/>
      <c r="AD59" s="2629"/>
      <c r="AE59" s="2628"/>
      <c r="AF59" s="2629"/>
      <c r="AG59" s="2628"/>
      <c r="AH59" s="2629"/>
      <c r="AI59" s="2628"/>
      <c r="AJ59" s="2629"/>
      <c r="AK59" s="2628"/>
      <c r="AL59" s="2629"/>
      <c r="AM59" s="2628"/>
      <c r="AN59" s="2629"/>
      <c r="AO59" s="2628"/>
      <c r="AP59" s="2629"/>
      <c r="AQ59" s="2628"/>
      <c r="AR59" s="2629"/>
      <c r="AS59" s="2628"/>
      <c r="AT59" s="2629"/>
      <c r="AU59" s="2628"/>
      <c r="AV59" s="2629"/>
      <c r="AW59" s="2628"/>
      <c r="AX59" s="2629"/>
      <c r="AY59" s="2628"/>
      <c r="AZ59" s="2629"/>
      <c r="BA59" s="2628"/>
      <c r="BB59" s="2629"/>
      <c r="BC59" s="2628"/>
      <c r="BD59" s="2629"/>
      <c r="BE59" s="2628"/>
      <c r="BF59" s="2629"/>
      <c r="BG59" s="2628"/>
      <c r="BH59" s="2629"/>
      <c r="BI59" s="1257"/>
    </row>
    <row r="60" spans="1:61" ht="6" customHeight="1">
      <c r="A60" s="2658"/>
      <c r="B60" s="1057">
        <v>15</v>
      </c>
      <c r="C60" s="1058"/>
      <c r="D60" s="1256"/>
      <c r="E60" s="2625"/>
      <c r="F60" s="2626"/>
      <c r="G60" s="2625"/>
      <c r="H60" s="2626"/>
      <c r="I60" s="2625"/>
      <c r="J60" s="2626"/>
      <c r="K60" s="2625"/>
      <c r="L60" s="2626"/>
      <c r="M60" s="2625"/>
      <c r="N60" s="2626"/>
      <c r="O60" s="2625"/>
      <c r="P60" s="2626"/>
      <c r="Q60" s="2625"/>
      <c r="R60" s="2626"/>
      <c r="S60" s="2625"/>
      <c r="T60" s="2626"/>
      <c r="U60" s="2625"/>
      <c r="V60" s="2626"/>
      <c r="W60" s="2625"/>
      <c r="X60" s="2626"/>
      <c r="Y60" s="2625"/>
      <c r="Z60" s="2626"/>
      <c r="AA60" s="2625"/>
      <c r="AB60" s="2626"/>
      <c r="AC60" s="2625"/>
      <c r="AD60" s="2626"/>
      <c r="AE60" s="2625"/>
      <c r="AF60" s="2626"/>
      <c r="AG60" s="2625"/>
      <c r="AH60" s="2626"/>
      <c r="AI60" s="2625"/>
      <c r="AJ60" s="2626"/>
      <c r="AK60" s="2625"/>
      <c r="AL60" s="2626"/>
      <c r="AM60" s="2625"/>
      <c r="AN60" s="2626"/>
      <c r="AO60" s="2625"/>
      <c r="AP60" s="2626"/>
      <c r="AQ60" s="2625"/>
      <c r="AR60" s="2626"/>
      <c r="AS60" s="2625"/>
      <c r="AT60" s="2626"/>
      <c r="AU60" s="2625"/>
      <c r="AV60" s="2626"/>
      <c r="AW60" s="2625"/>
      <c r="AX60" s="2626"/>
      <c r="AY60" s="2625"/>
      <c r="AZ60" s="2626"/>
      <c r="BA60" s="2625"/>
      <c r="BB60" s="2626"/>
      <c r="BC60" s="2625"/>
      <c r="BD60" s="2626"/>
      <c r="BE60" s="2625"/>
      <c r="BF60" s="2626"/>
      <c r="BG60" s="2625"/>
      <c r="BH60" s="2626"/>
      <c r="BI60" s="1262" t="s">
        <v>107</v>
      </c>
    </row>
    <row r="61" spans="1:61" ht="3" customHeight="1">
      <c r="A61" s="2658"/>
      <c r="B61" s="1244"/>
      <c r="C61" s="1106"/>
      <c r="D61" s="1262"/>
      <c r="E61" s="2627"/>
      <c r="F61" s="1363"/>
      <c r="G61" s="2627"/>
      <c r="H61" s="1363"/>
      <c r="I61" s="2627"/>
      <c r="J61" s="1363"/>
      <c r="K61" s="2627"/>
      <c r="L61" s="1363"/>
      <c r="M61" s="2627"/>
      <c r="N61" s="1363"/>
      <c r="O61" s="2627"/>
      <c r="P61" s="1363"/>
      <c r="Q61" s="2627"/>
      <c r="R61" s="1363"/>
      <c r="S61" s="2627"/>
      <c r="T61" s="1363"/>
      <c r="U61" s="2627"/>
      <c r="V61" s="1363"/>
      <c r="W61" s="2627"/>
      <c r="X61" s="1363"/>
      <c r="Y61" s="2627"/>
      <c r="Z61" s="1363"/>
      <c r="AA61" s="2627"/>
      <c r="AB61" s="1363"/>
      <c r="AC61" s="2627"/>
      <c r="AD61" s="1363"/>
      <c r="AE61" s="2627"/>
      <c r="AF61" s="1363"/>
      <c r="AG61" s="2627"/>
      <c r="AH61" s="1363"/>
      <c r="AI61" s="2627"/>
      <c r="AJ61" s="1363"/>
      <c r="AK61" s="2627"/>
      <c r="AL61" s="1363"/>
      <c r="AM61" s="2627"/>
      <c r="AN61" s="1363"/>
      <c r="AO61" s="2627"/>
      <c r="AP61" s="1363"/>
      <c r="AQ61" s="2627"/>
      <c r="AR61" s="1363"/>
      <c r="AS61" s="2627"/>
      <c r="AT61" s="1363"/>
      <c r="AU61" s="2627"/>
      <c r="AV61" s="1363"/>
      <c r="AW61" s="2627"/>
      <c r="AX61" s="1363"/>
      <c r="AY61" s="2627"/>
      <c r="AZ61" s="1363"/>
      <c r="BA61" s="2627"/>
      <c r="BB61" s="1363"/>
      <c r="BC61" s="2627"/>
      <c r="BD61" s="1363"/>
      <c r="BE61" s="2627"/>
      <c r="BF61" s="1363"/>
      <c r="BG61" s="2627"/>
      <c r="BH61" s="1363"/>
      <c r="BI61" s="1262"/>
    </row>
    <row r="62" spans="1:61" ht="6" customHeight="1">
      <c r="A62" s="2658"/>
      <c r="B62" s="1060"/>
      <c r="C62" s="1106"/>
      <c r="D62" s="1262"/>
      <c r="E62" s="2628"/>
      <c r="F62" s="2629"/>
      <c r="G62" s="2628"/>
      <c r="H62" s="2629"/>
      <c r="I62" s="2628"/>
      <c r="J62" s="2629"/>
      <c r="K62" s="2628"/>
      <c r="L62" s="2629"/>
      <c r="M62" s="2628"/>
      <c r="N62" s="2629"/>
      <c r="O62" s="2628"/>
      <c r="P62" s="2629"/>
      <c r="Q62" s="2628"/>
      <c r="R62" s="2629"/>
      <c r="S62" s="2628"/>
      <c r="T62" s="2629"/>
      <c r="U62" s="2628"/>
      <c r="V62" s="2629"/>
      <c r="W62" s="2628"/>
      <c r="X62" s="2629"/>
      <c r="Y62" s="2628"/>
      <c r="Z62" s="2629"/>
      <c r="AA62" s="2628"/>
      <c r="AB62" s="2629"/>
      <c r="AC62" s="2628"/>
      <c r="AD62" s="2629"/>
      <c r="AE62" s="2628"/>
      <c r="AF62" s="2629"/>
      <c r="AG62" s="2628"/>
      <c r="AH62" s="2629"/>
      <c r="AI62" s="2628"/>
      <c r="AJ62" s="2629"/>
      <c r="AK62" s="2628"/>
      <c r="AL62" s="2629"/>
      <c r="AM62" s="2628"/>
      <c r="AN62" s="2629"/>
      <c r="AO62" s="2628"/>
      <c r="AP62" s="2629"/>
      <c r="AQ62" s="2628"/>
      <c r="AR62" s="2629"/>
      <c r="AS62" s="2628"/>
      <c r="AT62" s="2629"/>
      <c r="AU62" s="2628"/>
      <c r="AV62" s="2629"/>
      <c r="AW62" s="2628"/>
      <c r="AX62" s="2629"/>
      <c r="AY62" s="2628"/>
      <c r="AZ62" s="2629"/>
      <c r="BA62" s="2628"/>
      <c r="BB62" s="2629"/>
      <c r="BC62" s="2628"/>
      <c r="BD62" s="2629"/>
      <c r="BE62" s="2628"/>
      <c r="BF62" s="2629"/>
      <c r="BG62" s="2628"/>
      <c r="BH62" s="2629"/>
      <c r="BI62" s="1262"/>
    </row>
    <row r="63" spans="1:61" ht="6" customHeight="1">
      <c r="A63" s="2658"/>
      <c r="B63" s="1057">
        <v>16</v>
      </c>
      <c r="C63" s="1058"/>
      <c r="D63" s="1256"/>
      <c r="E63" s="2625"/>
      <c r="F63" s="2626"/>
      <c r="G63" s="2625"/>
      <c r="H63" s="2626"/>
      <c r="I63" s="2625"/>
      <c r="J63" s="2626"/>
      <c r="K63" s="2625"/>
      <c r="L63" s="2626"/>
      <c r="M63" s="2625"/>
      <c r="N63" s="2626"/>
      <c r="O63" s="2625"/>
      <c r="P63" s="2626"/>
      <c r="Q63" s="2625"/>
      <c r="R63" s="2626"/>
      <c r="S63" s="2625"/>
      <c r="T63" s="2626"/>
      <c r="U63" s="2625"/>
      <c r="V63" s="2626"/>
      <c r="W63" s="2625"/>
      <c r="X63" s="2626"/>
      <c r="Y63" s="2625"/>
      <c r="Z63" s="2626"/>
      <c r="AA63" s="2625"/>
      <c r="AB63" s="2626"/>
      <c r="AC63" s="2625"/>
      <c r="AD63" s="2626"/>
      <c r="AE63" s="2625"/>
      <c r="AF63" s="2626"/>
      <c r="AG63" s="2625"/>
      <c r="AH63" s="2626"/>
      <c r="AI63" s="2625"/>
      <c r="AJ63" s="2626"/>
      <c r="AK63" s="2625"/>
      <c r="AL63" s="2626"/>
      <c r="AM63" s="2625"/>
      <c r="AN63" s="2626"/>
      <c r="AO63" s="2625"/>
      <c r="AP63" s="2626"/>
      <c r="AQ63" s="2625"/>
      <c r="AR63" s="2626"/>
      <c r="AS63" s="2625"/>
      <c r="AT63" s="2626"/>
      <c r="AU63" s="2625"/>
      <c r="AV63" s="2626"/>
      <c r="AW63" s="2625"/>
      <c r="AX63" s="2626"/>
      <c r="AY63" s="2625"/>
      <c r="AZ63" s="2626"/>
      <c r="BA63" s="2625"/>
      <c r="BB63" s="2626"/>
      <c r="BC63" s="2625"/>
      <c r="BD63" s="2626"/>
      <c r="BE63" s="2625"/>
      <c r="BF63" s="2626"/>
      <c r="BG63" s="2625"/>
      <c r="BH63" s="2626"/>
      <c r="BI63" s="1256" t="s">
        <v>107</v>
      </c>
    </row>
    <row r="64" spans="1:61" ht="3" customHeight="1">
      <c r="A64" s="2658"/>
      <c r="B64" s="1244"/>
      <c r="C64" s="1106"/>
      <c r="D64" s="1262"/>
      <c r="E64" s="2627"/>
      <c r="F64" s="1363"/>
      <c r="G64" s="2627"/>
      <c r="H64" s="1363"/>
      <c r="I64" s="2627"/>
      <c r="J64" s="1363"/>
      <c r="K64" s="2627"/>
      <c r="L64" s="1363"/>
      <c r="M64" s="2627"/>
      <c r="N64" s="1363"/>
      <c r="O64" s="2627"/>
      <c r="P64" s="1363"/>
      <c r="Q64" s="2627"/>
      <c r="R64" s="1363"/>
      <c r="S64" s="2627"/>
      <c r="T64" s="1363"/>
      <c r="U64" s="2627"/>
      <c r="V64" s="1363"/>
      <c r="W64" s="2627"/>
      <c r="X64" s="1363"/>
      <c r="Y64" s="2627"/>
      <c r="Z64" s="1363"/>
      <c r="AA64" s="2627"/>
      <c r="AB64" s="1363"/>
      <c r="AC64" s="2627"/>
      <c r="AD64" s="1363"/>
      <c r="AE64" s="2627"/>
      <c r="AF64" s="1363"/>
      <c r="AG64" s="2627"/>
      <c r="AH64" s="1363"/>
      <c r="AI64" s="2627"/>
      <c r="AJ64" s="1363"/>
      <c r="AK64" s="2627"/>
      <c r="AL64" s="1363"/>
      <c r="AM64" s="2627"/>
      <c r="AN64" s="1363"/>
      <c r="AO64" s="2627"/>
      <c r="AP64" s="1363"/>
      <c r="AQ64" s="2627"/>
      <c r="AR64" s="1363"/>
      <c r="AS64" s="2627"/>
      <c r="AT64" s="1363"/>
      <c r="AU64" s="2627"/>
      <c r="AV64" s="1363"/>
      <c r="AW64" s="2627"/>
      <c r="AX64" s="1363"/>
      <c r="AY64" s="2627"/>
      <c r="AZ64" s="1363"/>
      <c r="BA64" s="2627"/>
      <c r="BB64" s="1363"/>
      <c r="BC64" s="2627"/>
      <c r="BD64" s="1363"/>
      <c r="BE64" s="2627"/>
      <c r="BF64" s="1363"/>
      <c r="BG64" s="2627"/>
      <c r="BH64" s="1363"/>
      <c r="BI64" s="1262"/>
    </row>
    <row r="65" spans="1:61" ht="6" customHeight="1">
      <c r="A65" s="2658"/>
      <c r="B65" s="1244"/>
      <c r="C65" s="1061"/>
      <c r="D65" s="1257"/>
      <c r="E65" s="2628"/>
      <c r="F65" s="2629"/>
      <c r="G65" s="2628"/>
      <c r="H65" s="2629"/>
      <c r="I65" s="2628"/>
      <c r="J65" s="2629"/>
      <c r="K65" s="2628"/>
      <c r="L65" s="2629"/>
      <c r="M65" s="2628"/>
      <c r="N65" s="2629"/>
      <c r="O65" s="2628"/>
      <c r="P65" s="2629"/>
      <c r="Q65" s="2628"/>
      <c r="R65" s="2629"/>
      <c r="S65" s="2628"/>
      <c r="T65" s="2629"/>
      <c r="U65" s="2628"/>
      <c r="V65" s="2629"/>
      <c r="W65" s="2628"/>
      <c r="X65" s="2629"/>
      <c r="Y65" s="2628"/>
      <c r="Z65" s="2629"/>
      <c r="AA65" s="2628"/>
      <c r="AB65" s="2629"/>
      <c r="AC65" s="2628"/>
      <c r="AD65" s="2629"/>
      <c r="AE65" s="2628"/>
      <c r="AF65" s="2629"/>
      <c r="AG65" s="2628"/>
      <c r="AH65" s="2629"/>
      <c r="AI65" s="2628"/>
      <c r="AJ65" s="2629"/>
      <c r="AK65" s="2628"/>
      <c r="AL65" s="2629"/>
      <c r="AM65" s="2628"/>
      <c r="AN65" s="2629"/>
      <c r="AO65" s="2628"/>
      <c r="AP65" s="2629"/>
      <c r="AQ65" s="2628"/>
      <c r="AR65" s="2629"/>
      <c r="AS65" s="2628"/>
      <c r="AT65" s="2629"/>
      <c r="AU65" s="2628"/>
      <c r="AV65" s="2629"/>
      <c r="AW65" s="2628"/>
      <c r="AX65" s="2629"/>
      <c r="AY65" s="2628"/>
      <c r="AZ65" s="2629"/>
      <c r="BA65" s="2628"/>
      <c r="BB65" s="2629"/>
      <c r="BC65" s="2628"/>
      <c r="BD65" s="2629"/>
      <c r="BE65" s="2628"/>
      <c r="BF65" s="2629"/>
      <c r="BG65" s="2628"/>
      <c r="BH65" s="2629"/>
      <c r="BI65" s="1257"/>
    </row>
    <row r="66" spans="1:61" ht="6" customHeight="1">
      <c r="A66" s="2658"/>
      <c r="B66" s="1057">
        <v>17</v>
      </c>
      <c r="C66" s="1106"/>
      <c r="D66" s="1262"/>
      <c r="E66" s="2625"/>
      <c r="F66" s="2626"/>
      <c r="G66" s="2625"/>
      <c r="H66" s="2626"/>
      <c r="I66" s="2625"/>
      <c r="J66" s="2626"/>
      <c r="K66" s="2625"/>
      <c r="L66" s="2626"/>
      <c r="M66" s="2625"/>
      <c r="N66" s="2626"/>
      <c r="O66" s="2625"/>
      <c r="P66" s="2626"/>
      <c r="Q66" s="2625"/>
      <c r="R66" s="2626"/>
      <c r="S66" s="2625"/>
      <c r="T66" s="2626"/>
      <c r="U66" s="2625"/>
      <c r="V66" s="2626"/>
      <c r="W66" s="2625"/>
      <c r="X66" s="2626"/>
      <c r="Y66" s="2625"/>
      <c r="Z66" s="2626"/>
      <c r="AA66" s="2625"/>
      <c r="AB66" s="2626"/>
      <c r="AC66" s="2625"/>
      <c r="AD66" s="2626"/>
      <c r="AE66" s="2625"/>
      <c r="AF66" s="2626"/>
      <c r="AG66" s="2625"/>
      <c r="AH66" s="2626"/>
      <c r="AI66" s="2625"/>
      <c r="AJ66" s="2626"/>
      <c r="AK66" s="2625"/>
      <c r="AL66" s="2626"/>
      <c r="AM66" s="2625"/>
      <c r="AN66" s="2626"/>
      <c r="AO66" s="2625"/>
      <c r="AP66" s="2626"/>
      <c r="AQ66" s="2625"/>
      <c r="AR66" s="2626"/>
      <c r="AS66" s="2625"/>
      <c r="AT66" s="2626"/>
      <c r="AU66" s="2625"/>
      <c r="AV66" s="2626"/>
      <c r="AW66" s="2625"/>
      <c r="AX66" s="2626"/>
      <c r="AY66" s="2625"/>
      <c r="AZ66" s="2626"/>
      <c r="BA66" s="2625"/>
      <c r="BB66" s="2626"/>
      <c r="BC66" s="2625"/>
      <c r="BD66" s="2626"/>
      <c r="BE66" s="2625"/>
      <c r="BF66" s="2626"/>
      <c r="BG66" s="2625"/>
      <c r="BH66" s="2626"/>
      <c r="BI66" s="1262" t="s">
        <v>107</v>
      </c>
    </row>
    <row r="67" spans="1:61" ht="3" customHeight="1">
      <c r="A67" s="2658"/>
      <c r="B67" s="1244"/>
      <c r="C67" s="1106"/>
      <c r="D67" s="1262"/>
      <c r="E67" s="2627"/>
      <c r="F67" s="1363"/>
      <c r="G67" s="2627"/>
      <c r="H67" s="1363"/>
      <c r="I67" s="2627"/>
      <c r="J67" s="1363"/>
      <c r="K67" s="2627"/>
      <c r="L67" s="1363"/>
      <c r="M67" s="2627"/>
      <c r="N67" s="1363"/>
      <c r="O67" s="2627"/>
      <c r="P67" s="1363"/>
      <c r="Q67" s="2627"/>
      <c r="R67" s="1363"/>
      <c r="S67" s="2627"/>
      <c r="T67" s="1363"/>
      <c r="U67" s="2627"/>
      <c r="V67" s="1363"/>
      <c r="W67" s="2627"/>
      <c r="X67" s="1363"/>
      <c r="Y67" s="2627"/>
      <c r="Z67" s="1363"/>
      <c r="AA67" s="2627"/>
      <c r="AB67" s="1363"/>
      <c r="AC67" s="2627"/>
      <c r="AD67" s="1363"/>
      <c r="AE67" s="2627"/>
      <c r="AF67" s="1363"/>
      <c r="AG67" s="2627"/>
      <c r="AH67" s="1363"/>
      <c r="AI67" s="2627"/>
      <c r="AJ67" s="1363"/>
      <c r="AK67" s="2627"/>
      <c r="AL67" s="1363"/>
      <c r="AM67" s="2627"/>
      <c r="AN67" s="1363"/>
      <c r="AO67" s="2627"/>
      <c r="AP67" s="1363"/>
      <c r="AQ67" s="2627"/>
      <c r="AR67" s="1363"/>
      <c r="AS67" s="2627"/>
      <c r="AT67" s="1363"/>
      <c r="AU67" s="2627"/>
      <c r="AV67" s="1363"/>
      <c r="AW67" s="2627"/>
      <c r="AX67" s="1363"/>
      <c r="AY67" s="2627"/>
      <c r="AZ67" s="1363"/>
      <c r="BA67" s="2627"/>
      <c r="BB67" s="1363"/>
      <c r="BC67" s="2627"/>
      <c r="BD67" s="1363"/>
      <c r="BE67" s="2627"/>
      <c r="BF67" s="1363"/>
      <c r="BG67" s="2627"/>
      <c r="BH67" s="1363"/>
      <c r="BI67" s="1262"/>
    </row>
    <row r="68" spans="1:61" ht="6" customHeight="1">
      <c r="A68" s="2658"/>
      <c r="B68" s="1244"/>
      <c r="C68" s="1106"/>
      <c r="D68" s="1262"/>
      <c r="E68" s="2628"/>
      <c r="F68" s="2629"/>
      <c r="G68" s="2628"/>
      <c r="H68" s="2629"/>
      <c r="I68" s="2628"/>
      <c r="J68" s="2629"/>
      <c r="K68" s="2628"/>
      <c r="L68" s="2629"/>
      <c r="M68" s="2628"/>
      <c r="N68" s="2629"/>
      <c r="O68" s="2628"/>
      <c r="P68" s="2629"/>
      <c r="Q68" s="2628"/>
      <c r="R68" s="2629"/>
      <c r="S68" s="2628"/>
      <c r="T68" s="2629"/>
      <c r="U68" s="2628"/>
      <c r="V68" s="2629"/>
      <c r="W68" s="2628"/>
      <c r="X68" s="2629"/>
      <c r="Y68" s="2628"/>
      <c r="Z68" s="2629"/>
      <c r="AA68" s="2628"/>
      <c r="AB68" s="2629"/>
      <c r="AC68" s="2628"/>
      <c r="AD68" s="2629"/>
      <c r="AE68" s="2628"/>
      <c r="AF68" s="2629"/>
      <c r="AG68" s="2628"/>
      <c r="AH68" s="2629"/>
      <c r="AI68" s="2628"/>
      <c r="AJ68" s="2629"/>
      <c r="AK68" s="2628"/>
      <c r="AL68" s="2629"/>
      <c r="AM68" s="2628"/>
      <c r="AN68" s="2629"/>
      <c r="AO68" s="2628"/>
      <c r="AP68" s="2629"/>
      <c r="AQ68" s="2628"/>
      <c r="AR68" s="2629"/>
      <c r="AS68" s="2628"/>
      <c r="AT68" s="2629"/>
      <c r="AU68" s="2628"/>
      <c r="AV68" s="2629"/>
      <c r="AW68" s="2628"/>
      <c r="AX68" s="2629"/>
      <c r="AY68" s="2628"/>
      <c r="AZ68" s="2629"/>
      <c r="BA68" s="2628"/>
      <c r="BB68" s="2629"/>
      <c r="BC68" s="2628"/>
      <c r="BD68" s="2629"/>
      <c r="BE68" s="2628"/>
      <c r="BF68" s="2629"/>
      <c r="BG68" s="2628"/>
      <c r="BH68" s="2629"/>
      <c r="BI68" s="1262"/>
    </row>
    <row r="69" spans="1:61" ht="6" customHeight="1">
      <c r="A69" s="2658"/>
      <c r="B69" s="1057">
        <v>18</v>
      </c>
      <c r="C69" s="1058"/>
      <c r="D69" s="1256"/>
      <c r="E69" s="2625"/>
      <c r="F69" s="2626"/>
      <c r="G69" s="2625"/>
      <c r="H69" s="2626"/>
      <c r="I69" s="2625"/>
      <c r="J69" s="2626"/>
      <c r="K69" s="2625"/>
      <c r="L69" s="2626"/>
      <c r="M69" s="2625"/>
      <c r="N69" s="2626"/>
      <c r="O69" s="2625"/>
      <c r="P69" s="2626"/>
      <c r="Q69" s="2625"/>
      <c r="R69" s="2626"/>
      <c r="S69" s="2625"/>
      <c r="T69" s="2626"/>
      <c r="U69" s="2625"/>
      <c r="V69" s="2626"/>
      <c r="W69" s="2625"/>
      <c r="X69" s="2626"/>
      <c r="Y69" s="2625"/>
      <c r="Z69" s="2626"/>
      <c r="AA69" s="2625"/>
      <c r="AB69" s="2626"/>
      <c r="AC69" s="2625"/>
      <c r="AD69" s="2626"/>
      <c r="AE69" s="2625"/>
      <c r="AF69" s="2626"/>
      <c r="AG69" s="2625"/>
      <c r="AH69" s="2626"/>
      <c r="AI69" s="2625"/>
      <c r="AJ69" s="2626"/>
      <c r="AK69" s="2625"/>
      <c r="AL69" s="2626"/>
      <c r="AM69" s="2625"/>
      <c r="AN69" s="2626"/>
      <c r="AO69" s="2625"/>
      <c r="AP69" s="2626"/>
      <c r="AQ69" s="2625"/>
      <c r="AR69" s="2626"/>
      <c r="AS69" s="2625"/>
      <c r="AT69" s="2626"/>
      <c r="AU69" s="2625"/>
      <c r="AV69" s="2626"/>
      <c r="AW69" s="2625"/>
      <c r="AX69" s="2626"/>
      <c r="AY69" s="2625"/>
      <c r="AZ69" s="2626"/>
      <c r="BA69" s="2625"/>
      <c r="BB69" s="2626"/>
      <c r="BC69" s="2625"/>
      <c r="BD69" s="2626"/>
      <c r="BE69" s="2625"/>
      <c r="BF69" s="2626"/>
      <c r="BG69" s="2625"/>
      <c r="BH69" s="2626"/>
      <c r="BI69" s="1256" t="s">
        <v>107</v>
      </c>
    </row>
    <row r="70" spans="1:61" ht="3" customHeight="1">
      <c r="A70" s="2658"/>
      <c r="B70" s="1244"/>
      <c r="C70" s="1106"/>
      <c r="D70" s="1262"/>
      <c r="E70" s="2627"/>
      <c r="F70" s="1363"/>
      <c r="G70" s="2627"/>
      <c r="H70" s="1363"/>
      <c r="I70" s="2627"/>
      <c r="J70" s="1363"/>
      <c r="K70" s="2627"/>
      <c r="L70" s="1363"/>
      <c r="M70" s="2627"/>
      <c r="N70" s="1363"/>
      <c r="O70" s="2627"/>
      <c r="P70" s="1363"/>
      <c r="Q70" s="2627"/>
      <c r="R70" s="1363"/>
      <c r="S70" s="2627"/>
      <c r="T70" s="1363"/>
      <c r="U70" s="2627"/>
      <c r="V70" s="1363"/>
      <c r="W70" s="2627"/>
      <c r="X70" s="1363"/>
      <c r="Y70" s="2627"/>
      <c r="Z70" s="1363"/>
      <c r="AA70" s="2627"/>
      <c r="AB70" s="1363"/>
      <c r="AC70" s="2627"/>
      <c r="AD70" s="1363"/>
      <c r="AE70" s="2627"/>
      <c r="AF70" s="1363"/>
      <c r="AG70" s="2627"/>
      <c r="AH70" s="1363"/>
      <c r="AI70" s="2627"/>
      <c r="AJ70" s="1363"/>
      <c r="AK70" s="2627"/>
      <c r="AL70" s="1363"/>
      <c r="AM70" s="2627"/>
      <c r="AN70" s="1363"/>
      <c r="AO70" s="2627"/>
      <c r="AP70" s="1363"/>
      <c r="AQ70" s="2627"/>
      <c r="AR70" s="1363"/>
      <c r="AS70" s="2627"/>
      <c r="AT70" s="1363"/>
      <c r="AU70" s="2627"/>
      <c r="AV70" s="1363"/>
      <c r="AW70" s="2627"/>
      <c r="AX70" s="1363"/>
      <c r="AY70" s="2627"/>
      <c r="AZ70" s="1363"/>
      <c r="BA70" s="2627"/>
      <c r="BB70" s="1363"/>
      <c r="BC70" s="2627"/>
      <c r="BD70" s="1363"/>
      <c r="BE70" s="2627"/>
      <c r="BF70" s="1363"/>
      <c r="BG70" s="2627"/>
      <c r="BH70" s="1363"/>
      <c r="BI70" s="1262"/>
    </row>
    <row r="71" spans="1:61" ht="6" customHeight="1">
      <c r="A71" s="2658"/>
      <c r="B71" s="1060"/>
      <c r="C71" s="1061"/>
      <c r="D71" s="1257"/>
      <c r="E71" s="2628"/>
      <c r="F71" s="2629"/>
      <c r="G71" s="2628"/>
      <c r="H71" s="2629"/>
      <c r="I71" s="2628"/>
      <c r="J71" s="2629"/>
      <c r="K71" s="2628"/>
      <c r="L71" s="2629"/>
      <c r="M71" s="2628"/>
      <c r="N71" s="2629"/>
      <c r="O71" s="2628"/>
      <c r="P71" s="2629"/>
      <c r="Q71" s="2628"/>
      <c r="R71" s="2629"/>
      <c r="S71" s="2628"/>
      <c r="T71" s="2629"/>
      <c r="U71" s="2628"/>
      <c r="V71" s="2629"/>
      <c r="W71" s="2628"/>
      <c r="X71" s="2629"/>
      <c r="Y71" s="2628"/>
      <c r="Z71" s="2629"/>
      <c r="AA71" s="2628"/>
      <c r="AB71" s="2629"/>
      <c r="AC71" s="2628"/>
      <c r="AD71" s="2629"/>
      <c r="AE71" s="2628"/>
      <c r="AF71" s="2629"/>
      <c r="AG71" s="2628"/>
      <c r="AH71" s="2629"/>
      <c r="AI71" s="2628"/>
      <c r="AJ71" s="2629"/>
      <c r="AK71" s="2628"/>
      <c r="AL71" s="2629"/>
      <c r="AM71" s="2628"/>
      <c r="AN71" s="2629"/>
      <c r="AO71" s="2628"/>
      <c r="AP71" s="2629"/>
      <c r="AQ71" s="2628"/>
      <c r="AR71" s="2629"/>
      <c r="AS71" s="2628"/>
      <c r="AT71" s="2629"/>
      <c r="AU71" s="2628"/>
      <c r="AV71" s="2629"/>
      <c r="AW71" s="2628"/>
      <c r="AX71" s="2629"/>
      <c r="AY71" s="2628"/>
      <c r="AZ71" s="2629"/>
      <c r="BA71" s="2628"/>
      <c r="BB71" s="2629"/>
      <c r="BC71" s="2628"/>
      <c r="BD71" s="2629"/>
      <c r="BE71" s="2628"/>
      <c r="BF71" s="2629"/>
      <c r="BG71" s="2628"/>
      <c r="BH71" s="2629"/>
      <c r="BI71" s="1257"/>
    </row>
    <row r="72" spans="1:61" ht="6" customHeight="1">
      <c r="A72" s="2658"/>
      <c r="B72" s="1057">
        <v>19</v>
      </c>
      <c r="C72" s="1106"/>
      <c r="D72" s="1262"/>
      <c r="E72" s="2625"/>
      <c r="F72" s="2626"/>
      <c r="G72" s="2625"/>
      <c r="H72" s="2626"/>
      <c r="I72" s="2625"/>
      <c r="J72" s="2626"/>
      <c r="K72" s="2625"/>
      <c r="L72" s="2626"/>
      <c r="M72" s="2625"/>
      <c r="N72" s="2626"/>
      <c r="O72" s="2625"/>
      <c r="P72" s="2626"/>
      <c r="Q72" s="2625"/>
      <c r="R72" s="2626"/>
      <c r="S72" s="2625"/>
      <c r="T72" s="2626"/>
      <c r="U72" s="2625"/>
      <c r="V72" s="2626"/>
      <c r="W72" s="2625"/>
      <c r="X72" s="2626"/>
      <c r="Y72" s="2625"/>
      <c r="Z72" s="2626"/>
      <c r="AA72" s="2625"/>
      <c r="AB72" s="2626"/>
      <c r="AC72" s="2625"/>
      <c r="AD72" s="2626"/>
      <c r="AE72" s="2625"/>
      <c r="AF72" s="2626"/>
      <c r="AG72" s="2625"/>
      <c r="AH72" s="2626"/>
      <c r="AI72" s="2625"/>
      <c r="AJ72" s="2626"/>
      <c r="AK72" s="2625"/>
      <c r="AL72" s="2626"/>
      <c r="AM72" s="2625"/>
      <c r="AN72" s="2626"/>
      <c r="AO72" s="2625"/>
      <c r="AP72" s="2626"/>
      <c r="AQ72" s="2625"/>
      <c r="AR72" s="2626"/>
      <c r="AS72" s="2625"/>
      <c r="AT72" s="2626"/>
      <c r="AU72" s="2625"/>
      <c r="AV72" s="2626"/>
      <c r="AW72" s="2625"/>
      <c r="AX72" s="2626"/>
      <c r="AY72" s="2625"/>
      <c r="AZ72" s="2626"/>
      <c r="BA72" s="2625"/>
      <c r="BB72" s="2626"/>
      <c r="BC72" s="2625"/>
      <c r="BD72" s="2626"/>
      <c r="BE72" s="2625"/>
      <c r="BF72" s="2626"/>
      <c r="BG72" s="2625"/>
      <c r="BH72" s="2626"/>
      <c r="BI72" s="1262" t="s">
        <v>107</v>
      </c>
    </row>
    <row r="73" spans="1:61" ht="3" customHeight="1">
      <c r="A73" s="2658"/>
      <c r="B73" s="1244"/>
      <c r="C73" s="1106"/>
      <c r="D73" s="1262"/>
      <c r="E73" s="2627"/>
      <c r="F73" s="1363"/>
      <c r="G73" s="2627"/>
      <c r="H73" s="1363"/>
      <c r="I73" s="2627"/>
      <c r="J73" s="1363"/>
      <c r="K73" s="2627"/>
      <c r="L73" s="1363"/>
      <c r="M73" s="2627"/>
      <c r="N73" s="1363"/>
      <c r="O73" s="2627"/>
      <c r="P73" s="1363"/>
      <c r="Q73" s="2627"/>
      <c r="R73" s="1363"/>
      <c r="S73" s="2627"/>
      <c r="T73" s="1363"/>
      <c r="U73" s="2627"/>
      <c r="V73" s="1363"/>
      <c r="W73" s="2627"/>
      <c r="X73" s="1363"/>
      <c r="Y73" s="2627"/>
      <c r="Z73" s="1363"/>
      <c r="AA73" s="2627"/>
      <c r="AB73" s="1363"/>
      <c r="AC73" s="2627"/>
      <c r="AD73" s="1363"/>
      <c r="AE73" s="2627"/>
      <c r="AF73" s="1363"/>
      <c r="AG73" s="2627"/>
      <c r="AH73" s="1363"/>
      <c r="AI73" s="2627"/>
      <c r="AJ73" s="1363"/>
      <c r="AK73" s="2627"/>
      <c r="AL73" s="1363"/>
      <c r="AM73" s="2627"/>
      <c r="AN73" s="1363"/>
      <c r="AO73" s="2627"/>
      <c r="AP73" s="1363"/>
      <c r="AQ73" s="2627"/>
      <c r="AR73" s="1363"/>
      <c r="AS73" s="2627"/>
      <c r="AT73" s="1363"/>
      <c r="AU73" s="2627"/>
      <c r="AV73" s="1363"/>
      <c r="AW73" s="2627"/>
      <c r="AX73" s="1363"/>
      <c r="AY73" s="2627"/>
      <c r="AZ73" s="1363"/>
      <c r="BA73" s="2627"/>
      <c r="BB73" s="1363"/>
      <c r="BC73" s="2627"/>
      <c r="BD73" s="1363"/>
      <c r="BE73" s="2627"/>
      <c r="BF73" s="1363"/>
      <c r="BG73" s="2627"/>
      <c r="BH73" s="1363"/>
      <c r="BI73" s="1262"/>
    </row>
    <row r="74" spans="1:61" ht="6" customHeight="1">
      <c r="A74" s="2658"/>
      <c r="B74" s="1244"/>
      <c r="C74" s="1061"/>
      <c r="D74" s="1257"/>
      <c r="E74" s="2628"/>
      <c r="F74" s="2629"/>
      <c r="G74" s="2628"/>
      <c r="H74" s="2629"/>
      <c r="I74" s="2628"/>
      <c r="J74" s="2629"/>
      <c r="K74" s="2628"/>
      <c r="L74" s="2629"/>
      <c r="M74" s="2628"/>
      <c r="N74" s="2629"/>
      <c r="O74" s="2628"/>
      <c r="P74" s="2629"/>
      <c r="Q74" s="2628"/>
      <c r="R74" s="2629"/>
      <c r="S74" s="2628"/>
      <c r="T74" s="2629"/>
      <c r="U74" s="2628"/>
      <c r="V74" s="2629"/>
      <c r="W74" s="2628"/>
      <c r="X74" s="2629"/>
      <c r="Y74" s="2628"/>
      <c r="Z74" s="2629"/>
      <c r="AA74" s="2628"/>
      <c r="AB74" s="2629"/>
      <c r="AC74" s="2628"/>
      <c r="AD74" s="2629"/>
      <c r="AE74" s="2628"/>
      <c r="AF74" s="2629"/>
      <c r="AG74" s="2628"/>
      <c r="AH74" s="2629"/>
      <c r="AI74" s="2628"/>
      <c r="AJ74" s="2629"/>
      <c r="AK74" s="2628"/>
      <c r="AL74" s="2629"/>
      <c r="AM74" s="2628"/>
      <c r="AN74" s="2629"/>
      <c r="AO74" s="2628"/>
      <c r="AP74" s="2629"/>
      <c r="AQ74" s="2628"/>
      <c r="AR74" s="2629"/>
      <c r="AS74" s="2628"/>
      <c r="AT74" s="2629"/>
      <c r="AU74" s="2628"/>
      <c r="AV74" s="2629"/>
      <c r="AW74" s="2628"/>
      <c r="AX74" s="2629"/>
      <c r="AY74" s="2628"/>
      <c r="AZ74" s="2629"/>
      <c r="BA74" s="2628"/>
      <c r="BB74" s="2629"/>
      <c r="BC74" s="2628"/>
      <c r="BD74" s="2629"/>
      <c r="BE74" s="2628"/>
      <c r="BF74" s="2629"/>
      <c r="BG74" s="2628"/>
      <c r="BH74" s="2629"/>
      <c r="BI74" s="1262"/>
    </row>
    <row r="75" spans="1:61" ht="15.9" customHeight="1">
      <c r="A75" s="2659"/>
      <c r="B75" s="973" t="s">
        <v>10</v>
      </c>
      <c r="C75" s="981"/>
      <c r="D75" s="974"/>
      <c r="E75" s="2631">
        <f>SUM(E12:E74)</f>
        <v>0</v>
      </c>
      <c r="F75" s="2632"/>
      <c r="G75" s="2631">
        <f t="shared" ref="G75" si="27">SUM(G12:G74)</f>
        <v>0</v>
      </c>
      <c r="H75" s="2632"/>
      <c r="I75" s="2631">
        <f t="shared" ref="I75" si="28">SUM(I12:I74)</f>
        <v>0</v>
      </c>
      <c r="J75" s="2632"/>
      <c r="K75" s="2631">
        <f t="shared" ref="K75" si="29">SUM(K12:K74)</f>
        <v>0</v>
      </c>
      <c r="L75" s="2632"/>
      <c r="M75" s="2631">
        <f t="shared" ref="M75" si="30">SUM(M12:M74)</f>
        <v>0</v>
      </c>
      <c r="N75" s="2632"/>
      <c r="O75" s="2631">
        <f t="shared" ref="O75" si="31">SUM(O12:O74)</f>
        <v>0</v>
      </c>
      <c r="P75" s="2632"/>
      <c r="Q75" s="2631">
        <f t="shared" ref="Q75" si="32">SUM(Q12:Q74)</f>
        <v>0</v>
      </c>
      <c r="R75" s="2632"/>
      <c r="S75" s="2631">
        <f t="shared" ref="S75" si="33">SUM(S12:S74)</f>
        <v>0</v>
      </c>
      <c r="T75" s="2632"/>
      <c r="U75" s="2631">
        <f t="shared" ref="U75" si="34">SUM(U12:U74)</f>
        <v>0</v>
      </c>
      <c r="V75" s="2632"/>
      <c r="W75" s="2631">
        <f t="shared" ref="W75" si="35">SUM(W12:W74)</f>
        <v>0</v>
      </c>
      <c r="X75" s="2632"/>
      <c r="Y75" s="2631">
        <f t="shared" ref="Y75" si="36">SUM(Y12:Y74)</f>
        <v>0</v>
      </c>
      <c r="Z75" s="2632"/>
      <c r="AA75" s="2631">
        <f t="shared" ref="AA75" si="37">SUM(AA12:AA74)</f>
        <v>0</v>
      </c>
      <c r="AB75" s="2632"/>
      <c r="AC75" s="2631">
        <f t="shared" ref="AC75" si="38">SUM(AC12:AC74)</f>
        <v>0</v>
      </c>
      <c r="AD75" s="2632"/>
      <c r="AE75" s="2631">
        <f t="shared" ref="AE75" si="39">SUM(AE12:AE74)</f>
        <v>0</v>
      </c>
      <c r="AF75" s="2632"/>
      <c r="AG75" s="2631">
        <f t="shared" ref="AG75" si="40">SUM(AG12:AG74)</f>
        <v>0</v>
      </c>
      <c r="AH75" s="2632"/>
      <c r="AI75" s="2631">
        <f t="shared" ref="AI75" si="41">SUM(AI12:AI74)</f>
        <v>0</v>
      </c>
      <c r="AJ75" s="2632"/>
      <c r="AK75" s="2631">
        <f t="shared" ref="AK75" si="42">SUM(AK12:AK74)</f>
        <v>0</v>
      </c>
      <c r="AL75" s="2632"/>
      <c r="AM75" s="2631">
        <f t="shared" ref="AM75" si="43">SUM(AM12:AM74)</f>
        <v>0</v>
      </c>
      <c r="AN75" s="2632"/>
      <c r="AO75" s="2631">
        <f t="shared" ref="AO75" si="44">SUM(AO12:AO74)</f>
        <v>0</v>
      </c>
      <c r="AP75" s="2632"/>
      <c r="AQ75" s="2631">
        <f t="shared" ref="AQ75" si="45">SUM(AQ12:AQ74)</f>
        <v>0</v>
      </c>
      <c r="AR75" s="2632"/>
      <c r="AS75" s="2631">
        <f t="shared" ref="AS75" si="46">SUM(AS12:AS74)</f>
        <v>0</v>
      </c>
      <c r="AT75" s="2632"/>
      <c r="AU75" s="2631">
        <f t="shared" ref="AU75" si="47">SUM(AU12:AU74)</f>
        <v>0</v>
      </c>
      <c r="AV75" s="2632"/>
      <c r="AW75" s="2631">
        <f t="shared" ref="AW75" si="48">SUM(AW12:AW74)</f>
        <v>0</v>
      </c>
      <c r="AX75" s="2632"/>
      <c r="AY75" s="2631">
        <f t="shared" ref="AY75" si="49">SUM(AY12:AY74)</f>
        <v>0</v>
      </c>
      <c r="AZ75" s="2632"/>
      <c r="BA75" s="2631">
        <f t="shared" ref="BA75" si="50">SUM(BA12:BA74)</f>
        <v>0</v>
      </c>
      <c r="BB75" s="2632"/>
      <c r="BC75" s="2631">
        <f t="shared" ref="BC75" si="51">SUM(BC12:BC74)</f>
        <v>0</v>
      </c>
      <c r="BD75" s="2632"/>
      <c r="BE75" s="2631">
        <f t="shared" ref="BE75" si="52">SUM(BE12:BE74)</f>
        <v>0</v>
      </c>
      <c r="BF75" s="2632"/>
      <c r="BG75" s="2631">
        <f t="shared" ref="BG75" si="53">SUM(BG12:BG74)</f>
        <v>0</v>
      </c>
      <c r="BH75" s="2632"/>
      <c r="BI75" s="558"/>
    </row>
    <row r="76" spans="1:61" ht="15.9" customHeight="1">
      <c r="A76" s="973" t="s">
        <v>1662</v>
      </c>
      <c r="B76" s="981"/>
      <c r="C76" s="981"/>
      <c r="D76" s="974"/>
      <c r="E76" s="2631" t="str">
        <f>IF(E11=0,"",IF(E75&gt;=E11,"適","否"))</f>
        <v/>
      </c>
      <c r="F76" s="2632"/>
      <c r="G76" s="2631" t="str">
        <f t="shared" ref="G76" si="54">IF(G11=0,"",IF(G75&gt;=G11,"適","否"))</f>
        <v/>
      </c>
      <c r="H76" s="2632"/>
      <c r="I76" s="2631" t="str">
        <f t="shared" ref="I76" si="55">IF(I11=0,"",IF(I75&gt;=I11,"適","否"))</f>
        <v/>
      </c>
      <c r="J76" s="2632"/>
      <c r="K76" s="2631" t="str">
        <f t="shared" ref="K76" si="56">IF(K11=0,"",IF(K75&gt;=K11,"適","否"))</f>
        <v/>
      </c>
      <c r="L76" s="2632"/>
      <c r="M76" s="2631" t="str">
        <f t="shared" ref="M76" si="57">IF(M11=0,"",IF(M75&gt;=M11,"適","否"))</f>
        <v/>
      </c>
      <c r="N76" s="2632"/>
      <c r="O76" s="2631" t="str">
        <f t="shared" ref="O76" si="58">IF(O11=0,"",IF(O75&gt;=O11,"適","否"))</f>
        <v/>
      </c>
      <c r="P76" s="2632"/>
      <c r="Q76" s="2631" t="str">
        <f t="shared" ref="Q76" si="59">IF(Q11=0,"",IF(Q75&gt;=Q11,"適","否"))</f>
        <v/>
      </c>
      <c r="R76" s="2632"/>
      <c r="S76" s="2631" t="str">
        <f t="shared" ref="S76" si="60">IF(S11=0,"",IF(S75&gt;=S11,"適","否"))</f>
        <v/>
      </c>
      <c r="T76" s="2632"/>
      <c r="U76" s="2631" t="str">
        <f t="shared" ref="U76" si="61">IF(U11=0,"",IF(U75&gt;=U11,"適","否"))</f>
        <v/>
      </c>
      <c r="V76" s="2632"/>
      <c r="W76" s="2631" t="str">
        <f t="shared" ref="W76" si="62">IF(W11=0,"",IF(W75&gt;=W11,"適","否"))</f>
        <v/>
      </c>
      <c r="X76" s="2632"/>
      <c r="Y76" s="2631" t="str">
        <f t="shared" ref="Y76" si="63">IF(Y11=0,"",IF(Y75&gt;=Y11,"適","否"))</f>
        <v/>
      </c>
      <c r="Z76" s="2632"/>
      <c r="AA76" s="2631" t="str">
        <f t="shared" ref="AA76" si="64">IF(AA11=0,"",IF(AA75&gt;=AA11,"適","否"))</f>
        <v/>
      </c>
      <c r="AB76" s="2632"/>
      <c r="AC76" s="2631" t="str">
        <f t="shared" ref="AC76" si="65">IF(AC11=0,"",IF(AC75&gt;=AC11,"適","否"))</f>
        <v/>
      </c>
      <c r="AD76" s="2632"/>
      <c r="AE76" s="2631" t="str">
        <f t="shared" ref="AE76" si="66">IF(AE11=0,"",IF(AE75&gt;=AE11,"適","否"))</f>
        <v/>
      </c>
      <c r="AF76" s="2632"/>
      <c r="AG76" s="2631" t="str">
        <f t="shared" ref="AG76" si="67">IF(AG11=0,"",IF(AG75&gt;=AG11,"適","否"))</f>
        <v/>
      </c>
      <c r="AH76" s="2632"/>
      <c r="AI76" s="2631" t="str">
        <f t="shared" ref="AI76" si="68">IF(AI11=0,"",IF(AI75&gt;=AI11,"適","否"))</f>
        <v/>
      </c>
      <c r="AJ76" s="2632"/>
      <c r="AK76" s="2631" t="str">
        <f t="shared" ref="AK76" si="69">IF(AK11=0,"",IF(AK75&gt;=AK11,"適","否"))</f>
        <v/>
      </c>
      <c r="AL76" s="2632"/>
      <c r="AM76" s="2631" t="str">
        <f t="shared" ref="AM76" si="70">IF(AM11=0,"",IF(AM75&gt;=AM11,"適","否"))</f>
        <v/>
      </c>
      <c r="AN76" s="2632"/>
      <c r="AO76" s="2631" t="str">
        <f t="shared" ref="AO76" si="71">IF(AO11=0,"",IF(AO75&gt;=AO11,"適","否"))</f>
        <v/>
      </c>
      <c r="AP76" s="2632"/>
      <c r="AQ76" s="2631" t="str">
        <f t="shared" ref="AQ76" si="72">IF(AQ11=0,"",IF(AQ75&gt;=AQ11,"適","否"))</f>
        <v/>
      </c>
      <c r="AR76" s="2632"/>
      <c r="AS76" s="2631" t="str">
        <f t="shared" ref="AS76" si="73">IF(AS11=0,"",IF(AS75&gt;=AS11,"適","否"))</f>
        <v/>
      </c>
      <c r="AT76" s="2632"/>
      <c r="AU76" s="2631" t="str">
        <f t="shared" ref="AU76" si="74">IF(AU11=0,"",IF(AU75&gt;=AU11,"適","否"))</f>
        <v/>
      </c>
      <c r="AV76" s="2632"/>
      <c r="AW76" s="2631" t="str">
        <f t="shared" ref="AW76" si="75">IF(AW11=0,"",IF(AW75&gt;=AW11,"適","否"))</f>
        <v/>
      </c>
      <c r="AX76" s="2632"/>
      <c r="AY76" s="2631" t="str">
        <f t="shared" ref="AY76" si="76">IF(AY11=0,"",IF(AY75&gt;=AY11,"適","否"))</f>
        <v/>
      </c>
      <c r="AZ76" s="2632"/>
      <c r="BA76" s="2631" t="str">
        <f t="shared" ref="BA76" si="77">IF(BA11=0,"",IF(BA75&gt;=BA11,"適","否"))</f>
        <v/>
      </c>
      <c r="BB76" s="2632"/>
      <c r="BC76" s="2631" t="str">
        <f t="shared" ref="BC76" si="78">IF(BC11=0,"",IF(BC75&gt;=BC11,"適","否"))</f>
        <v/>
      </c>
      <c r="BD76" s="2632"/>
      <c r="BE76" s="2631" t="str">
        <f t="shared" ref="BE76" si="79">IF(BE11=0,"",IF(BE75&gt;=BE11,"適","否"))</f>
        <v/>
      </c>
      <c r="BF76" s="2632"/>
      <c r="BG76" s="2631" t="str">
        <f t="shared" ref="BG76" si="80">IF(BG11=0,"",IF(BG75&gt;=BG11,"適","否"))</f>
        <v/>
      </c>
      <c r="BH76" s="2632"/>
      <c r="BI76" s="558"/>
    </row>
    <row r="77" spans="1:61" s="34" customFormat="1" ht="12.75" customHeight="1">
      <c r="A77" s="60" t="s">
        <v>1641</v>
      </c>
      <c r="B77" s="34" t="s">
        <v>1672</v>
      </c>
    </row>
    <row r="78" spans="1:61" s="180" customFormat="1" ht="12.75" customHeight="1">
      <c r="A78" s="180">
        <v>2</v>
      </c>
      <c r="B78" s="180" t="s">
        <v>2320</v>
      </c>
    </row>
    <row r="79" spans="1:61" s="34" customFormat="1" ht="12.75" customHeight="1">
      <c r="A79" s="34">
        <v>3</v>
      </c>
      <c r="B79" s="34" t="s">
        <v>1663</v>
      </c>
    </row>
    <row r="80" spans="1:61" s="34" customFormat="1" ht="12.75" customHeight="1">
      <c r="A80" s="34">
        <v>4</v>
      </c>
      <c r="B80" s="34" t="s">
        <v>1664</v>
      </c>
    </row>
    <row r="81" spans="1:61" s="34" customFormat="1" ht="12.75" customHeight="1">
      <c r="A81" s="34">
        <v>5</v>
      </c>
      <c r="B81" s="34" t="s">
        <v>1665</v>
      </c>
    </row>
    <row r="82" spans="1:61" s="34" customFormat="1" ht="12.75" customHeight="1">
      <c r="A82" s="2630"/>
      <c r="B82" s="2630"/>
      <c r="C82" s="2630"/>
      <c r="D82" s="2630"/>
      <c r="E82" s="2630"/>
      <c r="F82" s="2630"/>
      <c r="G82" s="2630"/>
      <c r="H82" s="2630"/>
      <c r="I82" s="2630"/>
      <c r="J82" s="2630"/>
      <c r="K82" s="2630"/>
      <c r="L82" s="2630"/>
      <c r="M82" s="2630"/>
      <c r="N82" s="2630"/>
      <c r="O82" s="2630"/>
      <c r="P82" s="2630"/>
      <c r="Q82" s="2630"/>
      <c r="R82" s="2630"/>
      <c r="S82" s="2630"/>
      <c r="T82" s="2630"/>
      <c r="U82" s="2630"/>
      <c r="V82" s="2630"/>
      <c r="W82" s="2630"/>
      <c r="X82" s="2630"/>
      <c r="Y82" s="2630"/>
      <c r="Z82" s="2630"/>
      <c r="AA82" s="2630"/>
      <c r="AB82" s="2630"/>
      <c r="AC82" s="2630"/>
      <c r="AD82" s="2630"/>
      <c r="AE82" s="2630"/>
      <c r="AF82" s="2630"/>
      <c r="AG82" s="2630"/>
      <c r="AH82" s="2630"/>
      <c r="AI82" s="2630"/>
      <c r="AJ82" s="2630"/>
      <c r="AK82" s="2630"/>
      <c r="AL82" s="2630"/>
      <c r="AM82" s="2630"/>
      <c r="AN82" s="2630"/>
      <c r="AO82" s="2630"/>
      <c r="AP82" s="2630"/>
      <c r="AQ82" s="2630"/>
      <c r="AR82" s="2630"/>
      <c r="AS82" s="2630"/>
      <c r="AT82" s="2630"/>
      <c r="AU82" s="2630"/>
      <c r="AV82" s="2630"/>
      <c r="AW82" s="2630"/>
      <c r="AX82" s="2630"/>
      <c r="AY82" s="2630"/>
      <c r="AZ82" s="2630"/>
      <c r="BA82" s="2630"/>
      <c r="BB82" s="2630"/>
      <c r="BC82" s="2630"/>
      <c r="BD82" s="2630"/>
      <c r="BE82" s="2630"/>
      <c r="BF82" s="2630"/>
      <c r="BG82" s="2630"/>
      <c r="BH82" s="2630"/>
      <c r="BI82" s="2630"/>
    </row>
    <row r="83" spans="1:61" ht="13.5" customHeight="1">
      <c r="A83" s="2" t="s">
        <v>1666</v>
      </c>
    </row>
    <row r="84" spans="1:61" ht="13.5" customHeight="1">
      <c r="B84" s="2" t="s">
        <v>1645</v>
      </c>
      <c r="BA84" s="3" t="s">
        <v>1646</v>
      </c>
    </row>
    <row r="85" spans="1:61" ht="15.9" customHeight="1">
      <c r="A85" s="2671" t="s">
        <v>1673</v>
      </c>
      <c r="B85" s="2672"/>
      <c r="C85" s="2672"/>
      <c r="D85" s="2673"/>
      <c r="E85" s="2652">
        <v>0.29166666666666669</v>
      </c>
      <c r="F85" s="2652"/>
      <c r="G85" s="2652"/>
      <c r="H85" s="2652"/>
      <c r="I85" s="2652">
        <v>0.33333333333333298</v>
      </c>
      <c r="J85" s="2652"/>
      <c r="K85" s="2652"/>
      <c r="L85" s="2652"/>
      <c r="M85" s="2652">
        <v>0.375</v>
      </c>
      <c r="N85" s="2652"/>
      <c r="O85" s="2652"/>
      <c r="P85" s="2652"/>
      <c r="Q85" s="2652">
        <v>0.41666666666666702</v>
      </c>
      <c r="R85" s="2652"/>
      <c r="S85" s="2652"/>
      <c r="T85" s="2652"/>
      <c r="U85" s="2652">
        <v>0.45833333333333298</v>
      </c>
      <c r="V85" s="2652"/>
      <c r="W85" s="2652"/>
      <c r="X85" s="2652"/>
      <c r="Y85" s="2652">
        <v>0.5</v>
      </c>
      <c r="Z85" s="2652"/>
      <c r="AA85" s="2652"/>
      <c r="AB85" s="2652"/>
      <c r="AC85" s="2652">
        <v>0.54166666666666696</v>
      </c>
      <c r="AD85" s="2652"/>
      <c r="AE85" s="2652"/>
      <c r="AF85" s="2652"/>
      <c r="AG85" s="2652">
        <v>0.58333333333333304</v>
      </c>
      <c r="AH85" s="2652"/>
      <c r="AI85" s="2652"/>
      <c r="AJ85" s="2652"/>
      <c r="AK85" s="2652">
        <v>0.625</v>
      </c>
      <c r="AL85" s="2652"/>
      <c r="AM85" s="2652"/>
      <c r="AN85" s="2652"/>
      <c r="AO85" s="2652">
        <v>0.66666666666666696</v>
      </c>
      <c r="AP85" s="2652"/>
      <c r="AQ85" s="2652"/>
      <c r="AR85" s="2652"/>
      <c r="AS85" s="2652">
        <v>0.70833333333333304</v>
      </c>
      <c r="AT85" s="2652"/>
      <c r="AU85" s="2652"/>
      <c r="AV85" s="2652"/>
      <c r="AW85" s="2652">
        <v>0.75</v>
      </c>
      <c r="AX85" s="2652"/>
      <c r="AY85" s="2652"/>
      <c r="AZ85" s="2652"/>
      <c r="BA85" s="2652">
        <v>0.79166666666666696</v>
      </c>
      <c r="BB85" s="2652"/>
      <c r="BC85" s="2652"/>
      <c r="BD85" s="2652"/>
      <c r="BE85" s="2652">
        <v>0.83333333333333337</v>
      </c>
      <c r="BF85" s="2652"/>
      <c r="BG85" s="2652"/>
      <c r="BH85" s="2652"/>
      <c r="BI85" s="1111" t="s">
        <v>1648</v>
      </c>
    </row>
    <row r="86" spans="1:61" ht="15.9" customHeight="1">
      <c r="A86" s="2574" t="s">
        <v>1649</v>
      </c>
      <c r="B86" s="2653" t="s">
        <v>1650</v>
      </c>
      <c r="C86" s="6" t="s">
        <v>1651</v>
      </c>
      <c r="D86" s="8"/>
      <c r="E86" s="1057"/>
      <c r="F86" s="1058"/>
      <c r="G86" s="1057"/>
      <c r="H86" s="1059"/>
      <c r="I86" s="1057"/>
      <c r="J86" s="1059"/>
      <c r="K86" s="1058"/>
      <c r="L86" s="1059"/>
      <c r="M86" s="1057"/>
      <c r="N86" s="1058"/>
      <c r="O86" s="1057"/>
      <c r="P86" s="1059"/>
      <c r="Q86" s="1057"/>
      <c r="R86" s="1059"/>
      <c r="S86" s="1058"/>
      <c r="T86" s="1059"/>
      <c r="U86" s="1057"/>
      <c r="V86" s="1058"/>
      <c r="W86" s="1057"/>
      <c r="X86" s="1059"/>
      <c r="Y86" s="1057"/>
      <c r="Z86" s="1059"/>
      <c r="AA86" s="1058"/>
      <c r="AB86" s="1059"/>
      <c r="AC86" s="1057"/>
      <c r="AD86" s="1058"/>
      <c r="AE86" s="1057"/>
      <c r="AF86" s="1059"/>
      <c r="AG86" s="1057"/>
      <c r="AH86" s="1059"/>
      <c r="AI86" s="1058"/>
      <c r="AJ86" s="1059"/>
      <c r="AK86" s="1057"/>
      <c r="AL86" s="1058"/>
      <c r="AM86" s="1057"/>
      <c r="AN86" s="1059"/>
      <c r="AO86" s="1057"/>
      <c r="AP86" s="1059"/>
      <c r="AQ86" s="1058"/>
      <c r="AR86" s="1059"/>
      <c r="AS86" s="1057"/>
      <c r="AT86" s="1058"/>
      <c r="AU86" s="1057"/>
      <c r="AV86" s="1059"/>
      <c r="AW86" s="1057"/>
      <c r="AX86" s="1059"/>
      <c r="AY86" s="1058"/>
      <c r="AZ86" s="1059"/>
      <c r="BA86" s="1057"/>
      <c r="BB86" s="1058"/>
      <c r="BC86" s="1057"/>
      <c r="BD86" s="1059"/>
      <c r="BE86" s="1057"/>
      <c r="BF86" s="1059"/>
      <c r="BG86" s="1058"/>
      <c r="BH86" s="1059"/>
      <c r="BI86" s="1262"/>
    </row>
    <row r="87" spans="1:61" ht="15.9" customHeight="1">
      <c r="A87" s="2574"/>
      <c r="B87" s="1453"/>
      <c r="C87" s="52" t="s">
        <v>1652</v>
      </c>
      <c r="D87" s="85"/>
      <c r="E87" s="973"/>
      <c r="F87" s="981"/>
      <c r="G87" s="973"/>
      <c r="H87" s="974"/>
      <c r="I87" s="973"/>
      <c r="J87" s="974"/>
      <c r="K87" s="981"/>
      <c r="L87" s="974"/>
      <c r="M87" s="973"/>
      <c r="N87" s="981"/>
      <c r="O87" s="973"/>
      <c r="P87" s="974"/>
      <c r="Q87" s="973"/>
      <c r="R87" s="974"/>
      <c r="S87" s="981"/>
      <c r="T87" s="974"/>
      <c r="U87" s="973"/>
      <c r="V87" s="981"/>
      <c r="W87" s="973"/>
      <c r="X87" s="974"/>
      <c r="Y87" s="973"/>
      <c r="Z87" s="974"/>
      <c r="AA87" s="981"/>
      <c r="AB87" s="974"/>
      <c r="AC87" s="973"/>
      <c r="AD87" s="981"/>
      <c r="AE87" s="973"/>
      <c r="AF87" s="974"/>
      <c r="AG87" s="973"/>
      <c r="AH87" s="974"/>
      <c r="AI87" s="981"/>
      <c r="AJ87" s="974"/>
      <c r="AK87" s="973"/>
      <c r="AL87" s="981"/>
      <c r="AM87" s="973"/>
      <c r="AN87" s="974"/>
      <c r="AO87" s="973"/>
      <c r="AP87" s="974"/>
      <c r="AQ87" s="981"/>
      <c r="AR87" s="974"/>
      <c r="AS87" s="973"/>
      <c r="AT87" s="981"/>
      <c r="AU87" s="973"/>
      <c r="AV87" s="974"/>
      <c r="AW87" s="973"/>
      <c r="AX87" s="974"/>
      <c r="AY87" s="981"/>
      <c r="AZ87" s="974"/>
      <c r="BA87" s="973"/>
      <c r="BB87" s="981"/>
      <c r="BC87" s="973"/>
      <c r="BD87" s="974"/>
      <c r="BE87" s="973"/>
      <c r="BF87" s="974"/>
      <c r="BG87" s="981"/>
      <c r="BH87" s="974"/>
      <c r="BI87" s="1262"/>
    </row>
    <row r="88" spans="1:61" ht="15.9" customHeight="1">
      <c r="A88" s="2574"/>
      <c r="B88" s="1453"/>
      <c r="C88" s="52" t="s">
        <v>1653</v>
      </c>
      <c r="D88" s="85"/>
      <c r="E88" s="973"/>
      <c r="F88" s="981"/>
      <c r="G88" s="973"/>
      <c r="H88" s="974"/>
      <c r="I88" s="973"/>
      <c r="J88" s="974"/>
      <c r="K88" s="981"/>
      <c r="L88" s="974"/>
      <c r="M88" s="973"/>
      <c r="N88" s="981"/>
      <c r="O88" s="973"/>
      <c r="P88" s="974"/>
      <c r="Q88" s="973"/>
      <c r="R88" s="974"/>
      <c r="S88" s="981"/>
      <c r="T88" s="974"/>
      <c r="U88" s="973"/>
      <c r="V88" s="981"/>
      <c r="W88" s="973"/>
      <c r="X88" s="974"/>
      <c r="Y88" s="973"/>
      <c r="Z88" s="974"/>
      <c r="AA88" s="981"/>
      <c r="AB88" s="974"/>
      <c r="AC88" s="973"/>
      <c r="AD88" s="981"/>
      <c r="AE88" s="973"/>
      <c r="AF88" s="974"/>
      <c r="AG88" s="973"/>
      <c r="AH88" s="974"/>
      <c r="AI88" s="981"/>
      <c r="AJ88" s="974"/>
      <c r="AK88" s="973"/>
      <c r="AL88" s="981"/>
      <c r="AM88" s="973"/>
      <c r="AN88" s="974"/>
      <c r="AO88" s="973"/>
      <c r="AP88" s="974"/>
      <c r="AQ88" s="981"/>
      <c r="AR88" s="974"/>
      <c r="AS88" s="973"/>
      <c r="AT88" s="981"/>
      <c r="AU88" s="973"/>
      <c r="AV88" s="974"/>
      <c r="AW88" s="973"/>
      <c r="AX88" s="974"/>
      <c r="AY88" s="981"/>
      <c r="AZ88" s="974"/>
      <c r="BA88" s="973"/>
      <c r="BB88" s="981"/>
      <c r="BC88" s="973"/>
      <c r="BD88" s="974"/>
      <c r="BE88" s="973"/>
      <c r="BF88" s="974"/>
      <c r="BG88" s="981"/>
      <c r="BH88" s="974"/>
      <c r="BI88" s="1262"/>
    </row>
    <row r="89" spans="1:61" ht="15.9" customHeight="1">
      <c r="A89" s="2574"/>
      <c r="B89" s="1453"/>
      <c r="C89" s="52" t="s">
        <v>1654</v>
      </c>
      <c r="D89" s="85"/>
      <c r="E89" s="973"/>
      <c r="F89" s="981"/>
      <c r="G89" s="973"/>
      <c r="H89" s="974"/>
      <c r="I89" s="973"/>
      <c r="J89" s="974"/>
      <c r="K89" s="981"/>
      <c r="L89" s="974"/>
      <c r="M89" s="973"/>
      <c r="N89" s="981"/>
      <c r="O89" s="973"/>
      <c r="P89" s="974"/>
      <c r="Q89" s="973"/>
      <c r="R89" s="974"/>
      <c r="S89" s="981"/>
      <c r="T89" s="974"/>
      <c r="U89" s="973"/>
      <c r="V89" s="981"/>
      <c r="W89" s="973"/>
      <c r="X89" s="974"/>
      <c r="Y89" s="973"/>
      <c r="Z89" s="974"/>
      <c r="AA89" s="981"/>
      <c r="AB89" s="974"/>
      <c r="AC89" s="973"/>
      <c r="AD89" s="981"/>
      <c r="AE89" s="973"/>
      <c r="AF89" s="974"/>
      <c r="AG89" s="973"/>
      <c r="AH89" s="974"/>
      <c r="AI89" s="981"/>
      <c r="AJ89" s="974"/>
      <c r="AK89" s="973"/>
      <c r="AL89" s="981"/>
      <c r="AM89" s="973"/>
      <c r="AN89" s="974"/>
      <c r="AO89" s="973"/>
      <c r="AP89" s="974"/>
      <c r="AQ89" s="981"/>
      <c r="AR89" s="974"/>
      <c r="AS89" s="973"/>
      <c r="AT89" s="981"/>
      <c r="AU89" s="973"/>
      <c r="AV89" s="974"/>
      <c r="AW89" s="973"/>
      <c r="AX89" s="974"/>
      <c r="AY89" s="981"/>
      <c r="AZ89" s="974"/>
      <c r="BA89" s="973"/>
      <c r="BB89" s="981"/>
      <c r="BC89" s="973"/>
      <c r="BD89" s="974"/>
      <c r="BE89" s="973"/>
      <c r="BF89" s="974"/>
      <c r="BG89" s="981"/>
      <c r="BH89" s="974"/>
      <c r="BI89" s="1262"/>
    </row>
    <row r="90" spans="1:61" ht="15.9" customHeight="1">
      <c r="A90" s="2574"/>
      <c r="B90" s="1453"/>
      <c r="C90" s="52" t="s">
        <v>1655</v>
      </c>
      <c r="D90" s="85"/>
      <c r="E90" s="973"/>
      <c r="F90" s="981"/>
      <c r="G90" s="973"/>
      <c r="H90" s="974"/>
      <c r="I90" s="973"/>
      <c r="J90" s="974"/>
      <c r="K90" s="981"/>
      <c r="L90" s="974"/>
      <c r="M90" s="973"/>
      <c r="N90" s="981"/>
      <c r="O90" s="973"/>
      <c r="P90" s="974"/>
      <c r="Q90" s="973"/>
      <c r="R90" s="974"/>
      <c r="S90" s="981"/>
      <c r="T90" s="974"/>
      <c r="U90" s="973"/>
      <c r="V90" s="981"/>
      <c r="W90" s="973"/>
      <c r="X90" s="974"/>
      <c r="Y90" s="973"/>
      <c r="Z90" s="974"/>
      <c r="AA90" s="981"/>
      <c r="AB90" s="974"/>
      <c r="AC90" s="973"/>
      <c r="AD90" s="981"/>
      <c r="AE90" s="973"/>
      <c r="AF90" s="974"/>
      <c r="AG90" s="973"/>
      <c r="AH90" s="974"/>
      <c r="AI90" s="981"/>
      <c r="AJ90" s="974"/>
      <c r="AK90" s="973"/>
      <c r="AL90" s="981"/>
      <c r="AM90" s="973"/>
      <c r="AN90" s="974"/>
      <c r="AO90" s="973"/>
      <c r="AP90" s="974"/>
      <c r="AQ90" s="981"/>
      <c r="AR90" s="974"/>
      <c r="AS90" s="973"/>
      <c r="AT90" s="981"/>
      <c r="AU90" s="973"/>
      <c r="AV90" s="974"/>
      <c r="AW90" s="973"/>
      <c r="AX90" s="974"/>
      <c r="AY90" s="981"/>
      <c r="AZ90" s="974"/>
      <c r="BA90" s="973"/>
      <c r="BB90" s="981"/>
      <c r="BC90" s="973"/>
      <c r="BD90" s="974"/>
      <c r="BE90" s="973"/>
      <c r="BF90" s="974"/>
      <c r="BG90" s="981"/>
      <c r="BH90" s="974"/>
      <c r="BI90" s="1262"/>
    </row>
    <row r="91" spans="1:61" ht="15.9" customHeight="1">
      <c r="A91" s="2574"/>
      <c r="B91" s="2654"/>
      <c r="C91" s="543" t="s">
        <v>1656</v>
      </c>
      <c r="D91" s="544"/>
      <c r="E91" s="1060"/>
      <c r="F91" s="1061"/>
      <c r="G91" s="1060"/>
      <c r="H91" s="1062"/>
      <c r="I91" s="1060"/>
      <c r="J91" s="1062"/>
      <c r="K91" s="1061"/>
      <c r="L91" s="1062"/>
      <c r="M91" s="1060"/>
      <c r="N91" s="1061"/>
      <c r="O91" s="1060"/>
      <c r="P91" s="1062"/>
      <c r="Q91" s="1060"/>
      <c r="R91" s="1062"/>
      <c r="S91" s="1061"/>
      <c r="T91" s="1062"/>
      <c r="U91" s="1060"/>
      <c r="V91" s="1061"/>
      <c r="W91" s="1060"/>
      <c r="X91" s="1062"/>
      <c r="Y91" s="1060"/>
      <c r="Z91" s="1062"/>
      <c r="AA91" s="1061"/>
      <c r="AB91" s="1062"/>
      <c r="AC91" s="1060"/>
      <c r="AD91" s="1061"/>
      <c r="AE91" s="1060"/>
      <c r="AF91" s="1062"/>
      <c r="AG91" s="1060"/>
      <c r="AH91" s="1062"/>
      <c r="AI91" s="1061"/>
      <c r="AJ91" s="1062"/>
      <c r="AK91" s="1060"/>
      <c r="AL91" s="1061"/>
      <c r="AM91" s="1060"/>
      <c r="AN91" s="1062"/>
      <c r="AO91" s="1060"/>
      <c r="AP91" s="1062"/>
      <c r="AQ91" s="1061"/>
      <c r="AR91" s="1062"/>
      <c r="AS91" s="1060"/>
      <c r="AT91" s="1061"/>
      <c r="AU91" s="1060"/>
      <c r="AV91" s="1062"/>
      <c r="AW91" s="1060"/>
      <c r="AX91" s="1062"/>
      <c r="AY91" s="1061"/>
      <c r="AZ91" s="1062"/>
      <c r="BA91" s="1060"/>
      <c r="BB91" s="1061"/>
      <c r="BC91" s="1060"/>
      <c r="BD91" s="1062"/>
      <c r="BE91" s="1060"/>
      <c r="BF91" s="1062"/>
      <c r="BG91" s="1061"/>
      <c r="BH91" s="1062"/>
      <c r="BI91" s="1262"/>
    </row>
    <row r="92" spans="1:61" ht="15.9" customHeight="1">
      <c r="A92" s="2574"/>
      <c r="B92" s="973" t="s">
        <v>34</v>
      </c>
      <c r="C92" s="981"/>
      <c r="D92" s="974"/>
      <c r="E92" s="2643">
        <f>SUM(E86:E91)</f>
        <v>0</v>
      </c>
      <c r="F92" s="2644"/>
      <c r="G92" s="2643">
        <f>SUM(G86:G91)</f>
        <v>0</v>
      </c>
      <c r="H92" s="2651"/>
      <c r="I92" s="2643">
        <f>SUM(I86:I91)</f>
        <v>0</v>
      </c>
      <c r="J92" s="2651"/>
      <c r="K92" s="2644">
        <f>SUM(K86:K91)</f>
        <v>0</v>
      </c>
      <c r="L92" s="2651"/>
      <c r="M92" s="2643">
        <f>SUM(M86:M91)</f>
        <v>0</v>
      </c>
      <c r="N92" s="2644"/>
      <c r="O92" s="2643">
        <f>SUM(O86:O91)</f>
        <v>0</v>
      </c>
      <c r="P92" s="2651"/>
      <c r="Q92" s="2643">
        <f>SUM(Q86:Q91)</f>
        <v>0</v>
      </c>
      <c r="R92" s="2651"/>
      <c r="S92" s="2644">
        <f>SUM(S86:S91)</f>
        <v>0</v>
      </c>
      <c r="T92" s="2651"/>
      <c r="U92" s="2643">
        <f>SUM(U86:U91)</f>
        <v>0</v>
      </c>
      <c r="V92" s="2644"/>
      <c r="W92" s="2643">
        <f>SUM(W86:W91)</f>
        <v>0</v>
      </c>
      <c r="X92" s="2651"/>
      <c r="Y92" s="2643">
        <f>SUM(Y86:Y91)</f>
        <v>0</v>
      </c>
      <c r="Z92" s="2651"/>
      <c r="AA92" s="2644">
        <f>SUM(AA86:AA91)</f>
        <v>0</v>
      </c>
      <c r="AB92" s="2651"/>
      <c r="AC92" s="2643">
        <f>SUM(AC86:AC91)</f>
        <v>0</v>
      </c>
      <c r="AD92" s="2644"/>
      <c r="AE92" s="2643">
        <f>SUM(AE86:AE91)</f>
        <v>0</v>
      </c>
      <c r="AF92" s="2651"/>
      <c r="AG92" s="2643">
        <f>SUM(AG86:AG91)</f>
        <v>0</v>
      </c>
      <c r="AH92" s="2651"/>
      <c r="AI92" s="2644">
        <f>SUM(AI86:AI91)</f>
        <v>0</v>
      </c>
      <c r="AJ92" s="2651"/>
      <c r="AK92" s="2643">
        <f>SUM(AK86:AK91)</f>
        <v>0</v>
      </c>
      <c r="AL92" s="2644"/>
      <c r="AM92" s="2643">
        <f>SUM(AM86:AM91)</f>
        <v>0</v>
      </c>
      <c r="AN92" s="2651"/>
      <c r="AO92" s="2643">
        <f>SUM(AO86:AO91)</f>
        <v>0</v>
      </c>
      <c r="AP92" s="2651"/>
      <c r="AQ92" s="2644">
        <f>SUM(AQ86:AQ91)</f>
        <v>0</v>
      </c>
      <c r="AR92" s="2651"/>
      <c r="AS92" s="2643">
        <f>SUM(AS86:AS91)</f>
        <v>0</v>
      </c>
      <c r="AT92" s="2644"/>
      <c r="AU92" s="2643">
        <f>SUM(AU86:AU91)</f>
        <v>0</v>
      </c>
      <c r="AV92" s="2651"/>
      <c r="AW92" s="2643">
        <f>SUM(AW86:AW91)</f>
        <v>0</v>
      </c>
      <c r="AX92" s="2651"/>
      <c r="AY92" s="2644">
        <f>SUM(AY86:AY91)</f>
        <v>0</v>
      </c>
      <c r="AZ92" s="2651"/>
      <c r="BA92" s="2643">
        <f>SUM(BA86:BA91)</f>
        <v>0</v>
      </c>
      <c r="BB92" s="2644"/>
      <c r="BC92" s="2643">
        <f>SUM(BC86:BC91)</f>
        <v>0</v>
      </c>
      <c r="BD92" s="2651"/>
      <c r="BE92" s="2643">
        <f>SUM(BE86:BE91)</f>
        <v>0</v>
      </c>
      <c r="BF92" s="2651"/>
      <c r="BG92" s="2644">
        <f>SUM(BG86:BG91)</f>
        <v>0</v>
      </c>
      <c r="BH92" s="2651"/>
      <c r="BI92" s="1262"/>
    </row>
    <row r="93" spans="1:61" ht="15.9" customHeight="1">
      <c r="A93" s="973" t="s">
        <v>1657</v>
      </c>
      <c r="B93" s="981"/>
      <c r="C93" s="981"/>
      <c r="D93" s="974"/>
      <c r="E93" s="2643">
        <f>IF(AND(E92&gt;0,ROUND((TRUNC(E86/3,1)+TRUNC((E87+E88)/6,1)+TRUNC(E89/15,1)+TRUNC((E90+E91)/25,1)),0)&lt;2),2,ROUND((TRUNC(E86/3,1)+TRUNC((E87+E88)/6,1)+TRUNC(E89/15,1)+TRUNC((E90+E91)/25,1)),0))</f>
        <v>0</v>
      </c>
      <c r="F93" s="2644"/>
      <c r="G93" s="2643">
        <f t="shared" ref="G93" si="81">IF(AND(G92&gt;0,ROUND((TRUNC(G86/3,1)+TRUNC((G87+G88)/6,1)+TRUNC(G89/15,1)+TRUNC((G90+G91)/25,1)),0)&lt;2),2,ROUND((TRUNC(G86/3,1)+TRUNC((G87+G88)/6,1)+TRUNC(G89/15,1)+TRUNC((G90+G91)/25,1)),0))</f>
        <v>0</v>
      </c>
      <c r="H93" s="2644"/>
      <c r="I93" s="2643">
        <f t="shared" ref="I93" si="82">IF(AND(I92&gt;0,ROUND((TRUNC(I86/3,1)+TRUNC((I87+I88)/6,1)+TRUNC(I89/15,1)+TRUNC((I90+I91)/25,1)),0)&lt;2),2,ROUND((TRUNC(I86/3,1)+TRUNC((I87+I88)/6,1)+TRUNC(I89/15,1)+TRUNC((I90+I91)/25,1)),0))</f>
        <v>0</v>
      </c>
      <c r="J93" s="2644"/>
      <c r="K93" s="2643">
        <f t="shared" ref="K93" si="83">IF(AND(K92&gt;0,ROUND((TRUNC(K86/3,1)+TRUNC((K87+K88)/6,1)+TRUNC(K89/15,1)+TRUNC((K90+K91)/25,1)),0)&lt;2),2,ROUND((TRUNC(K86/3,1)+TRUNC((K87+K88)/6,1)+TRUNC(K89/15,1)+TRUNC((K90+K91)/25,1)),0))</f>
        <v>0</v>
      </c>
      <c r="L93" s="2644"/>
      <c r="M93" s="2643">
        <f t="shared" ref="M93" si="84">IF(AND(M92&gt;0,ROUND((TRUNC(M86/3,1)+TRUNC((M87+M88)/6,1)+TRUNC(M89/15,1)+TRUNC((M90+M91)/25,1)),0)&lt;2),2,ROUND((TRUNC(M86/3,1)+TRUNC((M87+M88)/6,1)+TRUNC(M89/15,1)+TRUNC((M90+M91)/25,1)),0))</f>
        <v>0</v>
      </c>
      <c r="N93" s="2644"/>
      <c r="O93" s="2643">
        <f t="shared" ref="O93" si="85">IF(AND(O92&gt;0,ROUND((TRUNC(O86/3,1)+TRUNC((O87+O88)/6,1)+TRUNC(O89/15,1)+TRUNC((O90+O91)/25,1)),0)&lt;2),2,ROUND((TRUNC(O86/3,1)+TRUNC((O87+O88)/6,1)+TRUNC(O89/15,1)+TRUNC((O90+O91)/25,1)),0))</f>
        <v>0</v>
      </c>
      <c r="P93" s="2644"/>
      <c r="Q93" s="2643">
        <f t="shared" ref="Q93" si="86">IF(AND(Q92&gt;0,ROUND((TRUNC(Q86/3,1)+TRUNC((Q87+Q88)/6,1)+TRUNC(Q89/15,1)+TRUNC((Q90+Q91)/25,1)),0)&lt;2),2,ROUND((TRUNC(Q86/3,1)+TRUNC((Q87+Q88)/6,1)+TRUNC(Q89/15,1)+TRUNC((Q90+Q91)/25,1)),0))</f>
        <v>0</v>
      </c>
      <c r="R93" s="2644"/>
      <c r="S93" s="2643">
        <f t="shared" ref="S93" si="87">IF(AND(S92&gt;0,ROUND((TRUNC(S86/3,1)+TRUNC((S87+S88)/6,1)+TRUNC(S89/15,1)+TRUNC((S90+S91)/25,1)),0)&lt;2),2,ROUND((TRUNC(S86/3,1)+TRUNC((S87+S88)/6,1)+TRUNC(S89/15,1)+TRUNC((S90+S91)/25,1)),0))</f>
        <v>0</v>
      </c>
      <c r="T93" s="2644"/>
      <c r="U93" s="2643">
        <f t="shared" ref="U93" si="88">IF(AND(U92&gt;0,ROUND((TRUNC(U86/3,1)+TRUNC((U87+U88)/6,1)+TRUNC(U89/15,1)+TRUNC((U90+U91)/25,1)),0)&lt;2),2,ROUND((TRUNC(U86/3,1)+TRUNC((U87+U88)/6,1)+TRUNC(U89/15,1)+TRUNC((U90+U91)/25,1)),0))</f>
        <v>0</v>
      </c>
      <c r="V93" s="2644"/>
      <c r="W93" s="2643">
        <f t="shared" ref="W93" si="89">IF(AND(W92&gt;0,ROUND((TRUNC(W86/3,1)+TRUNC((W87+W88)/6,1)+TRUNC(W89/15,1)+TRUNC((W90+W91)/25,1)),0)&lt;2),2,ROUND((TRUNC(W86/3,1)+TRUNC((W87+W88)/6,1)+TRUNC(W89/15,1)+TRUNC((W90+W91)/25,1)),0))</f>
        <v>0</v>
      </c>
      <c r="X93" s="2644"/>
      <c r="Y93" s="2643">
        <f t="shared" ref="Y93" si="90">IF(AND(Y92&gt;0,ROUND((TRUNC(Y86/3,1)+TRUNC((Y87+Y88)/6,1)+TRUNC(Y89/15,1)+TRUNC((Y90+Y91)/25,1)),0)&lt;2),2,ROUND((TRUNC(Y86/3,1)+TRUNC((Y87+Y88)/6,1)+TRUNC(Y89/15,1)+TRUNC((Y90+Y91)/25,1)),0))</f>
        <v>0</v>
      </c>
      <c r="Z93" s="2644"/>
      <c r="AA93" s="2643">
        <f t="shared" ref="AA93" si="91">IF(AND(AA92&gt;0,ROUND((TRUNC(AA86/3,1)+TRUNC((AA87+AA88)/6,1)+TRUNC(AA89/15,1)+TRUNC((AA90+AA91)/25,1)),0)&lt;2),2,ROUND((TRUNC(AA86/3,1)+TRUNC((AA87+AA88)/6,1)+TRUNC(AA89/15,1)+TRUNC((AA90+AA91)/25,1)),0))</f>
        <v>0</v>
      </c>
      <c r="AB93" s="2644"/>
      <c r="AC93" s="2643">
        <f t="shared" ref="AC93" si="92">IF(AND(AC92&gt;0,ROUND((TRUNC(AC86/3,1)+TRUNC((AC87+AC88)/6,1)+TRUNC(AC89/15,1)+TRUNC((AC90+AC91)/25,1)),0)&lt;2),2,ROUND((TRUNC(AC86/3,1)+TRUNC((AC87+AC88)/6,1)+TRUNC(AC89/15,1)+TRUNC((AC90+AC91)/25,1)),0))</f>
        <v>0</v>
      </c>
      <c r="AD93" s="2644"/>
      <c r="AE93" s="2643">
        <f t="shared" ref="AE93" si="93">IF(AND(AE92&gt;0,ROUND((TRUNC(AE86/3,1)+TRUNC((AE87+AE88)/6,1)+TRUNC(AE89/15,1)+TRUNC((AE90+AE91)/25,1)),0)&lt;2),2,ROUND((TRUNC(AE86/3,1)+TRUNC((AE87+AE88)/6,1)+TRUNC(AE89/15,1)+TRUNC((AE90+AE91)/25,1)),0))</f>
        <v>0</v>
      </c>
      <c r="AF93" s="2644"/>
      <c r="AG93" s="2643">
        <f t="shared" ref="AG93" si="94">IF(AND(AG92&gt;0,ROUND((TRUNC(AG86/3,1)+TRUNC((AG87+AG88)/6,1)+TRUNC(AG89/15,1)+TRUNC((AG90+AG91)/25,1)),0)&lt;2),2,ROUND((TRUNC(AG86/3,1)+TRUNC((AG87+AG88)/6,1)+TRUNC(AG89/15,1)+TRUNC((AG90+AG91)/25,1)),0))</f>
        <v>0</v>
      </c>
      <c r="AH93" s="2644"/>
      <c r="AI93" s="2643">
        <f t="shared" ref="AI93" si="95">IF(AND(AI92&gt;0,ROUND((TRUNC(AI86/3,1)+TRUNC((AI87+AI88)/6,1)+TRUNC(AI89/15,1)+TRUNC((AI90+AI91)/25,1)),0)&lt;2),2,ROUND((TRUNC(AI86/3,1)+TRUNC((AI87+AI88)/6,1)+TRUNC(AI89/15,1)+TRUNC((AI90+AI91)/25,1)),0))</f>
        <v>0</v>
      </c>
      <c r="AJ93" s="2644"/>
      <c r="AK93" s="2643">
        <f t="shared" ref="AK93" si="96">IF(AND(AK92&gt;0,ROUND((TRUNC(AK86/3,1)+TRUNC((AK87+AK88)/6,1)+TRUNC(AK89/15,1)+TRUNC((AK90+AK91)/25,1)),0)&lt;2),2,ROUND((TRUNC(AK86/3,1)+TRUNC((AK87+AK88)/6,1)+TRUNC(AK89/15,1)+TRUNC((AK90+AK91)/25,1)),0))</f>
        <v>0</v>
      </c>
      <c r="AL93" s="2644"/>
      <c r="AM93" s="2643">
        <f t="shared" ref="AM93" si="97">IF(AND(AM92&gt;0,ROUND((TRUNC(AM86/3,1)+TRUNC((AM87+AM88)/6,1)+TRUNC(AM89/15,1)+TRUNC((AM90+AM91)/25,1)),0)&lt;2),2,ROUND((TRUNC(AM86/3,1)+TRUNC((AM87+AM88)/6,1)+TRUNC(AM89/15,1)+TRUNC((AM90+AM91)/25,1)),0))</f>
        <v>0</v>
      </c>
      <c r="AN93" s="2644"/>
      <c r="AO93" s="2643">
        <f t="shared" ref="AO93" si="98">IF(AND(AO92&gt;0,ROUND((TRUNC(AO86/3,1)+TRUNC((AO87+AO88)/6,1)+TRUNC(AO89/15,1)+TRUNC((AO90+AO91)/25,1)),0)&lt;2),2,ROUND((TRUNC(AO86/3,1)+TRUNC((AO87+AO88)/6,1)+TRUNC(AO89/15,1)+TRUNC((AO90+AO91)/25,1)),0))</f>
        <v>0</v>
      </c>
      <c r="AP93" s="2644"/>
      <c r="AQ93" s="2643">
        <f t="shared" ref="AQ93" si="99">IF(AND(AQ92&gt;0,ROUND((TRUNC(AQ86/3,1)+TRUNC((AQ87+AQ88)/6,1)+TRUNC(AQ89/15,1)+TRUNC((AQ90+AQ91)/25,1)),0)&lt;2),2,ROUND((TRUNC(AQ86/3,1)+TRUNC((AQ87+AQ88)/6,1)+TRUNC(AQ89/15,1)+TRUNC((AQ90+AQ91)/25,1)),0))</f>
        <v>0</v>
      </c>
      <c r="AR93" s="2644"/>
      <c r="AS93" s="2643">
        <f t="shared" ref="AS93" si="100">IF(AND(AS92&gt;0,ROUND((TRUNC(AS86/3,1)+TRUNC((AS87+AS88)/6,1)+TRUNC(AS89/15,1)+TRUNC((AS90+AS91)/25,1)),0)&lt;2),2,ROUND((TRUNC(AS86/3,1)+TRUNC((AS87+AS88)/6,1)+TRUNC(AS89/15,1)+TRUNC((AS90+AS91)/25,1)),0))</f>
        <v>0</v>
      </c>
      <c r="AT93" s="2644"/>
      <c r="AU93" s="2643">
        <f t="shared" ref="AU93" si="101">IF(AND(AU92&gt;0,ROUND((TRUNC(AU86/3,1)+TRUNC((AU87+AU88)/6,1)+TRUNC(AU89/15,1)+TRUNC((AU90+AU91)/25,1)),0)&lt;2),2,ROUND((TRUNC(AU86/3,1)+TRUNC((AU87+AU88)/6,1)+TRUNC(AU89/15,1)+TRUNC((AU90+AU91)/25,1)),0))</f>
        <v>0</v>
      </c>
      <c r="AV93" s="2644"/>
      <c r="AW93" s="2643">
        <f t="shared" ref="AW93" si="102">IF(AND(AW92&gt;0,ROUND((TRUNC(AW86/3,1)+TRUNC((AW87+AW88)/6,1)+TRUNC(AW89/15,1)+TRUNC((AW90+AW91)/25,1)),0)&lt;2),2,ROUND((TRUNC(AW86/3,1)+TRUNC((AW87+AW88)/6,1)+TRUNC(AW89/15,1)+TRUNC((AW90+AW91)/25,1)),0))</f>
        <v>0</v>
      </c>
      <c r="AX93" s="2644"/>
      <c r="AY93" s="2643">
        <f t="shared" ref="AY93" si="103">IF(AND(AY92&gt;0,ROUND((TRUNC(AY86/3,1)+TRUNC((AY87+AY88)/6,1)+TRUNC(AY89/15,1)+TRUNC((AY90+AY91)/25,1)),0)&lt;2),2,ROUND((TRUNC(AY86/3,1)+TRUNC((AY87+AY88)/6,1)+TRUNC(AY89/15,1)+TRUNC((AY90+AY91)/25,1)),0))</f>
        <v>0</v>
      </c>
      <c r="AZ93" s="2644"/>
      <c r="BA93" s="2643">
        <f t="shared" ref="BA93" si="104">IF(AND(BA92&gt;0,ROUND((TRUNC(BA86/3,1)+TRUNC((BA87+BA88)/6,1)+TRUNC(BA89/15,1)+TRUNC((BA90+BA91)/25,1)),0)&lt;2),2,ROUND((TRUNC(BA86/3,1)+TRUNC((BA87+BA88)/6,1)+TRUNC(BA89/15,1)+TRUNC((BA90+BA91)/25,1)),0))</f>
        <v>0</v>
      </c>
      <c r="BB93" s="2644"/>
      <c r="BC93" s="2643">
        <f t="shared" ref="BC93" si="105">IF(AND(BC92&gt;0,ROUND((TRUNC(BC86/3,1)+TRUNC((BC87+BC88)/6,1)+TRUNC(BC89/15,1)+TRUNC((BC90+BC91)/25,1)),0)&lt;2),2,ROUND((TRUNC(BC86/3,1)+TRUNC((BC87+BC88)/6,1)+TRUNC(BC89/15,1)+TRUNC((BC90+BC91)/25,1)),0))</f>
        <v>0</v>
      </c>
      <c r="BD93" s="2644"/>
      <c r="BE93" s="2643">
        <f t="shared" ref="BE93" si="106">IF(AND(BE92&gt;0,ROUND((TRUNC(BE86/3,1)+TRUNC((BE87+BE88)/6,1)+TRUNC(BE89/15,1)+TRUNC((BE90+BE91)/25,1)),0)&lt;2),2,ROUND((TRUNC(BE86/3,1)+TRUNC((BE87+BE88)/6,1)+TRUNC(BE89/15,1)+TRUNC((BE90+BE91)/25,1)),0))</f>
        <v>0</v>
      </c>
      <c r="BF93" s="2644"/>
      <c r="BG93" s="2643">
        <f t="shared" ref="BG93" si="107">IF(AND(BG92&gt;0,ROUND((TRUNC(BG86/3,1)+TRUNC((BG87+BG88)/6,1)+TRUNC(BG89/15,1)+TRUNC((BG90+BG91)/25,1)),0)&lt;2),2,ROUND((TRUNC(BG86/3,1)+TRUNC((BG87+BG88)/6,1)+TRUNC(BG89/15,1)+TRUNC((BG90+BG91)/25,1)),0))</f>
        <v>0</v>
      </c>
      <c r="BH93" s="2644"/>
      <c r="BI93" s="1257"/>
    </row>
    <row r="94" spans="1:61" ht="6" customHeight="1">
      <c r="A94" s="1346" t="s">
        <v>1667</v>
      </c>
      <c r="B94" s="2647" t="s">
        <v>1668</v>
      </c>
      <c r="C94" s="2648"/>
      <c r="D94" s="2640" t="s">
        <v>1669</v>
      </c>
      <c r="E94" s="559"/>
      <c r="F94" s="560"/>
      <c r="G94" s="559"/>
      <c r="H94" s="560"/>
      <c r="I94" s="559"/>
      <c r="J94" s="561"/>
      <c r="K94" s="560"/>
      <c r="L94" s="560"/>
      <c r="M94" s="559"/>
      <c r="N94" s="560"/>
      <c r="O94" s="559"/>
      <c r="P94" s="560"/>
      <c r="Q94" s="559"/>
      <c r="R94" s="561"/>
      <c r="S94" s="560"/>
      <c r="T94" s="560"/>
      <c r="U94" s="559"/>
      <c r="V94" s="560"/>
      <c r="W94" s="559"/>
      <c r="X94" s="560"/>
      <c r="Y94" s="559"/>
      <c r="Z94" s="561"/>
      <c r="AA94" s="560"/>
      <c r="AB94" s="560"/>
      <c r="AC94" s="559"/>
      <c r="AD94" s="560"/>
      <c r="AE94" s="559"/>
      <c r="AF94" s="560"/>
      <c r="AG94" s="559"/>
      <c r="AH94" s="561"/>
      <c r="AI94" s="560"/>
      <c r="AJ94" s="560"/>
      <c r="AK94" s="559"/>
      <c r="AL94" s="560"/>
      <c r="AM94" s="559"/>
      <c r="AN94" s="560"/>
      <c r="AO94" s="559"/>
      <c r="AP94" s="561"/>
      <c r="AQ94" s="560"/>
      <c r="AR94" s="560"/>
      <c r="AS94" s="559"/>
      <c r="AT94" s="560"/>
      <c r="AU94" s="559"/>
      <c r="AV94" s="560"/>
      <c r="AW94" s="559"/>
      <c r="AX94" s="561"/>
      <c r="AY94" s="560"/>
      <c r="AZ94" s="560"/>
      <c r="BA94" s="559"/>
      <c r="BB94" s="560"/>
      <c r="BC94" s="559"/>
      <c r="BD94" s="560"/>
      <c r="BE94" s="559"/>
      <c r="BF94" s="561"/>
      <c r="BG94" s="560"/>
      <c r="BH94" s="560"/>
      <c r="BI94" s="1451" t="s">
        <v>1670</v>
      </c>
    </row>
    <row r="95" spans="1:61" ht="3" customHeight="1">
      <c r="A95" s="2645"/>
      <c r="B95" s="2649"/>
      <c r="C95" s="2650"/>
      <c r="D95" s="2641"/>
      <c r="E95" s="562"/>
      <c r="F95" s="563"/>
      <c r="G95" s="564"/>
      <c r="H95" s="565"/>
      <c r="I95" s="564"/>
      <c r="J95" s="566"/>
      <c r="K95" s="565"/>
      <c r="L95" s="565"/>
      <c r="M95" s="564"/>
      <c r="N95" s="565"/>
      <c r="O95" s="562"/>
      <c r="P95" s="563"/>
      <c r="Q95" s="562"/>
      <c r="R95" s="567"/>
      <c r="S95" s="563"/>
      <c r="T95" s="563"/>
      <c r="U95" s="562"/>
      <c r="V95" s="563"/>
      <c r="W95" s="562"/>
      <c r="X95" s="563"/>
      <c r="Y95" s="562"/>
      <c r="Z95" s="567"/>
      <c r="AA95" s="563"/>
      <c r="AB95" s="563"/>
      <c r="AC95" s="562"/>
      <c r="AD95" s="563"/>
      <c r="AE95" s="562"/>
      <c r="AF95" s="563"/>
      <c r="AG95" s="562"/>
      <c r="AH95" s="567"/>
      <c r="AI95" s="563"/>
      <c r="AJ95" s="563"/>
      <c r="AK95" s="562"/>
      <c r="AL95" s="563"/>
      <c r="AM95" s="562"/>
      <c r="AN95" s="563"/>
      <c r="AO95" s="562"/>
      <c r="AP95" s="567"/>
      <c r="AQ95" s="563"/>
      <c r="AR95" s="563"/>
      <c r="AS95" s="562"/>
      <c r="AT95" s="563"/>
      <c r="AU95" s="562"/>
      <c r="AV95" s="563"/>
      <c r="AW95" s="562"/>
      <c r="AX95" s="567"/>
      <c r="AY95" s="563"/>
      <c r="AZ95" s="563"/>
      <c r="BA95" s="562"/>
      <c r="BB95" s="563"/>
      <c r="BC95" s="562"/>
      <c r="BD95" s="563"/>
      <c r="BE95" s="562"/>
      <c r="BF95" s="567"/>
      <c r="BG95" s="563"/>
      <c r="BH95" s="563"/>
      <c r="BI95" s="2633"/>
    </row>
    <row r="96" spans="1:61" ht="6" customHeight="1">
      <c r="A96" s="2645"/>
      <c r="B96" s="2649"/>
      <c r="C96" s="2650"/>
      <c r="D96" s="2641"/>
      <c r="E96" s="562"/>
      <c r="F96" s="563"/>
      <c r="G96" s="562"/>
      <c r="H96" s="563"/>
      <c r="I96" s="562"/>
      <c r="J96" s="567"/>
      <c r="K96" s="563"/>
      <c r="L96" s="563"/>
      <c r="M96" s="562"/>
      <c r="N96" s="563"/>
      <c r="O96" s="562"/>
      <c r="P96" s="563"/>
      <c r="Q96" s="562"/>
      <c r="R96" s="567"/>
      <c r="S96" s="563"/>
      <c r="T96" s="563"/>
      <c r="U96" s="562"/>
      <c r="V96" s="563"/>
      <c r="W96" s="562"/>
      <c r="X96" s="563"/>
      <c r="Y96" s="562"/>
      <c r="Z96" s="567"/>
      <c r="AA96" s="563"/>
      <c r="AB96" s="563"/>
      <c r="AC96" s="562"/>
      <c r="AD96" s="563"/>
      <c r="AE96" s="562"/>
      <c r="AF96" s="563"/>
      <c r="AG96" s="562"/>
      <c r="AH96" s="567"/>
      <c r="AI96" s="563"/>
      <c r="AJ96" s="563"/>
      <c r="AK96" s="562"/>
      <c r="AL96" s="563"/>
      <c r="AM96" s="562"/>
      <c r="AN96" s="563"/>
      <c r="AO96" s="562"/>
      <c r="AP96" s="567"/>
      <c r="AQ96" s="563"/>
      <c r="AR96" s="563"/>
      <c r="AS96" s="562"/>
      <c r="AT96" s="563"/>
      <c r="AU96" s="562"/>
      <c r="AV96" s="563"/>
      <c r="AW96" s="562"/>
      <c r="AX96" s="567"/>
      <c r="AY96" s="563"/>
      <c r="AZ96" s="563"/>
      <c r="BA96" s="562"/>
      <c r="BB96" s="563"/>
      <c r="BC96" s="562"/>
      <c r="BD96" s="563"/>
      <c r="BE96" s="562"/>
      <c r="BF96" s="567"/>
      <c r="BG96" s="563"/>
      <c r="BH96" s="563"/>
      <c r="BI96" s="2633"/>
    </row>
    <row r="97" spans="1:61" ht="6" customHeight="1">
      <c r="A97" s="2645"/>
      <c r="B97" s="2634" t="s">
        <v>1659</v>
      </c>
      <c r="C97" s="2635"/>
      <c r="D97" s="2640" t="s">
        <v>1660</v>
      </c>
      <c r="E97" s="559"/>
      <c r="F97" s="560"/>
      <c r="G97" s="559"/>
      <c r="H97" s="561"/>
      <c r="I97" s="559"/>
      <c r="J97" s="561"/>
      <c r="K97" s="560"/>
      <c r="L97" s="561"/>
      <c r="M97" s="559"/>
      <c r="N97" s="560"/>
      <c r="O97" s="559"/>
      <c r="P97" s="561"/>
      <c r="Q97" s="559"/>
      <c r="R97" s="561"/>
      <c r="S97" s="560"/>
      <c r="T97" s="561"/>
      <c r="U97" s="559"/>
      <c r="V97" s="560"/>
      <c r="W97" s="559"/>
      <c r="X97" s="561"/>
      <c r="Y97" s="559"/>
      <c r="Z97" s="561"/>
      <c r="AA97" s="560"/>
      <c r="AB97" s="561"/>
      <c r="AC97" s="559"/>
      <c r="AD97" s="560"/>
      <c r="AE97" s="559"/>
      <c r="AF97" s="561"/>
      <c r="AG97" s="559"/>
      <c r="AH97" s="561"/>
      <c r="AI97" s="560"/>
      <c r="AJ97" s="561"/>
      <c r="AK97" s="559"/>
      <c r="AL97" s="560"/>
      <c r="AM97" s="559"/>
      <c r="AN97" s="561"/>
      <c r="AO97" s="559"/>
      <c r="AP97" s="561"/>
      <c r="AQ97" s="560"/>
      <c r="AR97" s="561"/>
      <c r="AS97" s="559"/>
      <c r="AT97" s="560"/>
      <c r="AU97" s="559"/>
      <c r="AV97" s="561"/>
      <c r="AW97" s="559"/>
      <c r="AX97" s="561"/>
      <c r="AY97" s="560"/>
      <c r="AZ97" s="561"/>
      <c r="BA97" s="559"/>
      <c r="BB97" s="560"/>
      <c r="BC97" s="559"/>
      <c r="BD97" s="561"/>
      <c r="BE97" s="559"/>
      <c r="BF97" s="561"/>
      <c r="BG97" s="560"/>
      <c r="BH97" s="561"/>
      <c r="BI97" s="1451" t="s">
        <v>1661</v>
      </c>
    </row>
    <row r="98" spans="1:61" ht="3" customHeight="1">
      <c r="A98" s="2645"/>
      <c r="B98" s="2636"/>
      <c r="C98" s="2637"/>
      <c r="D98" s="2641"/>
      <c r="E98" s="562"/>
      <c r="F98" s="563"/>
      <c r="G98" s="562"/>
      <c r="H98" s="567"/>
      <c r="I98" s="562"/>
      <c r="J98" s="568"/>
      <c r="K98" s="569"/>
      <c r="L98" s="568"/>
      <c r="M98" s="570"/>
      <c r="N98" s="569"/>
      <c r="O98" s="570"/>
      <c r="P98" s="568"/>
      <c r="Q98" s="570"/>
      <c r="R98" s="568"/>
      <c r="S98" s="569"/>
      <c r="T98" s="568"/>
      <c r="U98" s="570"/>
      <c r="V98" s="569"/>
      <c r="W98" s="570"/>
      <c r="X98" s="568"/>
      <c r="Y98" s="570"/>
      <c r="Z98" s="568"/>
      <c r="AA98" s="569"/>
      <c r="AB98" s="556"/>
      <c r="AC98" s="555"/>
      <c r="AD98" s="557"/>
      <c r="AE98" s="570"/>
      <c r="AF98" s="568"/>
      <c r="AG98" s="570"/>
      <c r="AH98" s="568"/>
      <c r="AI98" s="569"/>
      <c r="AJ98" s="568"/>
      <c r="AK98" s="570"/>
      <c r="AL98" s="569"/>
      <c r="AM98" s="570"/>
      <c r="AN98" s="568"/>
      <c r="AO98" s="570"/>
      <c r="AP98" s="568"/>
      <c r="AQ98" s="569"/>
      <c r="AR98" s="568"/>
      <c r="AS98" s="570"/>
      <c r="AT98" s="563"/>
      <c r="AU98" s="562"/>
      <c r="AV98" s="567"/>
      <c r="AW98" s="562"/>
      <c r="AX98" s="567"/>
      <c r="AY98" s="563"/>
      <c r="AZ98" s="567"/>
      <c r="BA98" s="562"/>
      <c r="BB98" s="563"/>
      <c r="BC98" s="562"/>
      <c r="BD98" s="567"/>
      <c r="BE98" s="562"/>
      <c r="BF98" s="567"/>
      <c r="BG98" s="563"/>
      <c r="BH98" s="567"/>
      <c r="BI98" s="2633"/>
    </row>
    <row r="99" spans="1:61" ht="6" customHeight="1">
      <c r="A99" s="2645"/>
      <c r="B99" s="2638"/>
      <c r="C99" s="2639"/>
      <c r="D99" s="2642"/>
      <c r="E99" s="571"/>
      <c r="F99" s="572"/>
      <c r="G99" s="571"/>
      <c r="H99" s="573"/>
      <c r="I99" s="571"/>
      <c r="J99" s="573"/>
      <c r="K99" s="572"/>
      <c r="L99" s="573"/>
      <c r="M99" s="571"/>
      <c r="N99" s="572"/>
      <c r="O99" s="571"/>
      <c r="P99" s="573"/>
      <c r="Q99" s="571"/>
      <c r="R99" s="573"/>
      <c r="S99" s="572"/>
      <c r="T99" s="573"/>
      <c r="U99" s="571"/>
      <c r="V99" s="572"/>
      <c r="W99" s="571"/>
      <c r="X99" s="573"/>
      <c r="Y99" s="571"/>
      <c r="Z99" s="573"/>
      <c r="AA99" s="572"/>
      <c r="AB99" s="573"/>
      <c r="AC99" s="571"/>
      <c r="AD99" s="572"/>
      <c r="AE99" s="571"/>
      <c r="AF99" s="573"/>
      <c r="AG99" s="571"/>
      <c r="AH99" s="573"/>
      <c r="AI99" s="572"/>
      <c r="AJ99" s="573"/>
      <c r="AK99" s="571"/>
      <c r="AL99" s="572"/>
      <c r="AM99" s="571"/>
      <c r="AN99" s="573"/>
      <c r="AO99" s="571"/>
      <c r="AP99" s="573"/>
      <c r="AQ99" s="572"/>
      <c r="AR99" s="573"/>
      <c r="AS99" s="571"/>
      <c r="AT99" s="572"/>
      <c r="AU99" s="571"/>
      <c r="AV99" s="573"/>
      <c r="AW99" s="571"/>
      <c r="AX99" s="573"/>
      <c r="AY99" s="572"/>
      <c r="AZ99" s="573"/>
      <c r="BA99" s="571"/>
      <c r="BB99" s="572"/>
      <c r="BC99" s="571"/>
      <c r="BD99" s="573"/>
      <c r="BE99" s="571"/>
      <c r="BF99" s="573"/>
      <c r="BG99" s="572"/>
      <c r="BH99" s="573"/>
      <c r="BI99" s="1452"/>
    </row>
    <row r="100" spans="1:61" ht="6" customHeight="1">
      <c r="A100" s="2645"/>
      <c r="B100" s="1057">
        <v>1</v>
      </c>
      <c r="C100" s="1058"/>
      <c r="D100" s="1256"/>
      <c r="E100" s="2625"/>
      <c r="F100" s="2626"/>
      <c r="G100" s="2625"/>
      <c r="H100" s="2626"/>
      <c r="I100" s="2625"/>
      <c r="J100" s="2626"/>
      <c r="K100" s="2625"/>
      <c r="L100" s="2626"/>
      <c r="M100" s="2625"/>
      <c r="N100" s="2626"/>
      <c r="O100" s="2625"/>
      <c r="P100" s="2626"/>
      <c r="Q100" s="2625"/>
      <c r="R100" s="2626"/>
      <c r="S100" s="2625"/>
      <c r="T100" s="2626"/>
      <c r="U100" s="2625"/>
      <c r="V100" s="2626"/>
      <c r="W100" s="2625"/>
      <c r="X100" s="2626"/>
      <c r="Y100" s="2625"/>
      <c r="Z100" s="2626"/>
      <c r="AA100" s="2625"/>
      <c r="AB100" s="2626"/>
      <c r="AC100" s="2625"/>
      <c r="AD100" s="2626"/>
      <c r="AE100" s="2625"/>
      <c r="AF100" s="2626"/>
      <c r="AG100" s="2625"/>
      <c r="AH100" s="2626"/>
      <c r="AI100" s="2625"/>
      <c r="AJ100" s="2626"/>
      <c r="AK100" s="2625"/>
      <c r="AL100" s="2626"/>
      <c r="AM100" s="2625"/>
      <c r="AN100" s="2626"/>
      <c r="AO100" s="2625"/>
      <c r="AP100" s="2626"/>
      <c r="AQ100" s="2625"/>
      <c r="AR100" s="2626"/>
      <c r="AS100" s="2625"/>
      <c r="AT100" s="2626"/>
      <c r="AU100" s="2625"/>
      <c r="AV100" s="2626"/>
      <c r="AW100" s="2625"/>
      <c r="AX100" s="2626"/>
      <c r="AY100" s="2625"/>
      <c r="AZ100" s="2626"/>
      <c r="BA100" s="2625"/>
      <c r="BB100" s="2626"/>
      <c r="BC100" s="2625"/>
      <c r="BD100" s="2626"/>
      <c r="BE100" s="2625"/>
      <c r="BF100" s="2626"/>
      <c r="BG100" s="2625"/>
      <c r="BH100" s="2626"/>
      <c r="BI100" s="1256" t="s">
        <v>107</v>
      </c>
    </row>
    <row r="101" spans="1:61" ht="3" customHeight="1">
      <c r="A101" s="2645"/>
      <c r="B101" s="1244"/>
      <c r="C101" s="1106"/>
      <c r="D101" s="1262"/>
      <c r="E101" s="2627"/>
      <c r="F101" s="1363"/>
      <c r="G101" s="2627"/>
      <c r="H101" s="1363"/>
      <c r="I101" s="2627"/>
      <c r="J101" s="1363"/>
      <c r="K101" s="2627"/>
      <c r="L101" s="1363"/>
      <c r="M101" s="2627"/>
      <c r="N101" s="1363"/>
      <c r="O101" s="2627"/>
      <c r="P101" s="1363"/>
      <c r="Q101" s="2627"/>
      <c r="R101" s="1363"/>
      <c r="S101" s="2627"/>
      <c r="T101" s="1363"/>
      <c r="U101" s="2627"/>
      <c r="V101" s="1363"/>
      <c r="W101" s="2627"/>
      <c r="X101" s="1363"/>
      <c r="Y101" s="2627"/>
      <c r="Z101" s="1363"/>
      <c r="AA101" s="2627"/>
      <c r="AB101" s="1363"/>
      <c r="AC101" s="2627"/>
      <c r="AD101" s="1363"/>
      <c r="AE101" s="2627"/>
      <c r="AF101" s="1363"/>
      <c r="AG101" s="2627"/>
      <c r="AH101" s="1363"/>
      <c r="AI101" s="2627"/>
      <c r="AJ101" s="1363"/>
      <c r="AK101" s="2627"/>
      <c r="AL101" s="1363"/>
      <c r="AM101" s="2627"/>
      <c r="AN101" s="1363"/>
      <c r="AO101" s="2627"/>
      <c r="AP101" s="1363"/>
      <c r="AQ101" s="2627"/>
      <c r="AR101" s="1363"/>
      <c r="AS101" s="2627"/>
      <c r="AT101" s="1363"/>
      <c r="AU101" s="2627"/>
      <c r="AV101" s="1363"/>
      <c r="AW101" s="2627"/>
      <c r="AX101" s="1363"/>
      <c r="AY101" s="2627"/>
      <c r="AZ101" s="1363"/>
      <c r="BA101" s="2627"/>
      <c r="BB101" s="1363"/>
      <c r="BC101" s="2627"/>
      <c r="BD101" s="1363"/>
      <c r="BE101" s="2627"/>
      <c r="BF101" s="1363"/>
      <c r="BG101" s="2627"/>
      <c r="BH101" s="1363"/>
      <c r="BI101" s="1262"/>
    </row>
    <row r="102" spans="1:61" ht="6" customHeight="1">
      <c r="A102" s="2645"/>
      <c r="B102" s="1244"/>
      <c r="C102" s="1106"/>
      <c r="D102" s="1262"/>
      <c r="E102" s="2628"/>
      <c r="F102" s="2629"/>
      <c r="G102" s="2628"/>
      <c r="H102" s="2629"/>
      <c r="I102" s="2628"/>
      <c r="J102" s="2629"/>
      <c r="K102" s="2628"/>
      <c r="L102" s="2629"/>
      <c r="M102" s="2628"/>
      <c r="N102" s="2629"/>
      <c r="O102" s="2628"/>
      <c r="P102" s="2629"/>
      <c r="Q102" s="2628"/>
      <c r="R102" s="2629"/>
      <c r="S102" s="2628"/>
      <c r="T102" s="2629"/>
      <c r="U102" s="2628"/>
      <c r="V102" s="2629"/>
      <c r="W102" s="2628"/>
      <c r="X102" s="2629"/>
      <c r="Y102" s="2628"/>
      <c r="Z102" s="2629"/>
      <c r="AA102" s="2628"/>
      <c r="AB102" s="2629"/>
      <c r="AC102" s="2628"/>
      <c r="AD102" s="2629"/>
      <c r="AE102" s="2628"/>
      <c r="AF102" s="2629"/>
      <c r="AG102" s="2628"/>
      <c r="AH102" s="2629"/>
      <c r="AI102" s="2628"/>
      <c r="AJ102" s="2629"/>
      <c r="AK102" s="2628"/>
      <c r="AL102" s="2629"/>
      <c r="AM102" s="2628"/>
      <c r="AN102" s="2629"/>
      <c r="AO102" s="2628"/>
      <c r="AP102" s="2629"/>
      <c r="AQ102" s="2628"/>
      <c r="AR102" s="2629"/>
      <c r="AS102" s="2628"/>
      <c r="AT102" s="2629"/>
      <c r="AU102" s="2628"/>
      <c r="AV102" s="2629"/>
      <c r="AW102" s="2628"/>
      <c r="AX102" s="2629"/>
      <c r="AY102" s="2628"/>
      <c r="AZ102" s="2629"/>
      <c r="BA102" s="2628"/>
      <c r="BB102" s="2629"/>
      <c r="BC102" s="2628"/>
      <c r="BD102" s="2629"/>
      <c r="BE102" s="2628"/>
      <c r="BF102" s="2629"/>
      <c r="BG102" s="2628"/>
      <c r="BH102" s="2629"/>
      <c r="BI102" s="1262"/>
    </row>
    <row r="103" spans="1:61" ht="6" customHeight="1">
      <c r="A103" s="2645"/>
      <c r="B103" s="1057">
        <v>2</v>
      </c>
      <c r="C103" s="1058"/>
      <c r="D103" s="1256"/>
      <c r="E103" s="2625"/>
      <c r="F103" s="2626"/>
      <c r="G103" s="2625"/>
      <c r="H103" s="2626"/>
      <c r="I103" s="2625"/>
      <c r="J103" s="2626"/>
      <c r="K103" s="2625"/>
      <c r="L103" s="2626"/>
      <c r="M103" s="2625"/>
      <c r="N103" s="2626"/>
      <c r="O103" s="2625"/>
      <c r="P103" s="2626"/>
      <c r="Q103" s="2625"/>
      <c r="R103" s="2626"/>
      <c r="S103" s="2625"/>
      <c r="T103" s="2626"/>
      <c r="U103" s="2625"/>
      <c r="V103" s="2626"/>
      <c r="W103" s="2625"/>
      <c r="X103" s="2626"/>
      <c r="Y103" s="2625"/>
      <c r="Z103" s="2626"/>
      <c r="AA103" s="2625"/>
      <c r="AB103" s="2626"/>
      <c r="AC103" s="2625"/>
      <c r="AD103" s="2626"/>
      <c r="AE103" s="2625"/>
      <c r="AF103" s="2626"/>
      <c r="AG103" s="2625"/>
      <c r="AH103" s="2626"/>
      <c r="AI103" s="2625"/>
      <c r="AJ103" s="2626"/>
      <c r="AK103" s="2625"/>
      <c r="AL103" s="2626"/>
      <c r="AM103" s="2625"/>
      <c r="AN103" s="2626"/>
      <c r="AO103" s="2625"/>
      <c r="AP103" s="2626"/>
      <c r="AQ103" s="2625"/>
      <c r="AR103" s="2626"/>
      <c r="AS103" s="2625"/>
      <c r="AT103" s="2626"/>
      <c r="AU103" s="2625"/>
      <c r="AV103" s="2626"/>
      <c r="AW103" s="2625"/>
      <c r="AX103" s="2626"/>
      <c r="AY103" s="2625"/>
      <c r="AZ103" s="2626"/>
      <c r="BA103" s="2625"/>
      <c r="BB103" s="2626"/>
      <c r="BC103" s="2625"/>
      <c r="BD103" s="2626"/>
      <c r="BE103" s="2625"/>
      <c r="BF103" s="2626"/>
      <c r="BG103" s="2625"/>
      <c r="BH103" s="2626"/>
      <c r="BI103" s="1256" t="s">
        <v>107</v>
      </c>
    </row>
    <row r="104" spans="1:61" ht="3" customHeight="1">
      <c r="A104" s="2645"/>
      <c r="B104" s="1244"/>
      <c r="C104" s="1106"/>
      <c r="D104" s="1262"/>
      <c r="E104" s="2627"/>
      <c r="F104" s="1363"/>
      <c r="G104" s="2627"/>
      <c r="H104" s="1363"/>
      <c r="I104" s="2627"/>
      <c r="J104" s="1363"/>
      <c r="K104" s="2627"/>
      <c r="L104" s="1363"/>
      <c r="M104" s="2627"/>
      <c r="N104" s="1363"/>
      <c r="O104" s="2627"/>
      <c r="P104" s="1363"/>
      <c r="Q104" s="2627"/>
      <c r="R104" s="1363"/>
      <c r="S104" s="2627"/>
      <c r="T104" s="1363"/>
      <c r="U104" s="2627"/>
      <c r="V104" s="1363"/>
      <c r="W104" s="2627"/>
      <c r="X104" s="1363"/>
      <c r="Y104" s="2627"/>
      <c r="Z104" s="1363"/>
      <c r="AA104" s="2627"/>
      <c r="AB104" s="1363"/>
      <c r="AC104" s="2627"/>
      <c r="AD104" s="1363"/>
      <c r="AE104" s="2627"/>
      <c r="AF104" s="1363"/>
      <c r="AG104" s="2627"/>
      <c r="AH104" s="1363"/>
      <c r="AI104" s="2627"/>
      <c r="AJ104" s="1363"/>
      <c r="AK104" s="2627"/>
      <c r="AL104" s="1363"/>
      <c r="AM104" s="2627"/>
      <c r="AN104" s="1363"/>
      <c r="AO104" s="2627"/>
      <c r="AP104" s="1363"/>
      <c r="AQ104" s="2627"/>
      <c r="AR104" s="1363"/>
      <c r="AS104" s="2627"/>
      <c r="AT104" s="1363"/>
      <c r="AU104" s="2627"/>
      <c r="AV104" s="1363"/>
      <c r="AW104" s="2627"/>
      <c r="AX104" s="1363"/>
      <c r="AY104" s="2627"/>
      <c r="AZ104" s="1363"/>
      <c r="BA104" s="2627"/>
      <c r="BB104" s="1363"/>
      <c r="BC104" s="2627"/>
      <c r="BD104" s="1363"/>
      <c r="BE104" s="2627"/>
      <c r="BF104" s="1363"/>
      <c r="BG104" s="2627"/>
      <c r="BH104" s="1363"/>
      <c r="BI104" s="1262"/>
    </row>
    <row r="105" spans="1:61" ht="6" customHeight="1">
      <c r="A105" s="2645"/>
      <c r="B105" s="1060"/>
      <c r="C105" s="1061"/>
      <c r="D105" s="1257"/>
      <c r="E105" s="2628"/>
      <c r="F105" s="2629"/>
      <c r="G105" s="2628"/>
      <c r="H105" s="2629"/>
      <c r="I105" s="2628"/>
      <c r="J105" s="2629"/>
      <c r="K105" s="2628"/>
      <c r="L105" s="2629"/>
      <c r="M105" s="2628"/>
      <c r="N105" s="2629"/>
      <c r="O105" s="2628"/>
      <c r="P105" s="2629"/>
      <c r="Q105" s="2628"/>
      <c r="R105" s="2629"/>
      <c r="S105" s="2628"/>
      <c r="T105" s="2629"/>
      <c r="U105" s="2628"/>
      <c r="V105" s="2629"/>
      <c r="W105" s="2628"/>
      <c r="X105" s="2629"/>
      <c r="Y105" s="2628"/>
      <c r="Z105" s="2629"/>
      <c r="AA105" s="2628"/>
      <c r="AB105" s="2629"/>
      <c r="AC105" s="2628"/>
      <c r="AD105" s="2629"/>
      <c r="AE105" s="2628"/>
      <c r="AF105" s="2629"/>
      <c r="AG105" s="2628"/>
      <c r="AH105" s="2629"/>
      <c r="AI105" s="2628"/>
      <c r="AJ105" s="2629"/>
      <c r="AK105" s="2628"/>
      <c r="AL105" s="2629"/>
      <c r="AM105" s="2628"/>
      <c r="AN105" s="2629"/>
      <c r="AO105" s="2628"/>
      <c r="AP105" s="2629"/>
      <c r="AQ105" s="2628"/>
      <c r="AR105" s="2629"/>
      <c r="AS105" s="2628"/>
      <c r="AT105" s="2629"/>
      <c r="AU105" s="2628"/>
      <c r="AV105" s="2629"/>
      <c r="AW105" s="2628"/>
      <c r="AX105" s="2629"/>
      <c r="AY105" s="2628"/>
      <c r="AZ105" s="2629"/>
      <c r="BA105" s="2628"/>
      <c r="BB105" s="2629"/>
      <c r="BC105" s="2628"/>
      <c r="BD105" s="2629"/>
      <c r="BE105" s="2628"/>
      <c r="BF105" s="2629"/>
      <c r="BG105" s="2628"/>
      <c r="BH105" s="2629"/>
      <c r="BI105" s="1257"/>
    </row>
    <row r="106" spans="1:61" ht="6" customHeight="1">
      <c r="A106" s="2645"/>
      <c r="B106" s="1244">
        <v>3</v>
      </c>
      <c r="C106" s="1106"/>
      <c r="D106" s="1262"/>
      <c r="E106" s="2625"/>
      <c r="F106" s="2626"/>
      <c r="G106" s="2625"/>
      <c r="H106" s="2626"/>
      <c r="I106" s="2625"/>
      <c r="J106" s="2626"/>
      <c r="K106" s="2625"/>
      <c r="L106" s="2626"/>
      <c r="M106" s="2625"/>
      <c r="N106" s="2626"/>
      <c r="O106" s="2625"/>
      <c r="P106" s="2626"/>
      <c r="Q106" s="2625"/>
      <c r="R106" s="2626"/>
      <c r="S106" s="2625"/>
      <c r="T106" s="2626"/>
      <c r="U106" s="2625"/>
      <c r="V106" s="2626"/>
      <c r="W106" s="2625"/>
      <c r="X106" s="2626"/>
      <c r="Y106" s="2625"/>
      <c r="Z106" s="2626"/>
      <c r="AA106" s="2625"/>
      <c r="AB106" s="2626"/>
      <c r="AC106" s="2625"/>
      <c r="AD106" s="2626"/>
      <c r="AE106" s="2625"/>
      <c r="AF106" s="2626"/>
      <c r="AG106" s="2625"/>
      <c r="AH106" s="2626"/>
      <c r="AI106" s="2625"/>
      <c r="AJ106" s="2626"/>
      <c r="AK106" s="2625"/>
      <c r="AL106" s="2626"/>
      <c r="AM106" s="2625"/>
      <c r="AN106" s="2626"/>
      <c r="AO106" s="2625"/>
      <c r="AP106" s="2626"/>
      <c r="AQ106" s="2625"/>
      <c r="AR106" s="2626"/>
      <c r="AS106" s="2625"/>
      <c r="AT106" s="2626"/>
      <c r="AU106" s="2625"/>
      <c r="AV106" s="2626"/>
      <c r="AW106" s="2625"/>
      <c r="AX106" s="2626"/>
      <c r="AY106" s="2625"/>
      <c r="AZ106" s="2626"/>
      <c r="BA106" s="2625"/>
      <c r="BB106" s="2626"/>
      <c r="BC106" s="2625"/>
      <c r="BD106" s="2626"/>
      <c r="BE106" s="2625"/>
      <c r="BF106" s="2626"/>
      <c r="BG106" s="2625"/>
      <c r="BH106" s="2626"/>
      <c r="BI106" s="1262" t="s">
        <v>107</v>
      </c>
    </row>
    <row r="107" spans="1:61" ht="3" customHeight="1">
      <c r="A107" s="2645"/>
      <c r="B107" s="1244"/>
      <c r="C107" s="1106"/>
      <c r="D107" s="1262"/>
      <c r="E107" s="2627"/>
      <c r="F107" s="1363"/>
      <c r="G107" s="2627"/>
      <c r="H107" s="1363"/>
      <c r="I107" s="2627"/>
      <c r="J107" s="1363"/>
      <c r="K107" s="2627"/>
      <c r="L107" s="1363"/>
      <c r="M107" s="2627"/>
      <c r="N107" s="1363"/>
      <c r="O107" s="2627"/>
      <c r="P107" s="1363"/>
      <c r="Q107" s="2627"/>
      <c r="R107" s="1363"/>
      <c r="S107" s="2627"/>
      <c r="T107" s="1363"/>
      <c r="U107" s="2627"/>
      <c r="V107" s="1363"/>
      <c r="W107" s="2627"/>
      <c r="X107" s="1363"/>
      <c r="Y107" s="2627"/>
      <c r="Z107" s="1363"/>
      <c r="AA107" s="2627"/>
      <c r="AB107" s="1363"/>
      <c r="AC107" s="2627"/>
      <c r="AD107" s="1363"/>
      <c r="AE107" s="2627"/>
      <c r="AF107" s="1363"/>
      <c r="AG107" s="2627"/>
      <c r="AH107" s="1363"/>
      <c r="AI107" s="2627"/>
      <c r="AJ107" s="1363"/>
      <c r="AK107" s="2627"/>
      <c r="AL107" s="1363"/>
      <c r="AM107" s="2627"/>
      <c r="AN107" s="1363"/>
      <c r="AO107" s="2627"/>
      <c r="AP107" s="1363"/>
      <c r="AQ107" s="2627"/>
      <c r="AR107" s="1363"/>
      <c r="AS107" s="2627"/>
      <c r="AT107" s="1363"/>
      <c r="AU107" s="2627"/>
      <c r="AV107" s="1363"/>
      <c r="AW107" s="2627"/>
      <c r="AX107" s="1363"/>
      <c r="AY107" s="2627"/>
      <c r="AZ107" s="1363"/>
      <c r="BA107" s="2627"/>
      <c r="BB107" s="1363"/>
      <c r="BC107" s="2627"/>
      <c r="BD107" s="1363"/>
      <c r="BE107" s="2627"/>
      <c r="BF107" s="1363"/>
      <c r="BG107" s="2627"/>
      <c r="BH107" s="1363"/>
      <c r="BI107" s="1262"/>
    </row>
    <row r="108" spans="1:61" ht="6" customHeight="1">
      <c r="A108" s="2645"/>
      <c r="B108" s="1244"/>
      <c r="C108" s="1106"/>
      <c r="D108" s="1262"/>
      <c r="E108" s="2628"/>
      <c r="F108" s="2629"/>
      <c r="G108" s="2628"/>
      <c r="H108" s="2629"/>
      <c r="I108" s="2628"/>
      <c r="J108" s="2629"/>
      <c r="K108" s="2628"/>
      <c r="L108" s="2629"/>
      <c r="M108" s="2628"/>
      <c r="N108" s="2629"/>
      <c r="O108" s="2628"/>
      <c r="P108" s="2629"/>
      <c r="Q108" s="2628"/>
      <c r="R108" s="2629"/>
      <c r="S108" s="2628"/>
      <c r="T108" s="2629"/>
      <c r="U108" s="2628"/>
      <c r="V108" s="2629"/>
      <c r="W108" s="2628"/>
      <c r="X108" s="2629"/>
      <c r="Y108" s="2628"/>
      <c r="Z108" s="2629"/>
      <c r="AA108" s="2628"/>
      <c r="AB108" s="2629"/>
      <c r="AC108" s="2628"/>
      <c r="AD108" s="2629"/>
      <c r="AE108" s="2628"/>
      <c r="AF108" s="2629"/>
      <c r="AG108" s="2628"/>
      <c r="AH108" s="2629"/>
      <c r="AI108" s="2628"/>
      <c r="AJ108" s="2629"/>
      <c r="AK108" s="2628"/>
      <c r="AL108" s="2629"/>
      <c r="AM108" s="2628"/>
      <c r="AN108" s="2629"/>
      <c r="AO108" s="2628"/>
      <c r="AP108" s="2629"/>
      <c r="AQ108" s="2628"/>
      <c r="AR108" s="2629"/>
      <c r="AS108" s="2628"/>
      <c r="AT108" s="2629"/>
      <c r="AU108" s="2628"/>
      <c r="AV108" s="2629"/>
      <c r="AW108" s="2628"/>
      <c r="AX108" s="2629"/>
      <c r="AY108" s="2628"/>
      <c r="AZ108" s="2629"/>
      <c r="BA108" s="2628"/>
      <c r="BB108" s="2629"/>
      <c r="BC108" s="2628"/>
      <c r="BD108" s="2629"/>
      <c r="BE108" s="2628"/>
      <c r="BF108" s="2629"/>
      <c r="BG108" s="2628"/>
      <c r="BH108" s="2629"/>
      <c r="BI108" s="1262"/>
    </row>
    <row r="109" spans="1:61" ht="6" customHeight="1">
      <c r="A109" s="2645"/>
      <c r="B109" s="1057">
        <v>4</v>
      </c>
      <c r="C109" s="1058"/>
      <c r="D109" s="1256"/>
      <c r="E109" s="2625"/>
      <c r="F109" s="2626"/>
      <c r="G109" s="2625"/>
      <c r="H109" s="2626"/>
      <c r="I109" s="2625"/>
      <c r="J109" s="2626"/>
      <c r="K109" s="2625"/>
      <c r="L109" s="2626"/>
      <c r="M109" s="2625"/>
      <c r="N109" s="2626"/>
      <c r="O109" s="2625"/>
      <c r="P109" s="2626"/>
      <c r="Q109" s="2625"/>
      <c r="R109" s="2626"/>
      <c r="S109" s="2625"/>
      <c r="T109" s="2626"/>
      <c r="U109" s="2625"/>
      <c r="V109" s="2626"/>
      <c r="W109" s="2625"/>
      <c r="X109" s="2626"/>
      <c r="Y109" s="2625"/>
      <c r="Z109" s="2626"/>
      <c r="AA109" s="2625"/>
      <c r="AB109" s="2626"/>
      <c r="AC109" s="2625"/>
      <c r="AD109" s="2626"/>
      <c r="AE109" s="2625"/>
      <c r="AF109" s="2626"/>
      <c r="AG109" s="2625"/>
      <c r="AH109" s="2626"/>
      <c r="AI109" s="2625"/>
      <c r="AJ109" s="2626"/>
      <c r="AK109" s="2625"/>
      <c r="AL109" s="2626"/>
      <c r="AM109" s="2625"/>
      <c r="AN109" s="2626"/>
      <c r="AO109" s="2625"/>
      <c r="AP109" s="2626"/>
      <c r="AQ109" s="2625"/>
      <c r="AR109" s="2626"/>
      <c r="AS109" s="2625"/>
      <c r="AT109" s="2626"/>
      <c r="AU109" s="2625"/>
      <c r="AV109" s="2626"/>
      <c r="AW109" s="2625"/>
      <c r="AX109" s="2626"/>
      <c r="AY109" s="2625"/>
      <c r="AZ109" s="2626"/>
      <c r="BA109" s="2625"/>
      <c r="BB109" s="2626"/>
      <c r="BC109" s="2625"/>
      <c r="BD109" s="2626"/>
      <c r="BE109" s="2625"/>
      <c r="BF109" s="2626"/>
      <c r="BG109" s="2625"/>
      <c r="BH109" s="2626"/>
      <c r="BI109" s="1256" t="s">
        <v>107</v>
      </c>
    </row>
    <row r="110" spans="1:61" ht="3" customHeight="1">
      <c r="A110" s="2645"/>
      <c r="B110" s="1244"/>
      <c r="C110" s="1106"/>
      <c r="D110" s="1262"/>
      <c r="E110" s="2627"/>
      <c r="F110" s="1363"/>
      <c r="G110" s="2627"/>
      <c r="H110" s="1363"/>
      <c r="I110" s="2627"/>
      <c r="J110" s="1363"/>
      <c r="K110" s="2627"/>
      <c r="L110" s="1363"/>
      <c r="M110" s="2627"/>
      <c r="N110" s="1363"/>
      <c r="O110" s="2627"/>
      <c r="P110" s="1363"/>
      <c r="Q110" s="2627"/>
      <c r="R110" s="1363"/>
      <c r="S110" s="2627"/>
      <c r="T110" s="1363"/>
      <c r="U110" s="2627"/>
      <c r="V110" s="1363"/>
      <c r="W110" s="2627"/>
      <c r="X110" s="1363"/>
      <c r="Y110" s="2627"/>
      <c r="Z110" s="1363"/>
      <c r="AA110" s="2627"/>
      <c r="AB110" s="1363"/>
      <c r="AC110" s="2627"/>
      <c r="AD110" s="1363"/>
      <c r="AE110" s="2627"/>
      <c r="AF110" s="1363"/>
      <c r="AG110" s="2627"/>
      <c r="AH110" s="1363"/>
      <c r="AI110" s="2627"/>
      <c r="AJ110" s="1363"/>
      <c r="AK110" s="2627"/>
      <c r="AL110" s="1363"/>
      <c r="AM110" s="2627"/>
      <c r="AN110" s="1363"/>
      <c r="AO110" s="2627"/>
      <c r="AP110" s="1363"/>
      <c r="AQ110" s="2627"/>
      <c r="AR110" s="1363"/>
      <c r="AS110" s="2627"/>
      <c r="AT110" s="1363"/>
      <c r="AU110" s="2627"/>
      <c r="AV110" s="1363"/>
      <c r="AW110" s="2627"/>
      <c r="AX110" s="1363"/>
      <c r="AY110" s="2627"/>
      <c r="AZ110" s="1363"/>
      <c r="BA110" s="2627"/>
      <c r="BB110" s="1363"/>
      <c r="BC110" s="2627"/>
      <c r="BD110" s="1363"/>
      <c r="BE110" s="2627"/>
      <c r="BF110" s="1363"/>
      <c r="BG110" s="2627"/>
      <c r="BH110" s="1363"/>
      <c r="BI110" s="1262"/>
    </row>
    <row r="111" spans="1:61" ht="6" customHeight="1">
      <c r="A111" s="2645"/>
      <c r="B111" s="1060"/>
      <c r="C111" s="1061"/>
      <c r="D111" s="1257"/>
      <c r="E111" s="2628"/>
      <c r="F111" s="2629"/>
      <c r="G111" s="2628"/>
      <c r="H111" s="2629"/>
      <c r="I111" s="2628"/>
      <c r="J111" s="2629"/>
      <c r="K111" s="2628"/>
      <c r="L111" s="2629"/>
      <c r="M111" s="2628"/>
      <c r="N111" s="2629"/>
      <c r="O111" s="2628"/>
      <c r="P111" s="2629"/>
      <c r="Q111" s="2628"/>
      <c r="R111" s="2629"/>
      <c r="S111" s="2628"/>
      <c r="T111" s="2629"/>
      <c r="U111" s="2628"/>
      <c r="V111" s="2629"/>
      <c r="W111" s="2628"/>
      <c r="X111" s="2629"/>
      <c r="Y111" s="2628"/>
      <c r="Z111" s="2629"/>
      <c r="AA111" s="2628"/>
      <c r="AB111" s="2629"/>
      <c r="AC111" s="2628"/>
      <c r="AD111" s="2629"/>
      <c r="AE111" s="2628"/>
      <c r="AF111" s="2629"/>
      <c r="AG111" s="2628"/>
      <c r="AH111" s="2629"/>
      <c r="AI111" s="2628"/>
      <c r="AJ111" s="2629"/>
      <c r="AK111" s="2628"/>
      <c r="AL111" s="2629"/>
      <c r="AM111" s="2628"/>
      <c r="AN111" s="2629"/>
      <c r="AO111" s="2628"/>
      <c r="AP111" s="2629"/>
      <c r="AQ111" s="2628"/>
      <c r="AR111" s="2629"/>
      <c r="AS111" s="2628"/>
      <c r="AT111" s="2629"/>
      <c r="AU111" s="2628"/>
      <c r="AV111" s="2629"/>
      <c r="AW111" s="2628"/>
      <c r="AX111" s="2629"/>
      <c r="AY111" s="2628"/>
      <c r="AZ111" s="2629"/>
      <c r="BA111" s="2628"/>
      <c r="BB111" s="2629"/>
      <c r="BC111" s="2628"/>
      <c r="BD111" s="2629"/>
      <c r="BE111" s="2628"/>
      <c r="BF111" s="2629"/>
      <c r="BG111" s="2628"/>
      <c r="BH111" s="2629"/>
      <c r="BI111" s="1257"/>
    </row>
    <row r="112" spans="1:61" ht="6" customHeight="1">
      <c r="A112" s="2645"/>
      <c r="B112" s="1244">
        <v>5</v>
      </c>
      <c r="C112" s="1106"/>
      <c r="D112" s="1262"/>
      <c r="E112" s="2625"/>
      <c r="F112" s="2626"/>
      <c r="G112" s="2625"/>
      <c r="H112" s="2626"/>
      <c r="I112" s="2625"/>
      <c r="J112" s="2626"/>
      <c r="K112" s="2625"/>
      <c r="L112" s="2626"/>
      <c r="M112" s="2625"/>
      <c r="N112" s="2626"/>
      <c r="O112" s="2625"/>
      <c r="P112" s="2626"/>
      <c r="Q112" s="2625"/>
      <c r="R112" s="2626"/>
      <c r="S112" s="2625"/>
      <c r="T112" s="2626"/>
      <c r="U112" s="2625"/>
      <c r="V112" s="2626"/>
      <c r="W112" s="2625"/>
      <c r="X112" s="2626"/>
      <c r="Y112" s="2625"/>
      <c r="Z112" s="2626"/>
      <c r="AA112" s="2625"/>
      <c r="AB112" s="2626"/>
      <c r="AC112" s="2625"/>
      <c r="AD112" s="2626"/>
      <c r="AE112" s="2625"/>
      <c r="AF112" s="2626"/>
      <c r="AG112" s="2625"/>
      <c r="AH112" s="2626"/>
      <c r="AI112" s="2625"/>
      <c r="AJ112" s="2626"/>
      <c r="AK112" s="2625"/>
      <c r="AL112" s="2626"/>
      <c r="AM112" s="2625"/>
      <c r="AN112" s="2626"/>
      <c r="AO112" s="2625"/>
      <c r="AP112" s="2626"/>
      <c r="AQ112" s="2625"/>
      <c r="AR112" s="2626"/>
      <c r="AS112" s="2625"/>
      <c r="AT112" s="2626"/>
      <c r="AU112" s="2625"/>
      <c r="AV112" s="2626"/>
      <c r="AW112" s="2625"/>
      <c r="AX112" s="2626"/>
      <c r="AY112" s="2625"/>
      <c r="AZ112" s="2626"/>
      <c r="BA112" s="2625"/>
      <c r="BB112" s="2626"/>
      <c r="BC112" s="2625"/>
      <c r="BD112" s="2626"/>
      <c r="BE112" s="2625"/>
      <c r="BF112" s="2626"/>
      <c r="BG112" s="2625"/>
      <c r="BH112" s="2626"/>
      <c r="BI112" s="1262" t="s">
        <v>107</v>
      </c>
    </row>
    <row r="113" spans="1:61" ht="3" customHeight="1">
      <c r="A113" s="2645"/>
      <c r="B113" s="1244"/>
      <c r="C113" s="1106"/>
      <c r="D113" s="1262"/>
      <c r="E113" s="2627"/>
      <c r="F113" s="1363"/>
      <c r="G113" s="2627"/>
      <c r="H113" s="1363"/>
      <c r="I113" s="2627"/>
      <c r="J113" s="1363"/>
      <c r="K113" s="2627"/>
      <c r="L113" s="1363"/>
      <c r="M113" s="2627"/>
      <c r="N113" s="1363"/>
      <c r="O113" s="2627"/>
      <c r="P113" s="1363"/>
      <c r="Q113" s="2627"/>
      <c r="R113" s="1363"/>
      <c r="S113" s="2627"/>
      <c r="T113" s="1363"/>
      <c r="U113" s="2627"/>
      <c r="V113" s="1363"/>
      <c r="W113" s="2627"/>
      <c r="X113" s="1363"/>
      <c r="Y113" s="2627"/>
      <c r="Z113" s="1363"/>
      <c r="AA113" s="2627"/>
      <c r="AB113" s="1363"/>
      <c r="AC113" s="2627"/>
      <c r="AD113" s="1363"/>
      <c r="AE113" s="2627"/>
      <c r="AF113" s="1363"/>
      <c r="AG113" s="2627"/>
      <c r="AH113" s="1363"/>
      <c r="AI113" s="2627"/>
      <c r="AJ113" s="1363"/>
      <c r="AK113" s="2627"/>
      <c r="AL113" s="1363"/>
      <c r="AM113" s="2627"/>
      <c r="AN113" s="1363"/>
      <c r="AO113" s="2627"/>
      <c r="AP113" s="1363"/>
      <c r="AQ113" s="2627"/>
      <c r="AR113" s="1363"/>
      <c r="AS113" s="2627"/>
      <c r="AT113" s="1363"/>
      <c r="AU113" s="2627"/>
      <c r="AV113" s="1363"/>
      <c r="AW113" s="2627"/>
      <c r="AX113" s="1363"/>
      <c r="AY113" s="2627"/>
      <c r="AZ113" s="1363"/>
      <c r="BA113" s="2627"/>
      <c r="BB113" s="1363"/>
      <c r="BC113" s="2627"/>
      <c r="BD113" s="1363"/>
      <c r="BE113" s="2627"/>
      <c r="BF113" s="1363"/>
      <c r="BG113" s="2627"/>
      <c r="BH113" s="1363"/>
      <c r="BI113" s="1262"/>
    </row>
    <row r="114" spans="1:61" ht="6" customHeight="1">
      <c r="A114" s="2645"/>
      <c r="B114" s="1060"/>
      <c r="C114" s="1106"/>
      <c r="D114" s="1262"/>
      <c r="E114" s="2628"/>
      <c r="F114" s="2629"/>
      <c r="G114" s="2628"/>
      <c r="H114" s="2629"/>
      <c r="I114" s="2628"/>
      <c r="J114" s="2629"/>
      <c r="K114" s="2628"/>
      <c r="L114" s="2629"/>
      <c r="M114" s="2628"/>
      <c r="N114" s="2629"/>
      <c r="O114" s="2628"/>
      <c r="P114" s="2629"/>
      <c r="Q114" s="2628"/>
      <c r="R114" s="2629"/>
      <c r="S114" s="2628"/>
      <c r="T114" s="2629"/>
      <c r="U114" s="2628"/>
      <c r="V114" s="2629"/>
      <c r="W114" s="2628"/>
      <c r="X114" s="2629"/>
      <c r="Y114" s="2628"/>
      <c r="Z114" s="2629"/>
      <c r="AA114" s="2628"/>
      <c r="AB114" s="2629"/>
      <c r="AC114" s="2628"/>
      <c r="AD114" s="2629"/>
      <c r="AE114" s="2628"/>
      <c r="AF114" s="2629"/>
      <c r="AG114" s="2628"/>
      <c r="AH114" s="2629"/>
      <c r="AI114" s="2628"/>
      <c r="AJ114" s="2629"/>
      <c r="AK114" s="2628"/>
      <c r="AL114" s="2629"/>
      <c r="AM114" s="2628"/>
      <c r="AN114" s="2629"/>
      <c r="AO114" s="2628"/>
      <c r="AP114" s="2629"/>
      <c r="AQ114" s="2628"/>
      <c r="AR114" s="2629"/>
      <c r="AS114" s="2628"/>
      <c r="AT114" s="2629"/>
      <c r="AU114" s="2628"/>
      <c r="AV114" s="2629"/>
      <c r="AW114" s="2628"/>
      <c r="AX114" s="2629"/>
      <c r="AY114" s="2628"/>
      <c r="AZ114" s="2629"/>
      <c r="BA114" s="2628"/>
      <c r="BB114" s="2629"/>
      <c r="BC114" s="2628"/>
      <c r="BD114" s="2629"/>
      <c r="BE114" s="2628"/>
      <c r="BF114" s="2629"/>
      <c r="BG114" s="2628"/>
      <c r="BH114" s="2629"/>
      <c r="BI114" s="1257"/>
    </row>
    <row r="115" spans="1:61" ht="6" customHeight="1">
      <c r="A115" s="2645"/>
      <c r="B115" s="1244">
        <v>6</v>
      </c>
      <c r="C115" s="1058"/>
      <c r="D115" s="1256"/>
      <c r="E115" s="2625"/>
      <c r="F115" s="2626"/>
      <c r="G115" s="2625"/>
      <c r="H115" s="2626"/>
      <c r="I115" s="2625"/>
      <c r="J115" s="2626"/>
      <c r="K115" s="2625"/>
      <c r="L115" s="2626"/>
      <c r="M115" s="2625"/>
      <c r="N115" s="2626"/>
      <c r="O115" s="2625"/>
      <c r="P115" s="2626"/>
      <c r="Q115" s="2625"/>
      <c r="R115" s="2626"/>
      <c r="S115" s="2625"/>
      <c r="T115" s="2626"/>
      <c r="U115" s="2625"/>
      <c r="V115" s="2626"/>
      <c r="W115" s="2625"/>
      <c r="X115" s="2626"/>
      <c r="Y115" s="2625"/>
      <c r="Z115" s="2626"/>
      <c r="AA115" s="2625"/>
      <c r="AB115" s="2626"/>
      <c r="AC115" s="2625"/>
      <c r="AD115" s="2626"/>
      <c r="AE115" s="2625"/>
      <c r="AF115" s="2626"/>
      <c r="AG115" s="2625"/>
      <c r="AH115" s="2626"/>
      <c r="AI115" s="2625"/>
      <c r="AJ115" s="2626"/>
      <c r="AK115" s="2625"/>
      <c r="AL115" s="2626"/>
      <c r="AM115" s="2625"/>
      <c r="AN115" s="2626"/>
      <c r="AO115" s="2625"/>
      <c r="AP115" s="2626"/>
      <c r="AQ115" s="2625"/>
      <c r="AR115" s="2626"/>
      <c r="AS115" s="2625"/>
      <c r="AT115" s="2626"/>
      <c r="AU115" s="2625"/>
      <c r="AV115" s="2626"/>
      <c r="AW115" s="2625"/>
      <c r="AX115" s="2626"/>
      <c r="AY115" s="2625"/>
      <c r="AZ115" s="2626"/>
      <c r="BA115" s="2625"/>
      <c r="BB115" s="2626"/>
      <c r="BC115" s="2625"/>
      <c r="BD115" s="2626"/>
      <c r="BE115" s="2625"/>
      <c r="BF115" s="2626"/>
      <c r="BG115" s="2625"/>
      <c r="BH115" s="2626"/>
      <c r="BI115" s="1262" t="s">
        <v>107</v>
      </c>
    </row>
    <row r="116" spans="1:61" ht="3" customHeight="1">
      <c r="A116" s="2645"/>
      <c r="B116" s="1244"/>
      <c r="C116" s="1106"/>
      <c r="D116" s="1262"/>
      <c r="E116" s="2627"/>
      <c r="F116" s="1363"/>
      <c r="G116" s="2627"/>
      <c r="H116" s="1363"/>
      <c r="I116" s="2627"/>
      <c r="J116" s="1363"/>
      <c r="K116" s="2627"/>
      <c r="L116" s="1363"/>
      <c r="M116" s="2627"/>
      <c r="N116" s="1363"/>
      <c r="O116" s="2627"/>
      <c r="P116" s="1363"/>
      <c r="Q116" s="2627"/>
      <c r="R116" s="1363"/>
      <c r="S116" s="2627"/>
      <c r="T116" s="1363"/>
      <c r="U116" s="2627"/>
      <c r="V116" s="1363"/>
      <c r="W116" s="2627"/>
      <c r="X116" s="1363"/>
      <c r="Y116" s="2627"/>
      <c r="Z116" s="1363"/>
      <c r="AA116" s="2627"/>
      <c r="AB116" s="1363"/>
      <c r="AC116" s="2627"/>
      <c r="AD116" s="1363"/>
      <c r="AE116" s="2627"/>
      <c r="AF116" s="1363"/>
      <c r="AG116" s="2627"/>
      <c r="AH116" s="1363"/>
      <c r="AI116" s="2627"/>
      <c r="AJ116" s="1363"/>
      <c r="AK116" s="2627"/>
      <c r="AL116" s="1363"/>
      <c r="AM116" s="2627"/>
      <c r="AN116" s="1363"/>
      <c r="AO116" s="2627"/>
      <c r="AP116" s="1363"/>
      <c r="AQ116" s="2627"/>
      <c r="AR116" s="1363"/>
      <c r="AS116" s="2627"/>
      <c r="AT116" s="1363"/>
      <c r="AU116" s="2627"/>
      <c r="AV116" s="1363"/>
      <c r="AW116" s="2627"/>
      <c r="AX116" s="1363"/>
      <c r="AY116" s="2627"/>
      <c r="AZ116" s="1363"/>
      <c r="BA116" s="2627"/>
      <c r="BB116" s="1363"/>
      <c r="BC116" s="2627"/>
      <c r="BD116" s="1363"/>
      <c r="BE116" s="2627"/>
      <c r="BF116" s="1363"/>
      <c r="BG116" s="2627"/>
      <c r="BH116" s="1363"/>
      <c r="BI116" s="1262"/>
    </row>
    <row r="117" spans="1:61" ht="6" customHeight="1">
      <c r="A117" s="2645"/>
      <c r="B117" s="1244"/>
      <c r="C117" s="1106"/>
      <c r="D117" s="1262"/>
      <c r="E117" s="2628"/>
      <c r="F117" s="2629"/>
      <c r="G117" s="2628"/>
      <c r="H117" s="2629"/>
      <c r="I117" s="2628"/>
      <c r="J117" s="2629"/>
      <c r="K117" s="2628"/>
      <c r="L117" s="2629"/>
      <c r="M117" s="2628"/>
      <c r="N117" s="2629"/>
      <c r="O117" s="2628"/>
      <c r="P117" s="2629"/>
      <c r="Q117" s="2628"/>
      <c r="R117" s="2629"/>
      <c r="S117" s="2628"/>
      <c r="T117" s="2629"/>
      <c r="U117" s="2628"/>
      <c r="V117" s="2629"/>
      <c r="W117" s="2628"/>
      <c r="X117" s="2629"/>
      <c r="Y117" s="2628"/>
      <c r="Z117" s="2629"/>
      <c r="AA117" s="2628"/>
      <c r="AB117" s="2629"/>
      <c r="AC117" s="2628"/>
      <c r="AD117" s="2629"/>
      <c r="AE117" s="2628"/>
      <c r="AF117" s="2629"/>
      <c r="AG117" s="2628"/>
      <c r="AH117" s="2629"/>
      <c r="AI117" s="2628"/>
      <c r="AJ117" s="2629"/>
      <c r="AK117" s="2628"/>
      <c r="AL117" s="2629"/>
      <c r="AM117" s="2628"/>
      <c r="AN117" s="2629"/>
      <c r="AO117" s="2628"/>
      <c r="AP117" s="2629"/>
      <c r="AQ117" s="2628"/>
      <c r="AR117" s="2629"/>
      <c r="AS117" s="2628"/>
      <c r="AT117" s="2629"/>
      <c r="AU117" s="2628"/>
      <c r="AV117" s="2629"/>
      <c r="AW117" s="2628"/>
      <c r="AX117" s="2629"/>
      <c r="AY117" s="2628"/>
      <c r="AZ117" s="2629"/>
      <c r="BA117" s="2628"/>
      <c r="BB117" s="2629"/>
      <c r="BC117" s="2628"/>
      <c r="BD117" s="2629"/>
      <c r="BE117" s="2628"/>
      <c r="BF117" s="2629"/>
      <c r="BG117" s="2628"/>
      <c r="BH117" s="2629"/>
      <c r="BI117" s="1262"/>
    </row>
    <row r="118" spans="1:61" ht="6" customHeight="1">
      <c r="A118" s="2645"/>
      <c r="B118" s="1057">
        <v>7</v>
      </c>
      <c r="C118" s="1058"/>
      <c r="D118" s="1256"/>
      <c r="E118" s="2625"/>
      <c r="F118" s="2626"/>
      <c r="G118" s="2625"/>
      <c r="H118" s="2626"/>
      <c r="I118" s="2625"/>
      <c r="J118" s="2626"/>
      <c r="K118" s="2625"/>
      <c r="L118" s="2626"/>
      <c r="M118" s="2625"/>
      <c r="N118" s="2626"/>
      <c r="O118" s="2625"/>
      <c r="P118" s="2626"/>
      <c r="Q118" s="2625"/>
      <c r="R118" s="2626"/>
      <c r="S118" s="2625"/>
      <c r="T118" s="2626"/>
      <c r="U118" s="2625"/>
      <c r="V118" s="2626"/>
      <c r="W118" s="2625"/>
      <c r="X118" s="2626"/>
      <c r="Y118" s="2625"/>
      <c r="Z118" s="2626"/>
      <c r="AA118" s="2625"/>
      <c r="AB118" s="2626"/>
      <c r="AC118" s="2625"/>
      <c r="AD118" s="2626"/>
      <c r="AE118" s="2625"/>
      <c r="AF118" s="2626"/>
      <c r="AG118" s="2625"/>
      <c r="AH118" s="2626"/>
      <c r="AI118" s="2625"/>
      <c r="AJ118" s="2626"/>
      <c r="AK118" s="2625"/>
      <c r="AL118" s="2626"/>
      <c r="AM118" s="2625"/>
      <c r="AN118" s="2626"/>
      <c r="AO118" s="2625"/>
      <c r="AP118" s="2626"/>
      <c r="AQ118" s="2625"/>
      <c r="AR118" s="2626"/>
      <c r="AS118" s="2625"/>
      <c r="AT118" s="2626"/>
      <c r="AU118" s="2625"/>
      <c r="AV118" s="2626"/>
      <c r="AW118" s="2625"/>
      <c r="AX118" s="2626"/>
      <c r="AY118" s="2625"/>
      <c r="AZ118" s="2626"/>
      <c r="BA118" s="2625"/>
      <c r="BB118" s="2626"/>
      <c r="BC118" s="2625"/>
      <c r="BD118" s="2626"/>
      <c r="BE118" s="2625"/>
      <c r="BF118" s="2626"/>
      <c r="BG118" s="2625"/>
      <c r="BH118" s="2626"/>
      <c r="BI118" s="1256" t="s">
        <v>107</v>
      </c>
    </row>
    <row r="119" spans="1:61" ht="3" customHeight="1">
      <c r="A119" s="2645"/>
      <c r="B119" s="1244"/>
      <c r="C119" s="1106"/>
      <c r="D119" s="1262"/>
      <c r="E119" s="2627"/>
      <c r="F119" s="1363"/>
      <c r="G119" s="2627"/>
      <c r="H119" s="1363"/>
      <c r="I119" s="2627"/>
      <c r="J119" s="1363"/>
      <c r="K119" s="2627"/>
      <c r="L119" s="1363"/>
      <c r="M119" s="2627"/>
      <c r="N119" s="1363"/>
      <c r="O119" s="2627"/>
      <c r="P119" s="1363"/>
      <c r="Q119" s="2627"/>
      <c r="R119" s="1363"/>
      <c r="S119" s="2627"/>
      <c r="T119" s="1363"/>
      <c r="U119" s="2627"/>
      <c r="V119" s="1363"/>
      <c r="W119" s="2627"/>
      <c r="X119" s="1363"/>
      <c r="Y119" s="2627"/>
      <c r="Z119" s="1363"/>
      <c r="AA119" s="2627"/>
      <c r="AB119" s="1363"/>
      <c r="AC119" s="2627"/>
      <c r="AD119" s="1363"/>
      <c r="AE119" s="2627"/>
      <c r="AF119" s="1363"/>
      <c r="AG119" s="2627"/>
      <c r="AH119" s="1363"/>
      <c r="AI119" s="2627"/>
      <c r="AJ119" s="1363"/>
      <c r="AK119" s="2627"/>
      <c r="AL119" s="1363"/>
      <c r="AM119" s="2627"/>
      <c r="AN119" s="1363"/>
      <c r="AO119" s="2627"/>
      <c r="AP119" s="1363"/>
      <c r="AQ119" s="2627"/>
      <c r="AR119" s="1363"/>
      <c r="AS119" s="2627"/>
      <c r="AT119" s="1363"/>
      <c r="AU119" s="2627"/>
      <c r="AV119" s="1363"/>
      <c r="AW119" s="2627"/>
      <c r="AX119" s="1363"/>
      <c r="AY119" s="2627"/>
      <c r="AZ119" s="1363"/>
      <c r="BA119" s="2627"/>
      <c r="BB119" s="1363"/>
      <c r="BC119" s="2627"/>
      <c r="BD119" s="1363"/>
      <c r="BE119" s="2627"/>
      <c r="BF119" s="1363"/>
      <c r="BG119" s="2627"/>
      <c r="BH119" s="1363"/>
      <c r="BI119" s="1262"/>
    </row>
    <row r="120" spans="1:61" ht="6" customHeight="1">
      <c r="A120" s="2645"/>
      <c r="B120" s="1060"/>
      <c r="C120" s="1061"/>
      <c r="D120" s="1257"/>
      <c r="E120" s="2628"/>
      <c r="F120" s="2629"/>
      <c r="G120" s="2628"/>
      <c r="H120" s="2629"/>
      <c r="I120" s="2628"/>
      <c r="J120" s="2629"/>
      <c r="K120" s="2628"/>
      <c r="L120" s="2629"/>
      <c r="M120" s="2628"/>
      <c r="N120" s="2629"/>
      <c r="O120" s="2628"/>
      <c r="P120" s="2629"/>
      <c r="Q120" s="2628"/>
      <c r="R120" s="2629"/>
      <c r="S120" s="2628"/>
      <c r="T120" s="2629"/>
      <c r="U120" s="2628"/>
      <c r="V120" s="2629"/>
      <c r="W120" s="2628"/>
      <c r="X120" s="2629"/>
      <c r="Y120" s="2628"/>
      <c r="Z120" s="2629"/>
      <c r="AA120" s="2628"/>
      <c r="AB120" s="2629"/>
      <c r="AC120" s="2628"/>
      <c r="AD120" s="2629"/>
      <c r="AE120" s="2628"/>
      <c r="AF120" s="2629"/>
      <c r="AG120" s="2628"/>
      <c r="AH120" s="2629"/>
      <c r="AI120" s="2628"/>
      <c r="AJ120" s="2629"/>
      <c r="AK120" s="2628"/>
      <c r="AL120" s="2629"/>
      <c r="AM120" s="2628"/>
      <c r="AN120" s="2629"/>
      <c r="AO120" s="2628"/>
      <c r="AP120" s="2629"/>
      <c r="AQ120" s="2628"/>
      <c r="AR120" s="2629"/>
      <c r="AS120" s="2628"/>
      <c r="AT120" s="2629"/>
      <c r="AU120" s="2628"/>
      <c r="AV120" s="2629"/>
      <c r="AW120" s="2628"/>
      <c r="AX120" s="2629"/>
      <c r="AY120" s="2628"/>
      <c r="AZ120" s="2629"/>
      <c r="BA120" s="2628"/>
      <c r="BB120" s="2629"/>
      <c r="BC120" s="2628"/>
      <c r="BD120" s="2629"/>
      <c r="BE120" s="2628"/>
      <c r="BF120" s="2629"/>
      <c r="BG120" s="2628"/>
      <c r="BH120" s="2629"/>
      <c r="BI120" s="1257"/>
    </row>
    <row r="121" spans="1:61" ht="6" customHeight="1">
      <c r="A121" s="2645"/>
      <c r="B121" s="1244">
        <v>8</v>
      </c>
      <c r="C121" s="1106"/>
      <c r="D121" s="1262"/>
      <c r="E121" s="2625"/>
      <c r="F121" s="2626"/>
      <c r="G121" s="2625"/>
      <c r="H121" s="2626"/>
      <c r="I121" s="2625"/>
      <c r="J121" s="2626"/>
      <c r="K121" s="2625"/>
      <c r="L121" s="2626"/>
      <c r="M121" s="2625"/>
      <c r="N121" s="2626"/>
      <c r="O121" s="2625"/>
      <c r="P121" s="2626"/>
      <c r="Q121" s="2625"/>
      <c r="R121" s="2626"/>
      <c r="S121" s="2625"/>
      <c r="T121" s="2626"/>
      <c r="U121" s="2625"/>
      <c r="V121" s="2626"/>
      <c r="W121" s="2625"/>
      <c r="X121" s="2626"/>
      <c r="Y121" s="2625"/>
      <c r="Z121" s="2626"/>
      <c r="AA121" s="2625"/>
      <c r="AB121" s="2626"/>
      <c r="AC121" s="2625"/>
      <c r="AD121" s="2626"/>
      <c r="AE121" s="2625"/>
      <c r="AF121" s="2626"/>
      <c r="AG121" s="2625"/>
      <c r="AH121" s="2626"/>
      <c r="AI121" s="2625"/>
      <c r="AJ121" s="2626"/>
      <c r="AK121" s="2625"/>
      <c r="AL121" s="2626"/>
      <c r="AM121" s="2625"/>
      <c r="AN121" s="2626"/>
      <c r="AO121" s="2625"/>
      <c r="AP121" s="2626"/>
      <c r="AQ121" s="2625"/>
      <c r="AR121" s="2626"/>
      <c r="AS121" s="2625"/>
      <c r="AT121" s="2626"/>
      <c r="AU121" s="2625"/>
      <c r="AV121" s="2626"/>
      <c r="AW121" s="2625"/>
      <c r="AX121" s="2626"/>
      <c r="AY121" s="2625"/>
      <c r="AZ121" s="2626"/>
      <c r="BA121" s="2625"/>
      <c r="BB121" s="2626"/>
      <c r="BC121" s="2625"/>
      <c r="BD121" s="2626"/>
      <c r="BE121" s="2625"/>
      <c r="BF121" s="2626"/>
      <c r="BG121" s="2625"/>
      <c r="BH121" s="2626"/>
      <c r="BI121" s="1262" t="s">
        <v>107</v>
      </c>
    </row>
    <row r="122" spans="1:61" ht="3" customHeight="1">
      <c r="A122" s="2645"/>
      <c r="B122" s="1244"/>
      <c r="C122" s="1106"/>
      <c r="D122" s="1262"/>
      <c r="E122" s="2627"/>
      <c r="F122" s="1363"/>
      <c r="G122" s="2627"/>
      <c r="H122" s="1363"/>
      <c r="I122" s="2627"/>
      <c r="J122" s="1363"/>
      <c r="K122" s="2627"/>
      <c r="L122" s="1363"/>
      <c r="M122" s="2627"/>
      <c r="N122" s="1363"/>
      <c r="O122" s="2627"/>
      <c r="P122" s="1363"/>
      <c r="Q122" s="2627"/>
      <c r="R122" s="1363"/>
      <c r="S122" s="2627"/>
      <c r="T122" s="1363"/>
      <c r="U122" s="2627"/>
      <c r="V122" s="1363"/>
      <c r="W122" s="2627"/>
      <c r="X122" s="1363"/>
      <c r="Y122" s="2627"/>
      <c r="Z122" s="1363"/>
      <c r="AA122" s="2627"/>
      <c r="AB122" s="1363"/>
      <c r="AC122" s="2627"/>
      <c r="AD122" s="1363"/>
      <c r="AE122" s="2627"/>
      <c r="AF122" s="1363"/>
      <c r="AG122" s="2627"/>
      <c r="AH122" s="1363"/>
      <c r="AI122" s="2627"/>
      <c r="AJ122" s="1363"/>
      <c r="AK122" s="2627"/>
      <c r="AL122" s="1363"/>
      <c r="AM122" s="2627"/>
      <c r="AN122" s="1363"/>
      <c r="AO122" s="2627"/>
      <c r="AP122" s="1363"/>
      <c r="AQ122" s="2627"/>
      <c r="AR122" s="1363"/>
      <c r="AS122" s="2627"/>
      <c r="AT122" s="1363"/>
      <c r="AU122" s="2627"/>
      <c r="AV122" s="1363"/>
      <c r="AW122" s="2627"/>
      <c r="AX122" s="1363"/>
      <c r="AY122" s="2627"/>
      <c r="AZ122" s="1363"/>
      <c r="BA122" s="2627"/>
      <c r="BB122" s="1363"/>
      <c r="BC122" s="2627"/>
      <c r="BD122" s="1363"/>
      <c r="BE122" s="2627"/>
      <c r="BF122" s="1363"/>
      <c r="BG122" s="2627"/>
      <c r="BH122" s="1363"/>
      <c r="BI122" s="1262"/>
    </row>
    <row r="123" spans="1:61" ht="6" customHeight="1">
      <c r="A123" s="2645"/>
      <c r="B123" s="1244"/>
      <c r="C123" s="1106"/>
      <c r="D123" s="1262"/>
      <c r="E123" s="2628"/>
      <c r="F123" s="2629"/>
      <c r="G123" s="2628"/>
      <c r="H123" s="2629"/>
      <c r="I123" s="2628"/>
      <c r="J123" s="2629"/>
      <c r="K123" s="2628"/>
      <c r="L123" s="2629"/>
      <c r="M123" s="2628"/>
      <c r="N123" s="2629"/>
      <c r="O123" s="2628"/>
      <c r="P123" s="2629"/>
      <c r="Q123" s="2628"/>
      <c r="R123" s="2629"/>
      <c r="S123" s="2628"/>
      <c r="T123" s="2629"/>
      <c r="U123" s="2628"/>
      <c r="V123" s="2629"/>
      <c r="W123" s="2628"/>
      <c r="X123" s="2629"/>
      <c r="Y123" s="2628"/>
      <c r="Z123" s="2629"/>
      <c r="AA123" s="2628"/>
      <c r="AB123" s="2629"/>
      <c r="AC123" s="2628"/>
      <c r="AD123" s="2629"/>
      <c r="AE123" s="2628"/>
      <c r="AF123" s="2629"/>
      <c r="AG123" s="2628"/>
      <c r="AH123" s="2629"/>
      <c r="AI123" s="2628"/>
      <c r="AJ123" s="2629"/>
      <c r="AK123" s="2628"/>
      <c r="AL123" s="2629"/>
      <c r="AM123" s="2628"/>
      <c r="AN123" s="2629"/>
      <c r="AO123" s="2628"/>
      <c r="AP123" s="2629"/>
      <c r="AQ123" s="2628"/>
      <c r="AR123" s="2629"/>
      <c r="AS123" s="2628"/>
      <c r="AT123" s="2629"/>
      <c r="AU123" s="2628"/>
      <c r="AV123" s="2629"/>
      <c r="AW123" s="2628"/>
      <c r="AX123" s="2629"/>
      <c r="AY123" s="2628"/>
      <c r="AZ123" s="2629"/>
      <c r="BA123" s="2628"/>
      <c r="BB123" s="2629"/>
      <c r="BC123" s="2628"/>
      <c r="BD123" s="2629"/>
      <c r="BE123" s="2628"/>
      <c r="BF123" s="2629"/>
      <c r="BG123" s="2628"/>
      <c r="BH123" s="2629"/>
      <c r="BI123" s="1262"/>
    </row>
    <row r="124" spans="1:61" ht="6" customHeight="1">
      <c r="A124" s="2645"/>
      <c r="B124" s="1057">
        <v>9</v>
      </c>
      <c r="C124" s="1058"/>
      <c r="D124" s="1256"/>
      <c r="E124" s="2625"/>
      <c r="F124" s="2626"/>
      <c r="G124" s="2625"/>
      <c r="H124" s="2626"/>
      <c r="I124" s="2625"/>
      <c r="J124" s="2626"/>
      <c r="K124" s="2625"/>
      <c r="L124" s="2626"/>
      <c r="M124" s="2625"/>
      <c r="N124" s="2626"/>
      <c r="O124" s="2625"/>
      <c r="P124" s="2626"/>
      <c r="Q124" s="2625"/>
      <c r="R124" s="2626"/>
      <c r="S124" s="2625"/>
      <c r="T124" s="2626"/>
      <c r="U124" s="2625"/>
      <c r="V124" s="2626"/>
      <c r="W124" s="2625"/>
      <c r="X124" s="2626"/>
      <c r="Y124" s="2625"/>
      <c r="Z124" s="2626"/>
      <c r="AA124" s="2625"/>
      <c r="AB124" s="2626"/>
      <c r="AC124" s="2625"/>
      <c r="AD124" s="2626"/>
      <c r="AE124" s="2625"/>
      <c r="AF124" s="2626"/>
      <c r="AG124" s="2625"/>
      <c r="AH124" s="2626"/>
      <c r="AI124" s="2625"/>
      <c r="AJ124" s="2626"/>
      <c r="AK124" s="2625"/>
      <c r="AL124" s="2626"/>
      <c r="AM124" s="2625"/>
      <c r="AN124" s="2626"/>
      <c r="AO124" s="2625"/>
      <c r="AP124" s="2626"/>
      <c r="AQ124" s="2625"/>
      <c r="AR124" s="2626"/>
      <c r="AS124" s="2625"/>
      <c r="AT124" s="2626"/>
      <c r="AU124" s="2625"/>
      <c r="AV124" s="2626"/>
      <c r="AW124" s="2625"/>
      <c r="AX124" s="2626"/>
      <c r="AY124" s="2625"/>
      <c r="AZ124" s="2626"/>
      <c r="BA124" s="2625"/>
      <c r="BB124" s="2626"/>
      <c r="BC124" s="2625"/>
      <c r="BD124" s="2626"/>
      <c r="BE124" s="2625"/>
      <c r="BF124" s="2626"/>
      <c r="BG124" s="2625"/>
      <c r="BH124" s="2626"/>
      <c r="BI124" s="1256" t="s">
        <v>107</v>
      </c>
    </row>
    <row r="125" spans="1:61" ht="3" customHeight="1">
      <c r="A125" s="2645"/>
      <c r="B125" s="1244"/>
      <c r="C125" s="1106"/>
      <c r="D125" s="1262"/>
      <c r="E125" s="2627"/>
      <c r="F125" s="1363"/>
      <c r="G125" s="2627"/>
      <c r="H125" s="1363"/>
      <c r="I125" s="2627"/>
      <c r="J125" s="1363"/>
      <c r="K125" s="2627"/>
      <c r="L125" s="1363"/>
      <c r="M125" s="2627"/>
      <c r="N125" s="1363"/>
      <c r="O125" s="2627"/>
      <c r="P125" s="1363"/>
      <c r="Q125" s="2627"/>
      <c r="R125" s="1363"/>
      <c r="S125" s="2627"/>
      <c r="T125" s="1363"/>
      <c r="U125" s="2627"/>
      <c r="V125" s="1363"/>
      <c r="W125" s="2627"/>
      <c r="X125" s="1363"/>
      <c r="Y125" s="2627"/>
      <c r="Z125" s="1363"/>
      <c r="AA125" s="2627"/>
      <c r="AB125" s="1363"/>
      <c r="AC125" s="2627"/>
      <c r="AD125" s="1363"/>
      <c r="AE125" s="2627"/>
      <c r="AF125" s="1363"/>
      <c r="AG125" s="2627"/>
      <c r="AH125" s="1363"/>
      <c r="AI125" s="2627"/>
      <c r="AJ125" s="1363"/>
      <c r="AK125" s="2627"/>
      <c r="AL125" s="1363"/>
      <c r="AM125" s="2627"/>
      <c r="AN125" s="1363"/>
      <c r="AO125" s="2627"/>
      <c r="AP125" s="1363"/>
      <c r="AQ125" s="2627"/>
      <c r="AR125" s="1363"/>
      <c r="AS125" s="2627"/>
      <c r="AT125" s="1363"/>
      <c r="AU125" s="2627"/>
      <c r="AV125" s="1363"/>
      <c r="AW125" s="2627"/>
      <c r="AX125" s="1363"/>
      <c r="AY125" s="2627"/>
      <c r="AZ125" s="1363"/>
      <c r="BA125" s="2627"/>
      <c r="BB125" s="1363"/>
      <c r="BC125" s="2627"/>
      <c r="BD125" s="1363"/>
      <c r="BE125" s="2627"/>
      <c r="BF125" s="1363"/>
      <c r="BG125" s="2627"/>
      <c r="BH125" s="1363"/>
      <c r="BI125" s="1262"/>
    </row>
    <row r="126" spans="1:61" ht="6" customHeight="1">
      <c r="A126" s="2645"/>
      <c r="B126" s="1060"/>
      <c r="C126" s="1061"/>
      <c r="D126" s="1257"/>
      <c r="E126" s="2628"/>
      <c r="F126" s="2629"/>
      <c r="G126" s="2628"/>
      <c r="H126" s="2629"/>
      <c r="I126" s="2628"/>
      <c r="J126" s="2629"/>
      <c r="K126" s="2628"/>
      <c r="L126" s="2629"/>
      <c r="M126" s="2628"/>
      <c r="N126" s="2629"/>
      <c r="O126" s="2628"/>
      <c r="P126" s="2629"/>
      <c r="Q126" s="2628"/>
      <c r="R126" s="2629"/>
      <c r="S126" s="2628"/>
      <c r="T126" s="2629"/>
      <c r="U126" s="2628"/>
      <c r="V126" s="2629"/>
      <c r="W126" s="2628"/>
      <c r="X126" s="2629"/>
      <c r="Y126" s="2628"/>
      <c r="Z126" s="2629"/>
      <c r="AA126" s="2628"/>
      <c r="AB126" s="2629"/>
      <c r="AC126" s="2628"/>
      <c r="AD126" s="2629"/>
      <c r="AE126" s="2628"/>
      <c r="AF126" s="2629"/>
      <c r="AG126" s="2628"/>
      <c r="AH126" s="2629"/>
      <c r="AI126" s="2628"/>
      <c r="AJ126" s="2629"/>
      <c r="AK126" s="2628"/>
      <c r="AL126" s="2629"/>
      <c r="AM126" s="2628"/>
      <c r="AN126" s="2629"/>
      <c r="AO126" s="2628"/>
      <c r="AP126" s="2629"/>
      <c r="AQ126" s="2628"/>
      <c r="AR126" s="2629"/>
      <c r="AS126" s="2628"/>
      <c r="AT126" s="2629"/>
      <c r="AU126" s="2628"/>
      <c r="AV126" s="2629"/>
      <c r="AW126" s="2628"/>
      <c r="AX126" s="2629"/>
      <c r="AY126" s="2628"/>
      <c r="AZ126" s="2629"/>
      <c r="BA126" s="2628"/>
      <c r="BB126" s="2629"/>
      <c r="BC126" s="2628"/>
      <c r="BD126" s="2629"/>
      <c r="BE126" s="2628"/>
      <c r="BF126" s="2629"/>
      <c r="BG126" s="2628"/>
      <c r="BH126" s="2629"/>
      <c r="BI126" s="1257"/>
    </row>
    <row r="127" spans="1:61" ht="6" customHeight="1">
      <c r="A127" s="2645"/>
      <c r="B127" s="1244">
        <v>10</v>
      </c>
      <c r="C127" s="1106"/>
      <c r="D127" s="1262"/>
      <c r="E127" s="2625"/>
      <c r="F127" s="2626"/>
      <c r="G127" s="2625"/>
      <c r="H127" s="2626"/>
      <c r="I127" s="2625"/>
      <c r="J127" s="2626"/>
      <c r="K127" s="2625"/>
      <c r="L127" s="2626"/>
      <c r="M127" s="2625"/>
      <c r="N127" s="2626"/>
      <c r="O127" s="2625"/>
      <c r="P127" s="2626"/>
      <c r="Q127" s="2625"/>
      <c r="R127" s="2626"/>
      <c r="S127" s="2625"/>
      <c r="T127" s="2626"/>
      <c r="U127" s="2625"/>
      <c r="V127" s="2626"/>
      <c r="W127" s="2625"/>
      <c r="X127" s="2626"/>
      <c r="Y127" s="2625"/>
      <c r="Z127" s="2626"/>
      <c r="AA127" s="2625"/>
      <c r="AB127" s="2626"/>
      <c r="AC127" s="2625"/>
      <c r="AD127" s="2626"/>
      <c r="AE127" s="2625"/>
      <c r="AF127" s="2626"/>
      <c r="AG127" s="2625"/>
      <c r="AH127" s="2626"/>
      <c r="AI127" s="2625"/>
      <c r="AJ127" s="2626"/>
      <c r="AK127" s="2625"/>
      <c r="AL127" s="2626"/>
      <c r="AM127" s="2625"/>
      <c r="AN127" s="2626"/>
      <c r="AO127" s="2625"/>
      <c r="AP127" s="2626"/>
      <c r="AQ127" s="2625"/>
      <c r="AR127" s="2626"/>
      <c r="AS127" s="2625"/>
      <c r="AT127" s="2626"/>
      <c r="AU127" s="2625"/>
      <c r="AV127" s="2626"/>
      <c r="AW127" s="2625"/>
      <c r="AX127" s="2626"/>
      <c r="AY127" s="2625"/>
      <c r="AZ127" s="2626"/>
      <c r="BA127" s="2625"/>
      <c r="BB127" s="2626"/>
      <c r="BC127" s="2625"/>
      <c r="BD127" s="2626"/>
      <c r="BE127" s="2625"/>
      <c r="BF127" s="2626"/>
      <c r="BG127" s="2625"/>
      <c r="BH127" s="2626"/>
      <c r="BI127" s="1262" t="s">
        <v>107</v>
      </c>
    </row>
    <row r="128" spans="1:61" ht="3" customHeight="1">
      <c r="A128" s="2645"/>
      <c r="B128" s="1244"/>
      <c r="C128" s="1106"/>
      <c r="D128" s="1262"/>
      <c r="E128" s="2627"/>
      <c r="F128" s="1363"/>
      <c r="G128" s="2627"/>
      <c r="H128" s="1363"/>
      <c r="I128" s="2627"/>
      <c r="J128" s="1363"/>
      <c r="K128" s="2627"/>
      <c r="L128" s="1363"/>
      <c r="M128" s="2627"/>
      <c r="N128" s="1363"/>
      <c r="O128" s="2627"/>
      <c r="P128" s="1363"/>
      <c r="Q128" s="2627"/>
      <c r="R128" s="1363"/>
      <c r="S128" s="2627"/>
      <c r="T128" s="1363"/>
      <c r="U128" s="2627"/>
      <c r="V128" s="1363"/>
      <c r="W128" s="2627"/>
      <c r="X128" s="1363"/>
      <c r="Y128" s="2627"/>
      <c r="Z128" s="1363"/>
      <c r="AA128" s="2627"/>
      <c r="AB128" s="1363"/>
      <c r="AC128" s="2627"/>
      <c r="AD128" s="1363"/>
      <c r="AE128" s="2627"/>
      <c r="AF128" s="1363"/>
      <c r="AG128" s="2627"/>
      <c r="AH128" s="1363"/>
      <c r="AI128" s="2627"/>
      <c r="AJ128" s="1363"/>
      <c r="AK128" s="2627"/>
      <c r="AL128" s="1363"/>
      <c r="AM128" s="2627"/>
      <c r="AN128" s="1363"/>
      <c r="AO128" s="2627"/>
      <c r="AP128" s="1363"/>
      <c r="AQ128" s="2627"/>
      <c r="AR128" s="1363"/>
      <c r="AS128" s="2627"/>
      <c r="AT128" s="1363"/>
      <c r="AU128" s="2627"/>
      <c r="AV128" s="1363"/>
      <c r="AW128" s="2627"/>
      <c r="AX128" s="1363"/>
      <c r="AY128" s="2627"/>
      <c r="AZ128" s="1363"/>
      <c r="BA128" s="2627"/>
      <c r="BB128" s="1363"/>
      <c r="BC128" s="2627"/>
      <c r="BD128" s="1363"/>
      <c r="BE128" s="2627"/>
      <c r="BF128" s="1363"/>
      <c r="BG128" s="2627"/>
      <c r="BH128" s="1363"/>
      <c r="BI128" s="1262"/>
    </row>
    <row r="129" spans="1:61" ht="6" customHeight="1">
      <c r="A129" s="2645"/>
      <c r="B129" s="1244"/>
      <c r="C129" s="1061"/>
      <c r="D129" s="1257"/>
      <c r="E129" s="2628"/>
      <c r="F129" s="2629"/>
      <c r="G129" s="2628"/>
      <c r="H129" s="2629"/>
      <c r="I129" s="2628"/>
      <c r="J129" s="2629"/>
      <c r="K129" s="2628"/>
      <c r="L129" s="2629"/>
      <c r="M129" s="2628"/>
      <c r="N129" s="2629"/>
      <c r="O129" s="2628"/>
      <c r="P129" s="2629"/>
      <c r="Q129" s="2628"/>
      <c r="R129" s="2629"/>
      <c r="S129" s="2628"/>
      <c r="T129" s="2629"/>
      <c r="U129" s="2628"/>
      <c r="V129" s="2629"/>
      <c r="W129" s="2628"/>
      <c r="X129" s="2629"/>
      <c r="Y129" s="2628"/>
      <c r="Z129" s="2629"/>
      <c r="AA129" s="2628"/>
      <c r="AB129" s="2629"/>
      <c r="AC129" s="2628"/>
      <c r="AD129" s="2629"/>
      <c r="AE129" s="2628"/>
      <c r="AF129" s="2629"/>
      <c r="AG129" s="2628"/>
      <c r="AH129" s="2629"/>
      <c r="AI129" s="2628"/>
      <c r="AJ129" s="2629"/>
      <c r="AK129" s="2628"/>
      <c r="AL129" s="2629"/>
      <c r="AM129" s="2628"/>
      <c r="AN129" s="2629"/>
      <c r="AO129" s="2628"/>
      <c r="AP129" s="2629"/>
      <c r="AQ129" s="2628"/>
      <c r="AR129" s="2629"/>
      <c r="AS129" s="2628"/>
      <c r="AT129" s="2629"/>
      <c r="AU129" s="2628"/>
      <c r="AV129" s="2629"/>
      <c r="AW129" s="2628"/>
      <c r="AX129" s="2629"/>
      <c r="AY129" s="2628"/>
      <c r="AZ129" s="2629"/>
      <c r="BA129" s="2628"/>
      <c r="BB129" s="2629"/>
      <c r="BC129" s="2628"/>
      <c r="BD129" s="2629"/>
      <c r="BE129" s="2628"/>
      <c r="BF129" s="2629"/>
      <c r="BG129" s="2628"/>
      <c r="BH129" s="2629"/>
      <c r="BI129" s="1262"/>
    </row>
    <row r="130" spans="1:61" ht="6" customHeight="1">
      <c r="A130" s="2645"/>
      <c r="B130" s="1057">
        <v>11</v>
      </c>
      <c r="C130" s="1106"/>
      <c r="D130" s="1262"/>
      <c r="E130" s="2625"/>
      <c r="F130" s="2626"/>
      <c r="G130" s="2625"/>
      <c r="H130" s="2626"/>
      <c r="I130" s="2625"/>
      <c r="J130" s="2626"/>
      <c r="K130" s="2625"/>
      <c r="L130" s="2626"/>
      <c r="M130" s="2625"/>
      <c r="N130" s="2626"/>
      <c r="O130" s="2625"/>
      <c r="P130" s="2626"/>
      <c r="Q130" s="2625"/>
      <c r="R130" s="2626"/>
      <c r="S130" s="2625"/>
      <c r="T130" s="2626"/>
      <c r="U130" s="2625"/>
      <c r="V130" s="2626"/>
      <c r="W130" s="2625"/>
      <c r="X130" s="2626"/>
      <c r="Y130" s="2625"/>
      <c r="Z130" s="2626"/>
      <c r="AA130" s="2625"/>
      <c r="AB130" s="2626"/>
      <c r="AC130" s="2625"/>
      <c r="AD130" s="2626"/>
      <c r="AE130" s="2625"/>
      <c r="AF130" s="2626"/>
      <c r="AG130" s="2625"/>
      <c r="AH130" s="2626"/>
      <c r="AI130" s="2625"/>
      <c r="AJ130" s="2626"/>
      <c r="AK130" s="2625"/>
      <c r="AL130" s="2626"/>
      <c r="AM130" s="2625"/>
      <c r="AN130" s="2626"/>
      <c r="AO130" s="2625"/>
      <c r="AP130" s="2626"/>
      <c r="AQ130" s="2625"/>
      <c r="AR130" s="2626"/>
      <c r="AS130" s="2625"/>
      <c r="AT130" s="2626"/>
      <c r="AU130" s="2625"/>
      <c r="AV130" s="2626"/>
      <c r="AW130" s="2625"/>
      <c r="AX130" s="2626"/>
      <c r="AY130" s="2625"/>
      <c r="AZ130" s="2626"/>
      <c r="BA130" s="2625"/>
      <c r="BB130" s="2626"/>
      <c r="BC130" s="2625"/>
      <c r="BD130" s="2626"/>
      <c r="BE130" s="2625"/>
      <c r="BF130" s="2626"/>
      <c r="BG130" s="2625"/>
      <c r="BH130" s="2626"/>
      <c r="BI130" s="1256" t="s">
        <v>107</v>
      </c>
    </row>
    <row r="131" spans="1:61" ht="3" customHeight="1">
      <c r="A131" s="2645"/>
      <c r="B131" s="1244"/>
      <c r="C131" s="1106"/>
      <c r="D131" s="1262"/>
      <c r="E131" s="2627"/>
      <c r="F131" s="1363"/>
      <c r="G131" s="2627"/>
      <c r="H131" s="1363"/>
      <c r="I131" s="2627"/>
      <c r="J131" s="1363"/>
      <c r="K131" s="2627"/>
      <c r="L131" s="1363"/>
      <c r="M131" s="2627"/>
      <c r="N131" s="1363"/>
      <c r="O131" s="2627"/>
      <c r="P131" s="1363"/>
      <c r="Q131" s="2627"/>
      <c r="R131" s="1363"/>
      <c r="S131" s="2627"/>
      <c r="T131" s="1363"/>
      <c r="U131" s="2627"/>
      <c r="V131" s="1363"/>
      <c r="W131" s="2627"/>
      <c r="X131" s="1363"/>
      <c r="Y131" s="2627"/>
      <c r="Z131" s="1363"/>
      <c r="AA131" s="2627"/>
      <c r="AB131" s="1363"/>
      <c r="AC131" s="2627"/>
      <c r="AD131" s="1363"/>
      <c r="AE131" s="2627"/>
      <c r="AF131" s="1363"/>
      <c r="AG131" s="2627"/>
      <c r="AH131" s="1363"/>
      <c r="AI131" s="2627"/>
      <c r="AJ131" s="1363"/>
      <c r="AK131" s="2627"/>
      <c r="AL131" s="1363"/>
      <c r="AM131" s="2627"/>
      <c r="AN131" s="1363"/>
      <c r="AO131" s="2627"/>
      <c r="AP131" s="1363"/>
      <c r="AQ131" s="2627"/>
      <c r="AR131" s="1363"/>
      <c r="AS131" s="2627"/>
      <c r="AT131" s="1363"/>
      <c r="AU131" s="2627"/>
      <c r="AV131" s="1363"/>
      <c r="AW131" s="2627"/>
      <c r="AX131" s="1363"/>
      <c r="AY131" s="2627"/>
      <c r="AZ131" s="1363"/>
      <c r="BA131" s="2627"/>
      <c r="BB131" s="1363"/>
      <c r="BC131" s="2627"/>
      <c r="BD131" s="1363"/>
      <c r="BE131" s="2627"/>
      <c r="BF131" s="1363"/>
      <c r="BG131" s="2627"/>
      <c r="BH131" s="1363"/>
      <c r="BI131" s="1262"/>
    </row>
    <row r="132" spans="1:61" ht="6" customHeight="1">
      <c r="A132" s="2645"/>
      <c r="B132" s="1244"/>
      <c r="C132" s="1106"/>
      <c r="D132" s="1262"/>
      <c r="E132" s="2628"/>
      <c r="F132" s="2629"/>
      <c r="G132" s="2628"/>
      <c r="H132" s="2629"/>
      <c r="I132" s="2628"/>
      <c r="J132" s="2629"/>
      <c r="K132" s="2628"/>
      <c r="L132" s="2629"/>
      <c r="M132" s="2628"/>
      <c r="N132" s="2629"/>
      <c r="O132" s="2628"/>
      <c r="P132" s="2629"/>
      <c r="Q132" s="2628"/>
      <c r="R132" s="2629"/>
      <c r="S132" s="2628"/>
      <c r="T132" s="2629"/>
      <c r="U132" s="2628"/>
      <c r="V132" s="2629"/>
      <c r="W132" s="2628"/>
      <c r="X132" s="2629"/>
      <c r="Y132" s="2628"/>
      <c r="Z132" s="2629"/>
      <c r="AA132" s="2628"/>
      <c r="AB132" s="2629"/>
      <c r="AC132" s="2628"/>
      <c r="AD132" s="2629"/>
      <c r="AE132" s="2628"/>
      <c r="AF132" s="2629"/>
      <c r="AG132" s="2628"/>
      <c r="AH132" s="2629"/>
      <c r="AI132" s="2628"/>
      <c r="AJ132" s="2629"/>
      <c r="AK132" s="2628"/>
      <c r="AL132" s="2629"/>
      <c r="AM132" s="2628"/>
      <c r="AN132" s="2629"/>
      <c r="AO132" s="2628"/>
      <c r="AP132" s="2629"/>
      <c r="AQ132" s="2628"/>
      <c r="AR132" s="2629"/>
      <c r="AS132" s="2628"/>
      <c r="AT132" s="2629"/>
      <c r="AU132" s="2628"/>
      <c r="AV132" s="2629"/>
      <c r="AW132" s="2628"/>
      <c r="AX132" s="2629"/>
      <c r="AY132" s="2628"/>
      <c r="AZ132" s="2629"/>
      <c r="BA132" s="2628"/>
      <c r="BB132" s="2629"/>
      <c r="BC132" s="2628"/>
      <c r="BD132" s="2629"/>
      <c r="BE132" s="2628"/>
      <c r="BF132" s="2629"/>
      <c r="BG132" s="2628"/>
      <c r="BH132" s="2629"/>
      <c r="BI132" s="1262"/>
    </row>
    <row r="133" spans="1:61" ht="6" customHeight="1">
      <c r="A133" s="2645"/>
      <c r="B133" s="1057">
        <v>12</v>
      </c>
      <c r="C133" s="1058"/>
      <c r="D133" s="1256"/>
      <c r="E133" s="2625"/>
      <c r="F133" s="2626"/>
      <c r="G133" s="2625"/>
      <c r="H133" s="2626"/>
      <c r="I133" s="2625"/>
      <c r="J133" s="2626"/>
      <c r="K133" s="2625"/>
      <c r="L133" s="2626"/>
      <c r="M133" s="2625"/>
      <c r="N133" s="2626"/>
      <c r="O133" s="2625"/>
      <c r="P133" s="2626"/>
      <c r="Q133" s="2625"/>
      <c r="R133" s="2626"/>
      <c r="S133" s="2625"/>
      <c r="T133" s="2626"/>
      <c r="U133" s="2625"/>
      <c r="V133" s="2626"/>
      <c r="W133" s="2625"/>
      <c r="X133" s="2626"/>
      <c r="Y133" s="2625"/>
      <c r="Z133" s="2626"/>
      <c r="AA133" s="2625"/>
      <c r="AB133" s="2626"/>
      <c r="AC133" s="2625"/>
      <c r="AD133" s="2626"/>
      <c r="AE133" s="2625"/>
      <c r="AF133" s="2626"/>
      <c r="AG133" s="2625"/>
      <c r="AH133" s="2626"/>
      <c r="AI133" s="2625"/>
      <c r="AJ133" s="2626"/>
      <c r="AK133" s="2625"/>
      <c r="AL133" s="2626"/>
      <c r="AM133" s="2625"/>
      <c r="AN133" s="2626"/>
      <c r="AO133" s="2625"/>
      <c r="AP133" s="2626"/>
      <c r="AQ133" s="2625"/>
      <c r="AR133" s="2626"/>
      <c r="AS133" s="2625"/>
      <c r="AT133" s="2626"/>
      <c r="AU133" s="2625"/>
      <c r="AV133" s="2626"/>
      <c r="AW133" s="2625"/>
      <c r="AX133" s="2626"/>
      <c r="AY133" s="2625"/>
      <c r="AZ133" s="2626"/>
      <c r="BA133" s="2625"/>
      <c r="BB133" s="2626"/>
      <c r="BC133" s="2625"/>
      <c r="BD133" s="2626"/>
      <c r="BE133" s="2625"/>
      <c r="BF133" s="2626"/>
      <c r="BG133" s="2625"/>
      <c r="BH133" s="2626"/>
      <c r="BI133" s="1256" t="s">
        <v>107</v>
      </c>
    </row>
    <row r="134" spans="1:61" ht="3" customHeight="1">
      <c r="A134" s="2645"/>
      <c r="B134" s="1244"/>
      <c r="C134" s="1106"/>
      <c r="D134" s="1262"/>
      <c r="E134" s="2627"/>
      <c r="F134" s="1363"/>
      <c r="G134" s="2627"/>
      <c r="H134" s="1363"/>
      <c r="I134" s="2627"/>
      <c r="J134" s="1363"/>
      <c r="K134" s="2627"/>
      <c r="L134" s="1363"/>
      <c r="M134" s="2627"/>
      <c r="N134" s="1363"/>
      <c r="O134" s="2627"/>
      <c r="P134" s="1363"/>
      <c r="Q134" s="2627"/>
      <c r="R134" s="1363"/>
      <c r="S134" s="2627"/>
      <c r="T134" s="1363"/>
      <c r="U134" s="2627"/>
      <c r="V134" s="1363"/>
      <c r="W134" s="2627"/>
      <c r="X134" s="1363"/>
      <c r="Y134" s="2627"/>
      <c r="Z134" s="1363"/>
      <c r="AA134" s="2627"/>
      <c r="AB134" s="1363"/>
      <c r="AC134" s="2627"/>
      <c r="AD134" s="1363"/>
      <c r="AE134" s="2627"/>
      <c r="AF134" s="1363"/>
      <c r="AG134" s="2627"/>
      <c r="AH134" s="1363"/>
      <c r="AI134" s="2627"/>
      <c r="AJ134" s="1363"/>
      <c r="AK134" s="2627"/>
      <c r="AL134" s="1363"/>
      <c r="AM134" s="2627"/>
      <c r="AN134" s="1363"/>
      <c r="AO134" s="2627"/>
      <c r="AP134" s="1363"/>
      <c r="AQ134" s="2627"/>
      <c r="AR134" s="1363"/>
      <c r="AS134" s="2627"/>
      <c r="AT134" s="1363"/>
      <c r="AU134" s="2627"/>
      <c r="AV134" s="1363"/>
      <c r="AW134" s="2627"/>
      <c r="AX134" s="1363"/>
      <c r="AY134" s="2627"/>
      <c r="AZ134" s="1363"/>
      <c r="BA134" s="2627"/>
      <c r="BB134" s="1363"/>
      <c r="BC134" s="2627"/>
      <c r="BD134" s="1363"/>
      <c r="BE134" s="2627"/>
      <c r="BF134" s="1363"/>
      <c r="BG134" s="2627"/>
      <c r="BH134" s="1363"/>
      <c r="BI134" s="1262"/>
    </row>
    <row r="135" spans="1:61" ht="6" customHeight="1">
      <c r="A135" s="2645"/>
      <c r="B135" s="1244"/>
      <c r="C135" s="1106"/>
      <c r="D135" s="1262"/>
      <c r="E135" s="2628"/>
      <c r="F135" s="2629"/>
      <c r="G135" s="2628"/>
      <c r="H135" s="2629"/>
      <c r="I135" s="2628"/>
      <c r="J135" s="2629"/>
      <c r="K135" s="2628"/>
      <c r="L135" s="2629"/>
      <c r="M135" s="2628"/>
      <c r="N135" s="2629"/>
      <c r="O135" s="2628"/>
      <c r="P135" s="2629"/>
      <c r="Q135" s="2628"/>
      <c r="R135" s="2629"/>
      <c r="S135" s="2628"/>
      <c r="T135" s="2629"/>
      <c r="U135" s="2628"/>
      <c r="V135" s="2629"/>
      <c r="W135" s="2628"/>
      <c r="X135" s="2629"/>
      <c r="Y135" s="2628"/>
      <c r="Z135" s="2629"/>
      <c r="AA135" s="2628"/>
      <c r="AB135" s="2629"/>
      <c r="AC135" s="2628"/>
      <c r="AD135" s="2629"/>
      <c r="AE135" s="2628"/>
      <c r="AF135" s="2629"/>
      <c r="AG135" s="2628"/>
      <c r="AH135" s="2629"/>
      <c r="AI135" s="2628"/>
      <c r="AJ135" s="2629"/>
      <c r="AK135" s="2628"/>
      <c r="AL135" s="2629"/>
      <c r="AM135" s="2628"/>
      <c r="AN135" s="2629"/>
      <c r="AO135" s="2628"/>
      <c r="AP135" s="2629"/>
      <c r="AQ135" s="2628"/>
      <c r="AR135" s="2629"/>
      <c r="AS135" s="2628"/>
      <c r="AT135" s="2629"/>
      <c r="AU135" s="2628"/>
      <c r="AV135" s="2629"/>
      <c r="AW135" s="2628"/>
      <c r="AX135" s="2629"/>
      <c r="AY135" s="2628"/>
      <c r="AZ135" s="2629"/>
      <c r="BA135" s="2628"/>
      <c r="BB135" s="2629"/>
      <c r="BC135" s="2628"/>
      <c r="BD135" s="2629"/>
      <c r="BE135" s="2628"/>
      <c r="BF135" s="2629"/>
      <c r="BG135" s="2628"/>
      <c r="BH135" s="2629"/>
      <c r="BI135" s="1262"/>
    </row>
    <row r="136" spans="1:61" ht="6" customHeight="1">
      <c r="A136" s="2645"/>
      <c r="B136" s="1057">
        <v>13</v>
      </c>
      <c r="C136" s="1058"/>
      <c r="D136" s="1256"/>
      <c r="E136" s="2625"/>
      <c r="F136" s="2626"/>
      <c r="G136" s="2625"/>
      <c r="H136" s="2626"/>
      <c r="I136" s="2625"/>
      <c r="J136" s="2626"/>
      <c r="K136" s="2625"/>
      <c r="L136" s="2626"/>
      <c r="M136" s="2625"/>
      <c r="N136" s="2626"/>
      <c r="O136" s="2625"/>
      <c r="P136" s="2626"/>
      <c r="Q136" s="2625"/>
      <c r="R136" s="2626"/>
      <c r="S136" s="2625"/>
      <c r="T136" s="2626"/>
      <c r="U136" s="2625"/>
      <c r="V136" s="2626"/>
      <c r="W136" s="2625"/>
      <c r="X136" s="2626"/>
      <c r="Y136" s="2625"/>
      <c r="Z136" s="2626"/>
      <c r="AA136" s="2625"/>
      <c r="AB136" s="2626"/>
      <c r="AC136" s="2625"/>
      <c r="AD136" s="2626"/>
      <c r="AE136" s="2625"/>
      <c r="AF136" s="2626"/>
      <c r="AG136" s="2625"/>
      <c r="AH136" s="2626"/>
      <c r="AI136" s="2625"/>
      <c r="AJ136" s="2626"/>
      <c r="AK136" s="2625"/>
      <c r="AL136" s="2626"/>
      <c r="AM136" s="2625"/>
      <c r="AN136" s="2626"/>
      <c r="AO136" s="2625"/>
      <c r="AP136" s="2626"/>
      <c r="AQ136" s="2625"/>
      <c r="AR136" s="2626"/>
      <c r="AS136" s="2625"/>
      <c r="AT136" s="2626"/>
      <c r="AU136" s="2625"/>
      <c r="AV136" s="2626"/>
      <c r="AW136" s="2625"/>
      <c r="AX136" s="2626"/>
      <c r="AY136" s="2625"/>
      <c r="AZ136" s="2626"/>
      <c r="BA136" s="2625"/>
      <c r="BB136" s="2626"/>
      <c r="BC136" s="2625"/>
      <c r="BD136" s="2626"/>
      <c r="BE136" s="2625"/>
      <c r="BF136" s="2626"/>
      <c r="BG136" s="2625"/>
      <c r="BH136" s="2626"/>
      <c r="BI136" s="1256" t="s">
        <v>107</v>
      </c>
    </row>
    <row r="137" spans="1:61" ht="3" customHeight="1">
      <c r="A137" s="2645"/>
      <c r="B137" s="1244"/>
      <c r="C137" s="1106"/>
      <c r="D137" s="1262"/>
      <c r="E137" s="2627"/>
      <c r="F137" s="1363"/>
      <c r="G137" s="2627"/>
      <c r="H137" s="1363"/>
      <c r="I137" s="2627"/>
      <c r="J137" s="1363"/>
      <c r="K137" s="2627"/>
      <c r="L137" s="1363"/>
      <c r="M137" s="2627"/>
      <c r="N137" s="1363"/>
      <c r="O137" s="2627"/>
      <c r="P137" s="1363"/>
      <c r="Q137" s="2627"/>
      <c r="R137" s="1363"/>
      <c r="S137" s="2627"/>
      <c r="T137" s="1363"/>
      <c r="U137" s="2627"/>
      <c r="V137" s="1363"/>
      <c r="W137" s="2627"/>
      <c r="X137" s="1363"/>
      <c r="Y137" s="2627"/>
      <c r="Z137" s="1363"/>
      <c r="AA137" s="2627"/>
      <c r="AB137" s="1363"/>
      <c r="AC137" s="2627"/>
      <c r="AD137" s="1363"/>
      <c r="AE137" s="2627"/>
      <c r="AF137" s="1363"/>
      <c r="AG137" s="2627"/>
      <c r="AH137" s="1363"/>
      <c r="AI137" s="2627"/>
      <c r="AJ137" s="1363"/>
      <c r="AK137" s="2627"/>
      <c r="AL137" s="1363"/>
      <c r="AM137" s="2627"/>
      <c r="AN137" s="1363"/>
      <c r="AO137" s="2627"/>
      <c r="AP137" s="1363"/>
      <c r="AQ137" s="2627"/>
      <c r="AR137" s="1363"/>
      <c r="AS137" s="2627"/>
      <c r="AT137" s="1363"/>
      <c r="AU137" s="2627"/>
      <c r="AV137" s="1363"/>
      <c r="AW137" s="2627"/>
      <c r="AX137" s="1363"/>
      <c r="AY137" s="2627"/>
      <c r="AZ137" s="1363"/>
      <c r="BA137" s="2627"/>
      <c r="BB137" s="1363"/>
      <c r="BC137" s="2627"/>
      <c r="BD137" s="1363"/>
      <c r="BE137" s="2627"/>
      <c r="BF137" s="1363"/>
      <c r="BG137" s="2627"/>
      <c r="BH137" s="1363"/>
      <c r="BI137" s="1262"/>
    </row>
    <row r="138" spans="1:61" ht="6" customHeight="1">
      <c r="A138" s="2645"/>
      <c r="B138" s="1244"/>
      <c r="C138" s="1106"/>
      <c r="D138" s="1262"/>
      <c r="E138" s="2628"/>
      <c r="F138" s="2629"/>
      <c r="G138" s="2628"/>
      <c r="H138" s="2629"/>
      <c r="I138" s="2628"/>
      <c r="J138" s="2629"/>
      <c r="K138" s="2628"/>
      <c r="L138" s="2629"/>
      <c r="M138" s="2628"/>
      <c r="N138" s="2629"/>
      <c r="O138" s="2628"/>
      <c r="P138" s="2629"/>
      <c r="Q138" s="2628"/>
      <c r="R138" s="2629"/>
      <c r="S138" s="2628"/>
      <c r="T138" s="2629"/>
      <c r="U138" s="2628"/>
      <c r="V138" s="2629"/>
      <c r="W138" s="2628"/>
      <c r="X138" s="2629"/>
      <c r="Y138" s="2628"/>
      <c r="Z138" s="2629"/>
      <c r="AA138" s="2628"/>
      <c r="AB138" s="2629"/>
      <c r="AC138" s="2628"/>
      <c r="AD138" s="2629"/>
      <c r="AE138" s="2628"/>
      <c r="AF138" s="2629"/>
      <c r="AG138" s="2628"/>
      <c r="AH138" s="2629"/>
      <c r="AI138" s="2628"/>
      <c r="AJ138" s="2629"/>
      <c r="AK138" s="2628"/>
      <c r="AL138" s="2629"/>
      <c r="AM138" s="2628"/>
      <c r="AN138" s="2629"/>
      <c r="AO138" s="2628"/>
      <c r="AP138" s="2629"/>
      <c r="AQ138" s="2628"/>
      <c r="AR138" s="2629"/>
      <c r="AS138" s="2628"/>
      <c r="AT138" s="2629"/>
      <c r="AU138" s="2628"/>
      <c r="AV138" s="2629"/>
      <c r="AW138" s="2628"/>
      <c r="AX138" s="2629"/>
      <c r="AY138" s="2628"/>
      <c r="AZ138" s="2629"/>
      <c r="BA138" s="2628"/>
      <c r="BB138" s="2629"/>
      <c r="BC138" s="2628"/>
      <c r="BD138" s="2629"/>
      <c r="BE138" s="2628"/>
      <c r="BF138" s="2629"/>
      <c r="BG138" s="2628"/>
      <c r="BH138" s="2629"/>
      <c r="BI138" s="1262"/>
    </row>
    <row r="139" spans="1:61" ht="6" customHeight="1">
      <c r="A139" s="2645"/>
      <c r="B139" s="1057">
        <v>14</v>
      </c>
      <c r="C139" s="1058"/>
      <c r="D139" s="1256"/>
      <c r="E139" s="2625"/>
      <c r="F139" s="2626"/>
      <c r="G139" s="2625"/>
      <c r="H139" s="2626"/>
      <c r="I139" s="2625"/>
      <c r="J139" s="2626"/>
      <c r="K139" s="2625"/>
      <c r="L139" s="2626"/>
      <c r="M139" s="2625"/>
      <c r="N139" s="2626"/>
      <c r="O139" s="2625"/>
      <c r="P139" s="2626"/>
      <c r="Q139" s="2625"/>
      <c r="R139" s="2626"/>
      <c r="S139" s="2625"/>
      <c r="T139" s="2626"/>
      <c r="U139" s="2625"/>
      <c r="V139" s="2626"/>
      <c r="W139" s="2625"/>
      <c r="X139" s="2626"/>
      <c r="Y139" s="2625"/>
      <c r="Z139" s="2626"/>
      <c r="AA139" s="2625"/>
      <c r="AB139" s="2626"/>
      <c r="AC139" s="2625"/>
      <c r="AD139" s="2626"/>
      <c r="AE139" s="2625"/>
      <c r="AF139" s="2626"/>
      <c r="AG139" s="2625"/>
      <c r="AH139" s="2626"/>
      <c r="AI139" s="2625"/>
      <c r="AJ139" s="2626"/>
      <c r="AK139" s="2625"/>
      <c r="AL139" s="2626"/>
      <c r="AM139" s="2625"/>
      <c r="AN139" s="2626"/>
      <c r="AO139" s="2625"/>
      <c r="AP139" s="2626"/>
      <c r="AQ139" s="2625"/>
      <c r="AR139" s="2626"/>
      <c r="AS139" s="2625"/>
      <c r="AT139" s="2626"/>
      <c r="AU139" s="2625"/>
      <c r="AV139" s="2626"/>
      <c r="AW139" s="2625"/>
      <c r="AX139" s="2626"/>
      <c r="AY139" s="2625"/>
      <c r="AZ139" s="2626"/>
      <c r="BA139" s="2625"/>
      <c r="BB139" s="2626"/>
      <c r="BC139" s="2625"/>
      <c r="BD139" s="2626"/>
      <c r="BE139" s="2625"/>
      <c r="BF139" s="2626"/>
      <c r="BG139" s="2625"/>
      <c r="BH139" s="2626"/>
      <c r="BI139" s="1256" t="s">
        <v>107</v>
      </c>
    </row>
    <row r="140" spans="1:61" ht="3" customHeight="1">
      <c r="A140" s="2645"/>
      <c r="B140" s="1244"/>
      <c r="C140" s="1106"/>
      <c r="D140" s="1262"/>
      <c r="E140" s="2627"/>
      <c r="F140" s="1363"/>
      <c r="G140" s="2627"/>
      <c r="H140" s="1363"/>
      <c r="I140" s="2627"/>
      <c r="J140" s="1363"/>
      <c r="K140" s="2627"/>
      <c r="L140" s="1363"/>
      <c r="M140" s="2627"/>
      <c r="N140" s="1363"/>
      <c r="O140" s="2627"/>
      <c r="P140" s="1363"/>
      <c r="Q140" s="2627"/>
      <c r="R140" s="1363"/>
      <c r="S140" s="2627"/>
      <c r="T140" s="1363"/>
      <c r="U140" s="2627"/>
      <c r="V140" s="1363"/>
      <c r="W140" s="2627"/>
      <c r="X140" s="1363"/>
      <c r="Y140" s="2627"/>
      <c r="Z140" s="1363"/>
      <c r="AA140" s="2627"/>
      <c r="AB140" s="1363"/>
      <c r="AC140" s="2627"/>
      <c r="AD140" s="1363"/>
      <c r="AE140" s="2627"/>
      <c r="AF140" s="1363"/>
      <c r="AG140" s="2627"/>
      <c r="AH140" s="1363"/>
      <c r="AI140" s="2627"/>
      <c r="AJ140" s="1363"/>
      <c r="AK140" s="2627"/>
      <c r="AL140" s="1363"/>
      <c r="AM140" s="2627"/>
      <c r="AN140" s="1363"/>
      <c r="AO140" s="2627"/>
      <c r="AP140" s="1363"/>
      <c r="AQ140" s="2627"/>
      <c r="AR140" s="1363"/>
      <c r="AS140" s="2627"/>
      <c r="AT140" s="1363"/>
      <c r="AU140" s="2627"/>
      <c r="AV140" s="1363"/>
      <c r="AW140" s="2627"/>
      <c r="AX140" s="1363"/>
      <c r="AY140" s="2627"/>
      <c r="AZ140" s="1363"/>
      <c r="BA140" s="2627"/>
      <c r="BB140" s="1363"/>
      <c r="BC140" s="2627"/>
      <c r="BD140" s="1363"/>
      <c r="BE140" s="2627"/>
      <c r="BF140" s="1363"/>
      <c r="BG140" s="2627"/>
      <c r="BH140" s="1363"/>
      <c r="BI140" s="1262"/>
    </row>
    <row r="141" spans="1:61" ht="6" customHeight="1">
      <c r="A141" s="2645"/>
      <c r="B141" s="1244"/>
      <c r="C141" s="1106"/>
      <c r="D141" s="1262"/>
      <c r="E141" s="2628"/>
      <c r="F141" s="2629"/>
      <c r="G141" s="2628"/>
      <c r="H141" s="2629"/>
      <c r="I141" s="2628"/>
      <c r="J141" s="2629"/>
      <c r="K141" s="2628"/>
      <c r="L141" s="2629"/>
      <c r="M141" s="2628"/>
      <c r="N141" s="2629"/>
      <c r="O141" s="2628"/>
      <c r="P141" s="2629"/>
      <c r="Q141" s="2628"/>
      <c r="R141" s="2629"/>
      <c r="S141" s="2628"/>
      <c r="T141" s="2629"/>
      <c r="U141" s="2628"/>
      <c r="V141" s="2629"/>
      <c r="W141" s="2628"/>
      <c r="X141" s="2629"/>
      <c r="Y141" s="2628"/>
      <c r="Z141" s="2629"/>
      <c r="AA141" s="2628"/>
      <c r="AB141" s="2629"/>
      <c r="AC141" s="2628"/>
      <c r="AD141" s="2629"/>
      <c r="AE141" s="2628"/>
      <c r="AF141" s="2629"/>
      <c r="AG141" s="2628"/>
      <c r="AH141" s="2629"/>
      <c r="AI141" s="2628"/>
      <c r="AJ141" s="2629"/>
      <c r="AK141" s="2628"/>
      <c r="AL141" s="2629"/>
      <c r="AM141" s="2628"/>
      <c r="AN141" s="2629"/>
      <c r="AO141" s="2628"/>
      <c r="AP141" s="2629"/>
      <c r="AQ141" s="2628"/>
      <c r="AR141" s="2629"/>
      <c r="AS141" s="2628"/>
      <c r="AT141" s="2629"/>
      <c r="AU141" s="2628"/>
      <c r="AV141" s="2629"/>
      <c r="AW141" s="2628"/>
      <c r="AX141" s="2629"/>
      <c r="AY141" s="2628"/>
      <c r="AZ141" s="2629"/>
      <c r="BA141" s="2628"/>
      <c r="BB141" s="2629"/>
      <c r="BC141" s="2628"/>
      <c r="BD141" s="2629"/>
      <c r="BE141" s="2628"/>
      <c r="BF141" s="2629"/>
      <c r="BG141" s="2628"/>
      <c r="BH141" s="2629"/>
      <c r="BI141" s="1262"/>
    </row>
    <row r="142" spans="1:61" ht="6" customHeight="1">
      <c r="A142" s="2645"/>
      <c r="B142" s="1057">
        <v>15</v>
      </c>
      <c r="C142" s="1058"/>
      <c r="D142" s="1256"/>
      <c r="E142" s="2625"/>
      <c r="F142" s="2626"/>
      <c r="G142" s="2625"/>
      <c r="H142" s="2626"/>
      <c r="I142" s="2625"/>
      <c r="J142" s="2626"/>
      <c r="K142" s="2625"/>
      <c r="L142" s="2626"/>
      <c r="M142" s="2625"/>
      <c r="N142" s="2626"/>
      <c r="O142" s="2625"/>
      <c r="P142" s="2626"/>
      <c r="Q142" s="2625"/>
      <c r="R142" s="2626"/>
      <c r="S142" s="2625"/>
      <c r="T142" s="2626"/>
      <c r="U142" s="2625"/>
      <c r="V142" s="2626"/>
      <c r="W142" s="2625"/>
      <c r="X142" s="2626"/>
      <c r="Y142" s="2625"/>
      <c r="Z142" s="2626"/>
      <c r="AA142" s="2625"/>
      <c r="AB142" s="2626"/>
      <c r="AC142" s="2625"/>
      <c r="AD142" s="2626"/>
      <c r="AE142" s="2625"/>
      <c r="AF142" s="2626"/>
      <c r="AG142" s="2625"/>
      <c r="AH142" s="2626"/>
      <c r="AI142" s="2625"/>
      <c r="AJ142" s="2626"/>
      <c r="AK142" s="2625"/>
      <c r="AL142" s="2626"/>
      <c r="AM142" s="2625"/>
      <c r="AN142" s="2626"/>
      <c r="AO142" s="2625"/>
      <c r="AP142" s="2626"/>
      <c r="AQ142" s="2625"/>
      <c r="AR142" s="2626"/>
      <c r="AS142" s="2625"/>
      <c r="AT142" s="2626"/>
      <c r="AU142" s="2625"/>
      <c r="AV142" s="2626"/>
      <c r="AW142" s="2625"/>
      <c r="AX142" s="2626"/>
      <c r="AY142" s="2625"/>
      <c r="AZ142" s="2626"/>
      <c r="BA142" s="2625"/>
      <c r="BB142" s="2626"/>
      <c r="BC142" s="2625"/>
      <c r="BD142" s="2626"/>
      <c r="BE142" s="2625"/>
      <c r="BF142" s="2626"/>
      <c r="BG142" s="2625"/>
      <c r="BH142" s="2626"/>
      <c r="BI142" s="1256" t="s">
        <v>107</v>
      </c>
    </row>
    <row r="143" spans="1:61" ht="3" customHeight="1">
      <c r="A143" s="2645"/>
      <c r="B143" s="1244"/>
      <c r="C143" s="1106"/>
      <c r="D143" s="1262"/>
      <c r="E143" s="2627"/>
      <c r="F143" s="1363"/>
      <c r="G143" s="2627"/>
      <c r="H143" s="1363"/>
      <c r="I143" s="2627"/>
      <c r="J143" s="1363"/>
      <c r="K143" s="2627"/>
      <c r="L143" s="1363"/>
      <c r="M143" s="2627"/>
      <c r="N143" s="1363"/>
      <c r="O143" s="2627"/>
      <c r="P143" s="1363"/>
      <c r="Q143" s="2627"/>
      <c r="R143" s="1363"/>
      <c r="S143" s="2627"/>
      <c r="T143" s="1363"/>
      <c r="U143" s="2627"/>
      <c r="V143" s="1363"/>
      <c r="W143" s="2627"/>
      <c r="X143" s="1363"/>
      <c r="Y143" s="2627"/>
      <c r="Z143" s="1363"/>
      <c r="AA143" s="2627"/>
      <c r="AB143" s="1363"/>
      <c r="AC143" s="2627"/>
      <c r="AD143" s="1363"/>
      <c r="AE143" s="2627"/>
      <c r="AF143" s="1363"/>
      <c r="AG143" s="2627"/>
      <c r="AH143" s="1363"/>
      <c r="AI143" s="2627"/>
      <c r="AJ143" s="1363"/>
      <c r="AK143" s="2627"/>
      <c r="AL143" s="1363"/>
      <c r="AM143" s="2627"/>
      <c r="AN143" s="1363"/>
      <c r="AO143" s="2627"/>
      <c r="AP143" s="1363"/>
      <c r="AQ143" s="2627"/>
      <c r="AR143" s="1363"/>
      <c r="AS143" s="2627"/>
      <c r="AT143" s="1363"/>
      <c r="AU143" s="2627"/>
      <c r="AV143" s="1363"/>
      <c r="AW143" s="2627"/>
      <c r="AX143" s="1363"/>
      <c r="AY143" s="2627"/>
      <c r="AZ143" s="1363"/>
      <c r="BA143" s="2627"/>
      <c r="BB143" s="1363"/>
      <c r="BC143" s="2627"/>
      <c r="BD143" s="1363"/>
      <c r="BE143" s="2627"/>
      <c r="BF143" s="1363"/>
      <c r="BG143" s="2627"/>
      <c r="BH143" s="1363"/>
      <c r="BI143" s="1262"/>
    </row>
    <row r="144" spans="1:61" ht="6" customHeight="1">
      <c r="A144" s="2645"/>
      <c r="B144" s="1060"/>
      <c r="C144" s="1106"/>
      <c r="D144" s="1262"/>
      <c r="E144" s="2628"/>
      <c r="F144" s="2629"/>
      <c r="G144" s="2628"/>
      <c r="H144" s="2629"/>
      <c r="I144" s="2628"/>
      <c r="J144" s="2629"/>
      <c r="K144" s="2628"/>
      <c r="L144" s="2629"/>
      <c r="M144" s="2628"/>
      <c r="N144" s="2629"/>
      <c r="O144" s="2628"/>
      <c r="P144" s="2629"/>
      <c r="Q144" s="2628"/>
      <c r="R144" s="2629"/>
      <c r="S144" s="2628"/>
      <c r="T144" s="2629"/>
      <c r="U144" s="2628"/>
      <c r="V144" s="2629"/>
      <c r="W144" s="2628"/>
      <c r="X144" s="2629"/>
      <c r="Y144" s="2628"/>
      <c r="Z144" s="2629"/>
      <c r="AA144" s="2628"/>
      <c r="AB144" s="2629"/>
      <c r="AC144" s="2628"/>
      <c r="AD144" s="2629"/>
      <c r="AE144" s="2628"/>
      <c r="AF144" s="2629"/>
      <c r="AG144" s="2628"/>
      <c r="AH144" s="2629"/>
      <c r="AI144" s="2628"/>
      <c r="AJ144" s="2629"/>
      <c r="AK144" s="2628"/>
      <c r="AL144" s="2629"/>
      <c r="AM144" s="2628"/>
      <c r="AN144" s="2629"/>
      <c r="AO144" s="2628"/>
      <c r="AP144" s="2629"/>
      <c r="AQ144" s="2628"/>
      <c r="AR144" s="2629"/>
      <c r="AS144" s="2628"/>
      <c r="AT144" s="2629"/>
      <c r="AU144" s="2628"/>
      <c r="AV144" s="2629"/>
      <c r="AW144" s="2628"/>
      <c r="AX144" s="2629"/>
      <c r="AY144" s="2628"/>
      <c r="AZ144" s="2629"/>
      <c r="BA144" s="2628"/>
      <c r="BB144" s="2629"/>
      <c r="BC144" s="2628"/>
      <c r="BD144" s="2629"/>
      <c r="BE144" s="2628"/>
      <c r="BF144" s="2629"/>
      <c r="BG144" s="2628"/>
      <c r="BH144" s="2629"/>
      <c r="BI144" s="1257"/>
    </row>
    <row r="145" spans="1:61" ht="6" customHeight="1">
      <c r="A145" s="2645"/>
      <c r="B145" s="1244">
        <v>16</v>
      </c>
      <c r="C145" s="1058"/>
      <c r="D145" s="1256"/>
      <c r="E145" s="2625"/>
      <c r="F145" s="2626"/>
      <c r="G145" s="2625"/>
      <c r="H145" s="2626"/>
      <c r="I145" s="2625"/>
      <c r="J145" s="2626"/>
      <c r="K145" s="2625"/>
      <c r="L145" s="2626"/>
      <c r="M145" s="2625"/>
      <c r="N145" s="2626"/>
      <c r="O145" s="2625"/>
      <c r="P145" s="2626"/>
      <c r="Q145" s="2625"/>
      <c r="R145" s="2626"/>
      <c r="S145" s="2625"/>
      <c r="T145" s="2626"/>
      <c r="U145" s="2625"/>
      <c r="V145" s="2626"/>
      <c r="W145" s="2625"/>
      <c r="X145" s="2626"/>
      <c r="Y145" s="2625"/>
      <c r="Z145" s="2626"/>
      <c r="AA145" s="2625"/>
      <c r="AB145" s="2626"/>
      <c r="AC145" s="2625"/>
      <c r="AD145" s="2626"/>
      <c r="AE145" s="2625"/>
      <c r="AF145" s="2626"/>
      <c r="AG145" s="2625"/>
      <c r="AH145" s="2626"/>
      <c r="AI145" s="2625"/>
      <c r="AJ145" s="2626"/>
      <c r="AK145" s="2625"/>
      <c r="AL145" s="2626"/>
      <c r="AM145" s="2625"/>
      <c r="AN145" s="2626"/>
      <c r="AO145" s="2625"/>
      <c r="AP145" s="2626"/>
      <c r="AQ145" s="2625"/>
      <c r="AR145" s="2626"/>
      <c r="AS145" s="2625"/>
      <c r="AT145" s="2626"/>
      <c r="AU145" s="2625"/>
      <c r="AV145" s="2626"/>
      <c r="AW145" s="2625"/>
      <c r="AX145" s="2626"/>
      <c r="AY145" s="2625"/>
      <c r="AZ145" s="2626"/>
      <c r="BA145" s="2625"/>
      <c r="BB145" s="2626"/>
      <c r="BC145" s="2625"/>
      <c r="BD145" s="2626"/>
      <c r="BE145" s="2625"/>
      <c r="BF145" s="2626"/>
      <c r="BG145" s="2625"/>
      <c r="BH145" s="2626"/>
      <c r="BI145" s="1262" t="s">
        <v>107</v>
      </c>
    </row>
    <row r="146" spans="1:61" ht="3" customHeight="1">
      <c r="A146" s="2645"/>
      <c r="B146" s="1244"/>
      <c r="C146" s="1106"/>
      <c r="D146" s="1262"/>
      <c r="E146" s="2627"/>
      <c r="F146" s="1363"/>
      <c r="G146" s="2627"/>
      <c r="H146" s="1363"/>
      <c r="I146" s="2627"/>
      <c r="J146" s="1363"/>
      <c r="K146" s="2627"/>
      <c r="L146" s="1363"/>
      <c r="M146" s="2627"/>
      <c r="N146" s="1363"/>
      <c r="O146" s="2627"/>
      <c r="P146" s="1363"/>
      <c r="Q146" s="2627"/>
      <c r="R146" s="1363"/>
      <c r="S146" s="2627"/>
      <c r="T146" s="1363"/>
      <c r="U146" s="2627"/>
      <c r="V146" s="1363"/>
      <c r="W146" s="2627"/>
      <c r="X146" s="1363"/>
      <c r="Y146" s="2627"/>
      <c r="Z146" s="1363"/>
      <c r="AA146" s="2627"/>
      <c r="AB146" s="1363"/>
      <c r="AC146" s="2627"/>
      <c r="AD146" s="1363"/>
      <c r="AE146" s="2627"/>
      <c r="AF146" s="1363"/>
      <c r="AG146" s="2627"/>
      <c r="AH146" s="1363"/>
      <c r="AI146" s="2627"/>
      <c r="AJ146" s="1363"/>
      <c r="AK146" s="2627"/>
      <c r="AL146" s="1363"/>
      <c r="AM146" s="2627"/>
      <c r="AN146" s="1363"/>
      <c r="AO146" s="2627"/>
      <c r="AP146" s="1363"/>
      <c r="AQ146" s="2627"/>
      <c r="AR146" s="1363"/>
      <c r="AS146" s="2627"/>
      <c r="AT146" s="1363"/>
      <c r="AU146" s="2627"/>
      <c r="AV146" s="1363"/>
      <c r="AW146" s="2627"/>
      <c r="AX146" s="1363"/>
      <c r="AY146" s="2627"/>
      <c r="AZ146" s="1363"/>
      <c r="BA146" s="2627"/>
      <c r="BB146" s="1363"/>
      <c r="BC146" s="2627"/>
      <c r="BD146" s="1363"/>
      <c r="BE146" s="2627"/>
      <c r="BF146" s="1363"/>
      <c r="BG146" s="2627"/>
      <c r="BH146" s="1363"/>
      <c r="BI146" s="1262"/>
    </row>
    <row r="147" spans="1:61" ht="6" customHeight="1">
      <c r="A147" s="2645"/>
      <c r="B147" s="1060"/>
      <c r="C147" s="1061"/>
      <c r="D147" s="1257"/>
      <c r="E147" s="2628"/>
      <c r="F147" s="2629"/>
      <c r="G147" s="2628"/>
      <c r="H147" s="2629"/>
      <c r="I147" s="2628"/>
      <c r="J147" s="2629"/>
      <c r="K147" s="2628"/>
      <c r="L147" s="2629"/>
      <c r="M147" s="2628"/>
      <c r="N147" s="2629"/>
      <c r="O147" s="2628"/>
      <c r="P147" s="2629"/>
      <c r="Q147" s="2628"/>
      <c r="R147" s="2629"/>
      <c r="S147" s="2628"/>
      <c r="T147" s="2629"/>
      <c r="U147" s="2628"/>
      <c r="V147" s="2629"/>
      <c r="W147" s="2628"/>
      <c r="X147" s="2629"/>
      <c r="Y147" s="2628"/>
      <c r="Z147" s="2629"/>
      <c r="AA147" s="2628"/>
      <c r="AB147" s="2629"/>
      <c r="AC147" s="2628"/>
      <c r="AD147" s="2629"/>
      <c r="AE147" s="2628"/>
      <c r="AF147" s="2629"/>
      <c r="AG147" s="2628"/>
      <c r="AH147" s="2629"/>
      <c r="AI147" s="2628"/>
      <c r="AJ147" s="2629"/>
      <c r="AK147" s="2628"/>
      <c r="AL147" s="2629"/>
      <c r="AM147" s="2628"/>
      <c r="AN147" s="2629"/>
      <c r="AO147" s="2628"/>
      <c r="AP147" s="2629"/>
      <c r="AQ147" s="2628"/>
      <c r="AR147" s="2629"/>
      <c r="AS147" s="2628"/>
      <c r="AT147" s="2629"/>
      <c r="AU147" s="2628"/>
      <c r="AV147" s="2629"/>
      <c r="AW147" s="2628"/>
      <c r="AX147" s="2629"/>
      <c r="AY147" s="2628"/>
      <c r="AZ147" s="2629"/>
      <c r="BA147" s="2628"/>
      <c r="BB147" s="2629"/>
      <c r="BC147" s="2628"/>
      <c r="BD147" s="2629"/>
      <c r="BE147" s="2628"/>
      <c r="BF147" s="2629"/>
      <c r="BG147" s="2628"/>
      <c r="BH147" s="2629"/>
      <c r="BI147" s="1257"/>
    </row>
    <row r="148" spans="1:61" ht="6" customHeight="1">
      <c r="A148" s="2645"/>
      <c r="B148" s="1244">
        <v>17</v>
      </c>
      <c r="C148" s="1106"/>
      <c r="D148" s="1262"/>
      <c r="E148" s="2625"/>
      <c r="F148" s="2626"/>
      <c r="G148" s="2625"/>
      <c r="H148" s="2626"/>
      <c r="I148" s="2625"/>
      <c r="J148" s="2626"/>
      <c r="K148" s="2625"/>
      <c r="L148" s="2626"/>
      <c r="M148" s="2625"/>
      <c r="N148" s="2626"/>
      <c r="O148" s="2625"/>
      <c r="P148" s="2626"/>
      <c r="Q148" s="2625"/>
      <c r="R148" s="2626"/>
      <c r="S148" s="2625"/>
      <c r="T148" s="2626"/>
      <c r="U148" s="2625"/>
      <c r="V148" s="2626"/>
      <c r="W148" s="2625"/>
      <c r="X148" s="2626"/>
      <c r="Y148" s="2625"/>
      <c r="Z148" s="2626"/>
      <c r="AA148" s="2625"/>
      <c r="AB148" s="2626"/>
      <c r="AC148" s="2625"/>
      <c r="AD148" s="2626"/>
      <c r="AE148" s="2625"/>
      <c r="AF148" s="2626"/>
      <c r="AG148" s="2625"/>
      <c r="AH148" s="2626"/>
      <c r="AI148" s="2625"/>
      <c r="AJ148" s="2626"/>
      <c r="AK148" s="2625"/>
      <c r="AL148" s="2626"/>
      <c r="AM148" s="2625"/>
      <c r="AN148" s="2626"/>
      <c r="AO148" s="2625"/>
      <c r="AP148" s="2626"/>
      <c r="AQ148" s="2625"/>
      <c r="AR148" s="2626"/>
      <c r="AS148" s="2625"/>
      <c r="AT148" s="2626"/>
      <c r="AU148" s="2625"/>
      <c r="AV148" s="2626"/>
      <c r="AW148" s="2625"/>
      <c r="AX148" s="2626"/>
      <c r="AY148" s="2625"/>
      <c r="AZ148" s="2626"/>
      <c r="BA148" s="2625"/>
      <c r="BB148" s="2626"/>
      <c r="BC148" s="2625"/>
      <c r="BD148" s="2626"/>
      <c r="BE148" s="2625"/>
      <c r="BF148" s="2626"/>
      <c r="BG148" s="2625"/>
      <c r="BH148" s="2626"/>
      <c r="BI148" s="1262" t="s">
        <v>107</v>
      </c>
    </row>
    <row r="149" spans="1:61" ht="3" customHeight="1">
      <c r="A149" s="2645"/>
      <c r="B149" s="1244"/>
      <c r="C149" s="1106"/>
      <c r="D149" s="1262"/>
      <c r="E149" s="2627"/>
      <c r="F149" s="1363"/>
      <c r="G149" s="2627"/>
      <c r="H149" s="1363"/>
      <c r="I149" s="2627"/>
      <c r="J149" s="1363"/>
      <c r="K149" s="2627"/>
      <c r="L149" s="1363"/>
      <c r="M149" s="2627"/>
      <c r="N149" s="1363"/>
      <c r="O149" s="2627"/>
      <c r="P149" s="1363"/>
      <c r="Q149" s="2627"/>
      <c r="R149" s="1363"/>
      <c r="S149" s="2627"/>
      <c r="T149" s="1363"/>
      <c r="U149" s="2627"/>
      <c r="V149" s="1363"/>
      <c r="W149" s="2627"/>
      <c r="X149" s="1363"/>
      <c r="Y149" s="2627"/>
      <c r="Z149" s="1363"/>
      <c r="AA149" s="2627"/>
      <c r="AB149" s="1363"/>
      <c r="AC149" s="2627"/>
      <c r="AD149" s="1363"/>
      <c r="AE149" s="2627"/>
      <c r="AF149" s="1363"/>
      <c r="AG149" s="2627"/>
      <c r="AH149" s="1363"/>
      <c r="AI149" s="2627"/>
      <c r="AJ149" s="1363"/>
      <c r="AK149" s="2627"/>
      <c r="AL149" s="1363"/>
      <c r="AM149" s="2627"/>
      <c r="AN149" s="1363"/>
      <c r="AO149" s="2627"/>
      <c r="AP149" s="1363"/>
      <c r="AQ149" s="2627"/>
      <c r="AR149" s="1363"/>
      <c r="AS149" s="2627"/>
      <c r="AT149" s="1363"/>
      <c r="AU149" s="2627"/>
      <c r="AV149" s="1363"/>
      <c r="AW149" s="2627"/>
      <c r="AX149" s="1363"/>
      <c r="AY149" s="2627"/>
      <c r="AZ149" s="1363"/>
      <c r="BA149" s="2627"/>
      <c r="BB149" s="1363"/>
      <c r="BC149" s="2627"/>
      <c r="BD149" s="1363"/>
      <c r="BE149" s="2627"/>
      <c r="BF149" s="1363"/>
      <c r="BG149" s="2627"/>
      <c r="BH149" s="1363"/>
      <c r="BI149" s="1262"/>
    </row>
    <row r="150" spans="1:61" ht="6" customHeight="1">
      <c r="A150" s="2645"/>
      <c r="B150" s="1060"/>
      <c r="C150" s="1061"/>
      <c r="D150" s="1257"/>
      <c r="E150" s="2628"/>
      <c r="F150" s="2629"/>
      <c r="G150" s="2628"/>
      <c r="H150" s="2629"/>
      <c r="I150" s="2628"/>
      <c r="J150" s="2629"/>
      <c r="K150" s="2628"/>
      <c r="L150" s="2629"/>
      <c r="M150" s="2628"/>
      <c r="N150" s="2629"/>
      <c r="O150" s="2628"/>
      <c r="P150" s="2629"/>
      <c r="Q150" s="2628"/>
      <c r="R150" s="2629"/>
      <c r="S150" s="2628"/>
      <c r="T150" s="2629"/>
      <c r="U150" s="2628"/>
      <c r="V150" s="2629"/>
      <c r="W150" s="2628"/>
      <c r="X150" s="2629"/>
      <c r="Y150" s="2628"/>
      <c r="Z150" s="2629"/>
      <c r="AA150" s="2628"/>
      <c r="AB150" s="2629"/>
      <c r="AC150" s="2628"/>
      <c r="AD150" s="2629"/>
      <c r="AE150" s="2628"/>
      <c r="AF150" s="2629"/>
      <c r="AG150" s="2628"/>
      <c r="AH150" s="2629"/>
      <c r="AI150" s="2628"/>
      <c r="AJ150" s="2629"/>
      <c r="AK150" s="2628"/>
      <c r="AL150" s="2629"/>
      <c r="AM150" s="2628"/>
      <c r="AN150" s="2629"/>
      <c r="AO150" s="2628"/>
      <c r="AP150" s="2629"/>
      <c r="AQ150" s="2628"/>
      <c r="AR150" s="2629"/>
      <c r="AS150" s="2628"/>
      <c r="AT150" s="2629"/>
      <c r="AU150" s="2628"/>
      <c r="AV150" s="2629"/>
      <c r="AW150" s="2628"/>
      <c r="AX150" s="2629"/>
      <c r="AY150" s="2628"/>
      <c r="AZ150" s="2629"/>
      <c r="BA150" s="2628"/>
      <c r="BB150" s="2629"/>
      <c r="BC150" s="2628"/>
      <c r="BD150" s="2629"/>
      <c r="BE150" s="2628"/>
      <c r="BF150" s="2629"/>
      <c r="BG150" s="2628"/>
      <c r="BH150" s="2629"/>
      <c r="BI150" s="1257"/>
    </row>
    <row r="151" spans="1:61" ht="6" customHeight="1">
      <c r="A151" s="2645"/>
      <c r="B151" s="1244">
        <v>18</v>
      </c>
      <c r="C151" s="1106"/>
      <c r="D151" s="1262"/>
      <c r="E151" s="2625"/>
      <c r="F151" s="2626"/>
      <c r="G151" s="2625"/>
      <c r="H151" s="2626"/>
      <c r="I151" s="2625"/>
      <c r="J151" s="2626"/>
      <c r="K151" s="2625"/>
      <c r="L151" s="2626"/>
      <c r="M151" s="2625"/>
      <c r="N151" s="2626"/>
      <c r="O151" s="2625"/>
      <c r="P151" s="2626"/>
      <c r="Q151" s="2625"/>
      <c r="R151" s="2626"/>
      <c r="S151" s="2625"/>
      <c r="T151" s="2626"/>
      <c r="U151" s="2625"/>
      <c r="V151" s="2626"/>
      <c r="W151" s="2625"/>
      <c r="X151" s="2626"/>
      <c r="Y151" s="2625"/>
      <c r="Z151" s="2626"/>
      <c r="AA151" s="2625"/>
      <c r="AB151" s="2626"/>
      <c r="AC151" s="2625"/>
      <c r="AD151" s="2626"/>
      <c r="AE151" s="2625"/>
      <c r="AF151" s="2626"/>
      <c r="AG151" s="2625"/>
      <c r="AH151" s="2626"/>
      <c r="AI151" s="2625"/>
      <c r="AJ151" s="2626"/>
      <c r="AK151" s="2625"/>
      <c r="AL151" s="2626"/>
      <c r="AM151" s="2625"/>
      <c r="AN151" s="2626"/>
      <c r="AO151" s="2625"/>
      <c r="AP151" s="2626"/>
      <c r="AQ151" s="2625"/>
      <c r="AR151" s="2626"/>
      <c r="AS151" s="2625"/>
      <c r="AT151" s="2626"/>
      <c r="AU151" s="2625"/>
      <c r="AV151" s="2626"/>
      <c r="AW151" s="2625"/>
      <c r="AX151" s="2626"/>
      <c r="AY151" s="2625"/>
      <c r="AZ151" s="2626"/>
      <c r="BA151" s="2625"/>
      <c r="BB151" s="2626"/>
      <c r="BC151" s="2625"/>
      <c r="BD151" s="2626"/>
      <c r="BE151" s="2625"/>
      <c r="BF151" s="2626"/>
      <c r="BG151" s="2625"/>
      <c r="BH151" s="2626"/>
      <c r="BI151" s="1262" t="s">
        <v>107</v>
      </c>
    </row>
    <row r="152" spans="1:61" ht="3" customHeight="1">
      <c r="A152" s="2645"/>
      <c r="B152" s="1244"/>
      <c r="C152" s="1106"/>
      <c r="D152" s="1262"/>
      <c r="E152" s="2627"/>
      <c r="F152" s="1363"/>
      <c r="G152" s="2627"/>
      <c r="H152" s="1363"/>
      <c r="I152" s="2627"/>
      <c r="J152" s="1363"/>
      <c r="K152" s="2627"/>
      <c r="L152" s="1363"/>
      <c r="M152" s="2627"/>
      <c r="N152" s="1363"/>
      <c r="O152" s="2627"/>
      <c r="P152" s="1363"/>
      <c r="Q152" s="2627"/>
      <c r="R152" s="1363"/>
      <c r="S152" s="2627"/>
      <c r="T152" s="1363"/>
      <c r="U152" s="2627"/>
      <c r="V152" s="1363"/>
      <c r="W152" s="2627"/>
      <c r="X152" s="1363"/>
      <c r="Y152" s="2627"/>
      <c r="Z152" s="1363"/>
      <c r="AA152" s="2627"/>
      <c r="AB152" s="1363"/>
      <c r="AC152" s="2627"/>
      <c r="AD152" s="1363"/>
      <c r="AE152" s="2627"/>
      <c r="AF152" s="1363"/>
      <c r="AG152" s="2627"/>
      <c r="AH152" s="1363"/>
      <c r="AI152" s="2627"/>
      <c r="AJ152" s="1363"/>
      <c r="AK152" s="2627"/>
      <c r="AL152" s="1363"/>
      <c r="AM152" s="2627"/>
      <c r="AN152" s="1363"/>
      <c r="AO152" s="2627"/>
      <c r="AP152" s="1363"/>
      <c r="AQ152" s="2627"/>
      <c r="AR152" s="1363"/>
      <c r="AS152" s="2627"/>
      <c r="AT152" s="1363"/>
      <c r="AU152" s="2627"/>
      <c r="AV152" s="1363"/>
      <c r="AW152" s="2627"/>
      <c r="AX152" s="1363"/>
      <c r="AY152" s="2627"/>
      <c r="AZ152" s="1363"/>
      <c r="BA152" s="2627"/>
      <c r="BB152" s="1363"/>
      <c r="BC152" s="2627"/>
      <c r="BD152" s="1363"/>
      <c r="BE152" s="2627"/>
      <c r="BF152" s="1363"/>
      <c r="BG152" s="2627"/>
      <c r="BH152" s="1363"/>
      <c r="BI152" s="1262"/>
    </row>
    <row r="153" spans="1:61" ht="6" customHeight="1">
      <c r="A153" s="2645"/>
      <c r="B153" s="1060"/>
      <c r="C153" s="1061"/>
      <c r="D153" s="1257"/>
      <c r="E153" s="2628"/>
      <c r="F153" s="2629"/>
      <c r="G153" s="2628"/>
      <c r="H153" s="2629"/>
      <c r="I153" s="2628"/>
      <c r="J153" s="2629"/>
      <c r="K153" s="2628"/>
      <c r="L153" s="2629"/>
      <c r="M153" s="2628"/>
      <c r="N153" s="2629"/>
      <c r="O153" s="2628"/>
      <c r="P153" s="2629"/>
      <c r="Q153" s="2628"/>
      <c r="R153" s="2629"/>
      <c r="S153" s="2628"/>
      <c r="T153" s="2629"/>
      <c r="U153" s="2628"/>
      <c r="V153" s="2629"/>
      <c r="W153" s="2628"/>
      <c r="X153" s="2629"/>
      <c r="Y153" s="2628"/>
      <c r="Z153" s="2629"/>
      <c r="AA153" s="2628"/>
      <c r="AB153" s="2629"/>
      <c r="AC153" s="2628"/>
      <c r="AD153" s="2629"/>
      <c r="AE153" s="2628"/>
      <c r="AF153" s="2629"/>
      <c r="AG153" s="2628"/>
      <c r="AH153" s="2629"/>
      <c r="AI153" s="2628"/>
      <c r="AJ153" s="2629"/>
      <c r="AK153" s="2628"/>
      <c r="AL153" s="2629"/>
      <c r="AM153" s="2628"/>
      <c r="AN153" s="2629"/>
      <c r="AO153" s="2628"/>
      <c r="AP153" s="2629"/>
      <c r="AQ153" s="2628"/>
      <c r="AR153" s="2629"/>
      <c r="AS153" s="2628"/>
      <c r="AT153" s="2629"/>
      <c r="AU153" s="2628"/>
      <c r="AV153" s="2629"/>
      <c r="AW153" s="2628"/>
      <c r="AX153" s="2629"/>
      <c r="AY153" s="2628"/>
      <c r="AZ153" s="2629"/>
      <c r="BA153" s="2628"/>
      <c r="BB153" s="2629"/>
      <c r="BC153" s="2628"/>
      <c r="BD153" s="2629"/>
      <c r="BE153" s="2628"/>
      <c r="BF153" s="2629"/>
      <c r="BG153" s="2628"/>
      <c r="BH153" s="2629"/>
      <c r="BI153" s="1257"/>
    </row>
    <row r="154" spans="1:61" ht="6" customHeight="1">
      <c r="A154" s="2645"/>
      <c r="B154" s="1244">
        <v>19</v>
      </c>
      <c r="C154" s="1106"/>
      <c r="D154" s="1262"/>
      <c r="E154" s="2625"/>
      <c r="F154" s="2626"/>
      <c r="G154" s="2625"/>
      <c r="H154" s="2626"/>
      <c r="I154" s="2625"/>
      <c r="J154" s="2626"/>
      <c r="K154" s="2625"/>
      <c r="L154" s="2626"/>
      <c r="M154" s="2625"/>
      <c r="N154" s="2626"/>
      <c r="O154" s="2625"/>
      <c r="P154" s="2626"/>
      <c r="Q154" s="2625"/>
      <c r="R154" s="2626"/>
      <c r="S154" s="2625"/>
      <c r="T154" s="2626"/>
      <c r="U154" s="2625"/>
      <c r="V154" s="2626"/>
      <c r="W154" s="2625"/>
      <c r="X154" s="2626"/>
      <c r="Y154" s="2625"/>
      <c r="Z154" s="2626"/>
      <c r="AA154" s="2625"/>
      <c r="AB154" s="2626"/>
      <c r="AC154" s="2625"/>
      <c r="AD154" s="2626"/>
      <c r="AE154" s="2625"/>
      <c r="AF154" s="2626"/>
      <c r="AG154" s="2625"/>
      <c r="AH154" s="2626"/>
      <c r="AI154" s="2625"/>
      <c r="AJ154" s="2626"/>
      <c r="AK154" s="2625"/>
      <c r="AL154" s="2626"/>
      <c r="AM154" s="2625"/>
      <c r="AN154" s="2626"/>
      <c r="AO154" s="2625"/>
      <c r="AP154" s="2626"/>
      <c r="AQ154" s="2625"/>
      <c r="AR154" s="2626"/>
      <c r="AS154" s="2625"/>
      <c r="AT154" s="2626"/>
      <c r="AU154" s="2625"/>
      <c r="AV154" s="2626"/>
      <c r="AW154" s="2625"/>
      <c r="AX154" s="2626"/>
      <c r="AY154" s="2625"/>
      <c r="AZ154" s="2626"/>
      <c r="BA154" s="2625"/>
      <c r="BB154" s="2626"/>
      <c r="BC154" s="2625"/>
      <c r="BD154" s="2626"/>
      <c r="BE154" s="2625"/>
      <c r="BF154" s="2626"/>
      <c r="BG154" s="2625"/>
      <c r="BH154" s="2626"/>
      <c r="BI154" s="1262" t="s">
        <v>107</v>
      </c>
    </row>
    <row r="155" spans="1:61" ht="3" customHeight="1">
      <c r="A155" s="2645"/>
      <c r="B155" s="1244"/>
      <c r="C155" s="1106"/>
      <c r="D155" s="1262"/>
      <c r="E155" s="2627"/>
      <c r="F155" s="1363"/>
      <c r="G155" s="2627"/>
      <c r="H155" s="1363"/>
      <c r="I155" s="2627"/>
      <c r="J155" s="1363"/>
      <c r="K155" s="2627"/>
      <c r="L155" s="1363"/>
      <c r="M155" s="2627"/>
      <c r="N155" s="1363"/>
      <c r="O155" s="2627"/>
      <c r="P155" s="1363"/>
      <c r="Q155" s="2627"/>
      <c r="R155" s="1363"/>
      <c r="S155" s="2627"/>
      <c r="T155" s="1363"/>
      <c r="U155" s="2627"/>
      <c r="V155" s="1363"/>
      <c r="W155" s="2627"/>
      <c r="X155" s="1363"/>
      <c r="Y155" s="2627"/>
      <c r="Z155" s="1363"/>
      <c r="AA155" s="2627"/>
      <c r="AB155" s="1363"/>
      <c r="AC155" s="2627"/>
      <c r="AD155" s="1363"/>
      <c r="AE155" s="2627"/>
      <c r="AF155" s="1363"/>
      <c r="AG155" s="2627"/>
      <c r="AH155" s="1363"/>
      <c r="AI155" s="2627"/>
      <c r="AJ155" s="1363"/>
      <c r="AK155" s="2627"/>
      <c r="AL155" s="1363"/>
      <c r="AM155" s="2627"/>
      <c r="AN155" s="1363"/>
      <c r="AO155" s="2627"/>
      <c r="AP155" s="1363"/>
      <c r="AQ155" s="2627"/>
      <c r="AR155" s="1363"/>
      <c r="AS155" s="2627"/>
      <c r="AT155" s="1363"/>
      <c r="AU155" s="2627"/>
      <c r="AV155" s="1363"/>
      <c r="AW155" s="2627"/>
      <c r="AX155" s="1363"/>
      <c r="AY155" s="2627"/>
      <c r="AZ155" s="1363"/>
      <c r="BA155" s="2627"/>
      <c r="BB155" s="1363"/>
      <c r="BC155" s="2627"/>
      <c r="BD155" s="1363"/>
      <c r="BE155" s="2627"/>
      <c r="BF155" s="1363"/>
      <c r="BG155" s="2627"/>
      <c r="BH155" s="1363"/>
      <c r="BI155" s="1262"/>
    </row>
    <row r="156" spans="1:61" ht="6" customHeight="1">
      <c r="A156" s="2645"/>
      <c r="B156" s="1060"/>
      <c r="C156" s="1061"/>
      <c r="D156" s="1257"/>
      <c r="E156" s="2628"/>
      <c r="F156" s="2629"/>
      <c r="G156" s="2628"/>
      <c r="H156" s="2629"/>
      <c r="I156" s="2628"/>
      <c r="J156" s="2629"/>
      <c r="K156" s="2628"/>
      <c r="L156" s="2629"/>
      <c r="M156" s="2628"/>
      <c r="N156" s="2629"/>
      <c r="O156" s="2628"/>
      <c r="P156" s="2629"/>
      <c r="Q156" s="2628"/>
      <c r="R156" s="2629"/>
      <c r="S156" s="2628"/>
      <c r="T156" s="2629"/>
      <c r="U156" s="2628"/>
      <c r="V156" s="2629"/>
      <c r="W156" s="2628"/>
      <c r="X156" s="2629"/>
      <c r="Y156" s="2628"/>
      <c r="Z156" s="2629"/>
      <c r="AA156" s="2628"/>
      <c r="AB156" s="2629"/>
      <c r="AC156" s="2628"/>
      <c r="AD156" s="2629"/>
      <c r="AE156" s="2628"/>
      <c r="AF156" s="2629"/>
      <c r="AG156" s="2628"/>
      <c r="AH156" s="2629"/>
      <c r="AI156" s="2628"/>
      <c r="AJ156" s="2629"/>
      <c r="AK156" s="2628"/>
      <c r="AL156" s="2629"/>
      <c r="AM156" s="2628"/>
      <c r="AN156" s="2629"/>
      <c r="AO156" s="2628"/>
      <c r="AP156" s="2629"/>
      <c r="AQ156" s="2628"/>
      <c r="AR156" s="2629"/>
      <c r="AS156" s="2628"/>
      <c r="AT156" s="2629"/>
      <c r="AU156" s="2628"/>
      <c r="AV156" s="2629"/>
      <c r="AW156" s="2628"/>
      <c r="AX156" s="2629"/>
      <c r="AY156" s="2628"/>
      <c r="AZ156" s="2629"/>
      <c r="BA156" s="2628"/>
      <c r="BB156" s="2629"/>
      <c r="BC156" s="2628"/>
      <c r="BD156" s="2629"/>
      <c r="BE156" s="2628"/>
      <c r="BF156" s="2629"/>
      <c r="BG156" s="2628"/>
      <c r="BH156" s="2629"/>
      <c r="BI156" s="1257"/>
    </row>
    <row r="157" spans="1:61" ht="6" customHeight="1">
      <c r="A157" s="2645"/>
      <c r="B157" s="1244">
        <v>20</v>
      </c>
      <c r="C157" s="1106"/>
      <c r="D157" s="1262"/>
      <c r="E157" s="2625"/>
      <c r="F157" s="2626"/>
      <c r="G157" s="2625"/>
      <c r="H157" s="2626"/>
      <c r="I157" s="2625"/>
      <c r="J157" s="2626"/>
      <c r="K157" s="2625"/>
      <c r="L157" s="2626"/>
      <c r="M157" s="2625"/>
      <c r="N157" s="2626"/>
      <c r="O157" s="2625"/>
      <c r="P157" s="2626"/>
      <c r="Q157" s="2625"/>
      <c r="R157" s="2626"/>
      <c r="S157" s="2625"/>
      <c r="T157" s="2626"/>
      <c r="U157" s="2625"/>
      <c r="V157" s="2626"/>
      <c r="W157" s="2625"/>
      <c r="X157" s="2626"/>
      <c r="Y157" s="2625"/>
      <c r="Z157" s="2626"/>
      <c r="AA157" s="2625"/>
      <c r="AB157" s="2626"/>
      <c r="AC157" s="2625"/>
      <c r="AD157" s="2626"/>
      <c r="AE157" s="2625"/>
      <c r="AF157" s="2626"/>
      <c r="AG157" s="2625"/>
      <c r="AH157" s="2626"/>
      <c r="AI157" s="2625"/>
      <c r="AJ157" s="2626"/>
      <c r="AK157" s="2625"/>
      <c r="AL157" s="2626"/>
      <c r="AM157" s="2625"/>
      <c r="AN157" s="2626"/>
      <c r="AO157" s="2625"/>
      <c r="AP157" s="2626"/>
      <c r="AQ157" s="2625"/>
      <c r="AR157" s="2626"/>
      <c r="AS157" s="2625"/>
      <c r="AT157" s="2626"/>
      <c r="AU157" s="2625"/>
      <c r="AV157" s="2626"/>
      <c r="AW157" s="2625"/>
      <c r="AX157" s="2626"/>
      <c r="AY157" s="2625"/>
      <c r="AZ157" s="2626"/>
      <c r="BA157" s="2625"/>
      <c r="BB157" s="2626"/>
      <c r="BC157" s="2625"/>
      <c r="BD157" s="2626"/>
      <c r="BE157" s="2625"/>
      <c r="BF157" s="2626"/>
      <c r="BG157" s="2625"/>
      <c r="BH157" s="2626"/>
      <c r="BI157" s="1262" t="s">
        <v>107</v>
      </c>
    </row>
    <row r="158" spans="1:61" ht="3" customHeight="1">
      <c r="A158" s="2645"/>
      <c r="B158" s="1244"/>
      <c r="C158" s="1106"/>
      <c r="D158" s="1262"/>
      <c r="E158" s="2627"/>
      <c r="F158" s="1363"/>
      <c r="G158" s="2627"/>
      <c r="H158" s="1363"/>
      <c r="I158" s="2627"/>
      <c r="J158" s="1363"/>
      <c r="K158" s="2627"/>
      <c r="L158" s="1363"/>
      <c r="M158" s="2627"/>
      <c r="N158" s="1363"/>
      <c r="O158" s="2627"/>
      <c r="P158" s="1363"/>
      <c r="Q158" s="2627"/>
      <c r="R158" s="1363"/>
      <c r="S158" s="2627"/>
      <c r="T158" s="1363"/>
      <c r="U158" s="2627"/>
      <c r="V158" s="1363"/>
      <c r="W158" s="2627"/>
      <c r="X158" s="1363"/>
      <c r="Y158" s="2627"/>
      <c r="Z158" s="1363"/>
      <c r="AA158" s="2627"/>
      <c r="AB158" s="1363"/>
      <c r="AC158" s="2627"/>
      <c r="AD158" s="1363"/>
      <c r="AE158" s="2627"/>
      <c r="AF158" s="1363"/>
      <c r="AG158" s="2627"/>
      <c r="AH158" s="1363"/>
      <c r="AI158" s="2627"/>
      <c r="AJ158" s="1363"/>
      <c r="AK158" s="2627"/>
      <c r="AL158" s="1363"/>
      <c r="AM158" s="2627"/>
      <c r="AN158" s="1363"/>
      <c r="AO158" s="2627"/>
      <c r="AP158" s="1363"/>
      <c r="AQ158" s="2627"/>
      <c r="AR158" s="1363"/>
      <c r="AS158" s="2627"/>
      <c r="AT158" s="1363"/>
      <c r="AU158" s="2627"/>
      <c r="AV158" s="1363"/>
      <c r="AW158" s="2627"/>
      <c r="AX158" s="1363"/>
      <c r="AY158" s="2627"/>
      <c r="AZ158" s="1363"/>
      <c r="BA158" s="2627"/>
      <c r="BB158" s="1363"/>
      <c r="BC158" s="2627"/>
      <c r="BD158" s="1363"/>
      <c r="BE158" s="2627"/>
      <c r="BF158" s="1363"/>
      <c r="BG158" s="2627"/>
      <c r="BH158" s="1363"/>
      <c r="BI158" s="1262"/>
    </row>
    <row r="159" spans="1:61" ht="6" customHeight="1">
      <c r="A159" s="2645"/>
      <c r="B159" s="1691"/>
      <c r="C159" s="1061"/>
      <c r="D159" s="1257"/>
      <c r="E159" s="2628"/>
      <c r="F159" s="2629"/>
      <c r="G159" s="2628"/>
      <c r="H159" s="2629"/>
      <c r="I159" s="2628"/>
      <c r="J159" s="2629"/>
      <c r="K159" s="2628"/>
      <c r="L159" s="2629"/>
      <c r="M159" s="2628"/>
      <c r="N159" s="2629"/>
      <c r="O159" s="2628"/>
      <c r="P159" s="2629"/>
      <c r="Q159" s="2628"/>
      <c r="R159" s="2629"/>
      <c r="S159" s="2628"/>
      <c r="T159" s="2629"/>
      <c r="U159" s="2628"/>
      <c r="V159" s="2629"/>
      <c r="W159" s="2628"/>
      <c r="X159" s="2629"/>
      <c r="Y159" s="2628"/>
      <c r="Z159" s="2629"/>
      <c r="AA159" s="2628"/>
      <c r="AB159" s="2629"/>
      <c r="AC159" s="2628"/>
      <c r="AD159" s="2629"/>
      <c r="AE159" s="2628"/>
      <c r="AF159" s="2629"/>
      <c r="AG159" s="2628"/>
      <c r="AH159" s="2629"/>
      <c r="AI159" s="2628"/>
      <c r="AJ159" s="2629"/>
      <c r="AK159" s="2628"/>
      <c r="AL159" s="2629"/>
      <c r="AM159" s="2628"/>
      <c r="AN159" s="2629"/>
      <c r="AO159" s="2628"/>
      <c r="AP159" s="2629"/>
      <c r="AQ159" s="2628"/>
      <c r="AR159" s="2629"/>
      <c r="AS159" s="2628"/>
      <c r="AT159" s="2629"/>
      <c r="AU159" s="2628"/>
      <c r="AV159" s="2629"/>
      <c r="AW159" s="2628"/>
      <c r="AX159" s="2629"/>
      <c r="AY159" s="2628"/>
      <c r="AZ159" s="2629"/>
      <c r="BA159" s="2628"/>
      <c r="BB159" s="2629"/>
      <c r="BC159" s="2628"/>
      <c r="BD159" s="2629"/>
      <c r="BE159" s="2628"/>
      <c r="BF159" s="2629"/>
      <c r="BG159" s="2628"/>
      <c r="BH159" s="2629"/>
      <c r="BI159" s="1262"/>
    </row>
    <row r="160" spans="1:61" ht="15.9" customHeight="1">
      <c r="A160" s="2646"/>
      <c r="B160" s="973" t="s">
        <v>10</v>
      </c>
      <c r="C160" s="981"/>
      <c r="D160" s="974"/>
      <c r="E160" s="2631">
        <f>SUM(E97:E159)</f>
        <v>0</v>
      </c>
      <c r="F160" s="2632"/>
      <c r="G160" s="2631">
        <f t="shared" ref="G160" si="108">SUM(G97:G159)</f>
        <v>0</v>
      </c>
      <c r="H160" s="2632"/>
      <c r="I160" s="2631">
        <f t="shared" ref="I160" si="109">SUM(I97:I159)</f>
        <v>0</v>
      </c>
      <c r="J160" s="2632"/>
      <c r="K160" s="2631">
        <f t="shared" ref="K160" si="110">SUM(K97:K159)</f>
        <v>0</v>
      </c>
      <c r="L160" s="2632"/>
      <c r="M160" s="2631">
        <f t="shared" ref="M160" si="111">SUM(M97:M159)</f>
        <v>0</v>
      </c>
      <c r="N160" s="2632"/>
      <c r="O160" s="2631">
        <f t="shared" ref="O160" si="112">SUM(O97:O159)</f>
        <v>0</v>
      </c>
      <c r="P160" s="2632"/>
      <c r="Q160" s="2631">
        <f t="shared" ref="Q160" si="113">SUM(Q97:Q159)</f>
        <v>0</v>
      </c>
      <c r="R160" s="2632"/>
      <c r="S160" s="2631">
        <f t="shared" ref="S160" si="114">SUM(S97:S159)</f>
        <v>0</v>
      </c>
      <c r="T160" s="2632"/>
      <c r="U160" s="2631">
        <f t="shared" ref="U160" si="115">SUM(U97:U159)</f>
        <v>0</v>
      </c>
      <c r="V160" s="2632"/>
      <c r="W160" s="2631">
        <f t="shared" ref="W160" si="116">SUM(W97:W159)</f>
        <v>0</v>
      </c>
      <c r="X160" s="2632"/>
      <c r="Y160" s="2631">
        <f t="shared" ref="Y160" si="117">SUM(Y97:Y159)</f>
        <v>0</v>
      </c>
      <c r="Z160" s="2632"/>
      <c r="AA160" s="2631">
        <f t="shared" ref="AA160" si="118">SUM(AA97:AA159)</f>
        <v>0</v>
      </c>
      <c r="AB160" s="2632"/>
      <c r="AC160" s="2631">
        <f t="shared" ref="AC160" si="119">SUM(AC97:AC159)</f>
        <v>0</v>
      </c>
      <c r="AD160" s="2632"/>
      <c r="AE160" s="2631">
        <f t="shared" ref="AE160" si="120">SUM(AE97:AE159)</f>
        <v>0</v>
      </c>
      <c r="AF160" s="2632"/>
      <c r="AG160" s="2631">
        <f t="shared" ref="AG160" si="121">SUM(AG97:AG159)</f>
        <v>0</v>
      </c>
      <c r="AH160" s="2632"/>
      <c r="AI160" s="2631">
        <f t="shared" ref="AI160" si="122">SUM(AI97:AI159)</f>
        <v>0</v>
      </c>
      <c r="AJ160" s="2632"/>
      <c r="AK160" s="2631">
        <f t="shared" ref="AK160" si="123">SUM(AK97:AK159)</f>
        <v>0</v>
      </c>
      <c r="AL160" s="2632"/>
      <c r="AM160" s="2631">
        <f t="shared" ref="AM160" si="124">SUM(AM97:AM159)</f>
        <v>0</v>
      </c>
      <c r="AN160" s="2632"/>
      <c r="AO160" s="2631">
        <f t="shared" ref="AO160" si="125">SUM(AO97:AO159)</f>
        <v>0</v>
      </c>
      <c r="AP160" s="2632"/>
      <c r="AQ160" s="2631">
        <f t="shared" ref="AQ160" si="126">SUM(AQ97:AQ159)</f>
        <v>0</v>
      </c>
      <c r="AR160" s="2632"/>
      <c r="AS160" s="2631">
        <f t="shared" ref="AS160" si="127">SUM(AS97:AS159)</f>
        <v>0</v>
      </c>
      <c r="AT160" s="2632"/>
      <c r="AU160" s="2631">
        <f t="shared" ref="AU160" si="128">SUM(AU97:AU159)</f>
        <v>0</v>
      </c>
      <c r="AV160" s="2632"/>
      <c r="AW160" s="2631">
        <f t="shared" ref="AW160" si="129">SUM(AW97:AW159)</f>
        <v>0</v>
      </c>
      <c r="AX160" s="2632"/>
      <c r="AY160" s="2631">
        <f t="shared" ref="AY160" si="130">SUM(AY97:AY159)</f>
        <v>0</v>
      </c>
      <c r="AZ160" s="2632"/>
      <c r="BA160" s="2631">
        <f t="shared" ref="BA160" si="131">SUM(BA97:BA159)</f>
        <v>0</v>
      </c>
      <c r="BB160" s="2632"/>
      <c r="BC160" s="2631">
        <f t="shared" ref="BC160" si="132">SUM(BC97:BC159)</f>
        <v>0</v>
      </c>
      <c r="BD160" s="2632"/>
      <c r="BE160" s="2631">
        <f t="shared" ref="BE160" si="133">SUM(BE97:BE159)</f>
        <v>0</v>
      </c>
      <c r="BF160" s="2632"/>
      <c r="BG160" s="2631">
        <f t="shared" ref="BG160" si="134">SUM(BG97:BG159)</f>
        <v>0</v>
      </c>
      <c r="BH160" s="2632"/>
      <c r="BI160" s="558"/>
    </row>
    <row r="161" spans="1:61" ht="15.9" customHeight="1">
      <c r="A161" s="973" t="s">
        <v>1662</v>
      </c>
      <c r="B161" s="981"/>
      <c r="C161" s="981"/>
      <c r="D161" s="974"/>
      <c r="E161" s="2631" t="str">
        <f>IF(E93=0,"",IF(E160&gt;=E93,"適","否"))</f>
        <v/>
      </c>
      <c r="F161" s="2632"/>
      <c r="G161" s="2631" t="str">
        <f t="shared" ref="G161" si="135">IF(G93=0,"",IF(G160&gt;=G93,"適","否"))</f>
        <v/>
      </c>
      <c r="H161" s="2632"/>
      <c r="I161" s="2631" t="str">
        <f t="shared" ref="I161" si="136">IF(I93=0,"",IF(I160&gt;=I93,"適","否"))</f>
        <v/>
      </c>
      <c r="J161" s="2632"/>
      <c r="K161" s="2631" t="str">
        <f t="shared" ref="K161" si="137">IF(K93=0,"",IF(K160&gt;=K93,"適","否"))</f>
        <v/>
      </c>
      <c r="L161" s="2632"/>
      <c r="M161" s="2631" t="str">
        <f t="shared" ref="M161" si="138">IF(M93=0,"",IF(M160&gt;=M93,"適","否"))</f>
        <v/>
      </c>
      <c r="N161" s="2632"/>
      <c r="O161" s="2631" t="str">
        <f t="shared" ref="O161" si="139">IF(O93=0,"",IF(O160&gt;=O93,"適","否"))</f>
        <v/>
      </c>
      <c r="P161" s="2632"/>
      <c r="Q161" s="2631" t="str">
        <f t="shared" ref="Q161" si="140">IF(Q93=0,"",IF(Q160&gt;=Q93,"適","否"))</f>
        <v/>
      </c>
      <c r="R161" s="2632"/>
      <c r="S161" s="2631" t="str">
        <f t="shared" ref="S161" si="141">IF(S93=0,"",IF(S160&gt;=S93,"適","否"))</f>
        <v/>
      </c>
      <c r="T161" s="2632"/>
      <c r="U161" s="2631" t="str">
        <f t="shared" ref="U161" si="142">IF(U93=0,"",IF(U160&gt;=U93,"適","否"))</f>
        <v/>
      </c>
      <c r="V161" s="2632"/>
      <c r="W161" s="2631" t="str">
        <f t="shared" ref="W161" si="143">IF(W93=0,"",IF(W160&gt;=W93,"適","否"))</f>
        <v/>
      </c>
      <c r="X161" s="2632"/>
      <c r="Y161" s="2631" t="str">
        <f t="shared" ref="Y161" si="144">IF(Y93=0,"",IF(Y160&gt;=Y93,"適","否"))</f>
        <v/>
      </c>
      <c r="Z161" s="2632"/>
      <c r="AA161" s="2631" t="str">
        <f t="shared" ref="AA161" si="145">IF(AA93=0,"",IF(AA160&gt;=AA93,"適","否"))</f>
        <v/>
      </c>
      <c r="AB161" s="2632"/>
      <c r="AC161" s="2631" t="str">
        <f t="shared" ref="AC161" si="146">IF(AC93=0,"",IF(AC160&gt;=AC93,"適","否"))</f>
        <v/>
      </c>
      <c r="AD161" s="2632"/>
      <c r="AE161" s="2631" t="str">
        <f t="shared" ref="AE161" si="147">IF(AE93=0,"",IF(AE160&gt;=AE93,"適","否"))</f>
        <v/>
      </c>
      <c r="AF161" s="2632"/>
      <c r="AG161" s="2631" t="str">
        <f t="shared" ref="AG161" si="148">IF(AG93=0,"",IF(AG160&gt;=AG93,"適","否"))</f>
        <v/>
      </c>
      <c r="AH161" s="2632"/>
      <c r="AI161" s="2631" t="str">
        <f t="shared" ref="AI161" si="149">IF(AI93=0,"",IF(AI160&gt;=AI93,"適","否"))</f>
        <v/>
      </c>
      <c r="AJ161" s="2632"/>
      <c r="AK161" s="2631" t="str">
        <f t="shared" ref="AK161" si="150">IF(AK93=0,"",IF(AK160&gt;=AK93,"適","否"))</f>
        <v/>
      </c>
      <c r="AL161" s="2632"/>
      <c r="AM161" s="2631" t="str">
        <f t="shared" ref="AM161" si="151">IF(AM93=0,"",IF(AM160&gt;=AM93,"適","否"))</f>
        <v/>
      </c>
      <c r="AN161" s="2632"/>
      <c r="AO161" s="2631" t="str">
        <f t="shared" ref="AO161" si="152">IF(AO93=0,"",IF(AO160&gt;=AO93,"適","否"))</f>
        <v/>
      </c>
      <c r="AP161" s="2632"/>
      <c r="AQ161" s="2631" t="str">
        <f t="shared" ref="AQ161" si="153">IF(AQ93=0,"",IF(AQ160&gt;=AQ93,"適","否"))</f>
        <v/>
      </c>
      <c r="AR161" s="2632"/>
      <c r="AS161" s="2631" t="str">
        <f t="shared" ref="AS161" si="154">IF(AS93=0,"",IF(AS160&gt;=AS93,"適","否"))</f>
        <v/>
      </c>
      <c r="AT161" s="2632"/>
      <c r="AU161" s="2631" t="str">
        <f t="shared" ref="AU161" si="155">IF(AU93=0,"",IF(AU160&gt;=AU93,"適","否"))</f>
        <v/>
      </c>
      <c r="AV161" s="2632"/>
      <c r="AW161" s="2631" t="str">
        <f t="shared" ref="AW161" si="156">IF(AW93=0,"",IF(AW160&gt;=AW93,"適","否"))</f>
        <v/>
      </c>
      <c r="AX161" s="2632"/>
      <c r="AY161" s="2631" t="str">
        <f t="shared" ref="AY161" si="157">IF(AY93=0,"",IF(AY160&gt;=AY93,"適","否"))</f>
        <v/>
      </c>
      <c r="AZ161" s="2632"/>
      <c r="BA161" s="2631" t="str">
        <f t="shared" ref="BA161" si="158">IF(BA93=0,"",IF(BA160&gt;=BA93,"適","否"))</f>
        <v/>
      </c>
      <c r="BB161" s="2632"/>
      <c r="BC161" s="2631" t="str">
        <f t="shared" ref="BC161" si="159">IF(BC93=0,"",IF(BC160&gt;=BC93,"適","否"))</f>
        <v/>
      </c>
      <c r="BD161" s="2632"/>
      <c r="BE161" s="2631" t="str">
        <f t="shared" ref="BE161" si="160">IF(BE93=0,"",IF(BE160&gt;=BE93,"適","否"))</f>
        <v/>
      </c>
      <c r="BF161" s="2632"/>
      <c r="BG161" s="2631" t="str">
        <f t="shared" ref="BG161" si="161">IF(BG93=0,"",IF(BG160&gt;=BG93,"適","否"))</f>
        <v/>
      </c>
      <c r="BH161" s="2632"/>
      <c r="BI161" s="558"/>
    </row>
    <row r="162" spans="1:61" s="34" customFormat="1" ht="12.75" customHeight="1">
      <c r="A162" s="60" t="s">
        <v>670</v>
      </c>
      <c r="B162" s="34" t="s">
        <v>1671</v>
      </c>
    </row>
    <row r="163" spans="1:61" ht="12.75" customHeight="1"/>
    <row r="164" spans="1:61" s="34" customFormat="1" ht="12.75" customHeight="1">
      <c r="A164" s="2630"/>
      <c r="B164" s="2630"/>
      <c r="C164" s="2630"/>
      <c r="D164" s="2630"/>
      <c r="E164" s="2630"/>
      <c r="F164" s="2630"/>
      <c r="G164" s="2630"/>
      <c r="H164" s="2630"/>
      <c r="I164" s="2630"/>
      <c r="J164" s="2630"/>
      <c r="K164" s="2630"/>
      <c r="L164" s="2630"/>
      <c r="M164" s="2630"/>
      <c r="N164" s="2630"/>
      <c r="O164" s="2630"/>
      <c r="P164" s="2630"/>
      <c r="Q164" s="2630"/>
      <c r="R164" s="2630"/>
      <c r="S164" s="2630"/>
      <c r="T164" s="2630"/>
      <c r="U164" s="2630"/>
      <c r="V164" s="2630"/>
      <c r="W164" s="2630"/>
      <c r="X164" s="2630"/>
      <c r="Y164" s="2630"/>
      <c r="Z164" s="2630"/>
      <c r="AA164" s="2630"/>
      <c r="AB164" s="2630"/>
      <c r="AC164" s="2630"/>
      <c r="AD164" s="2630"/>
      <c r="AE164" s="2630"/>
      <c r="AF164" s="2630"/>
      <c r="AG164" s="2630"/>
      <c r="AH164" s="2630"/>
      <c r="AI164" s="2630"/>
      <c r="AJ164" s="2630"/>
      <c r="AK164" s="2630"/>
      <c r="AL164" s="2630"/>
      <c r="AM164" s="2630"/>
      <c r="AN164" s="2630"/>
      <c r="AO164" s="2630"/>
      <c r="AP164" s="2630"/>
      <c r="AQ164" s="2630"/>
      <c r="AR164" s="2630"/>
      <c r="AS164" s="2630"/>
      <c r="AT164" s="2630"/>
      <c r="AU164" s="2630"/>
      <c r="AV164" s="2630"/>
      <c r="AW164" s="2630"/>
      <c r="AX164" s="2630"/>
      <c r="AY164" s="2630"/>
      <c r="AZ164" s="2630"/>
      <c r="BA164" s="2630"/>
      <c r="BB164" s="2630"/>
      <c r="BC164" s="2630"/>
      <c r="BD164" s="2630"/>
      <c r="BE164" s="2630"/>
      <c r="BF164" s="2630"/>
      <c r="BG164" s="2630"/>
      <c r="BH164" s="2630"/>
      <c r="BI164" s="2630"/>
    </row>
    <row r="165" spans="1:61" ht="12.75" customHeight="1"/>
    <row r="166" spans="1:61" ht="12.75" customHeight="1"/>
  </sheetData>
  <mergeCells count="1896">
    <mergeCell ref="AW3:AZ3"/>
    <mergeCell ref="BA3:BD3"/>
    <mergeCell ref="BE3:BH3"/>
    <mergeCell ref="BI3:BI11"/>
    <mergeCell ref="A4:A10"/>
    <mergeCell ref="B4:B9"/>
    <mergeCell ref="E4:F4"/>
    <mergeCell ref="G4:H4"/>
    <mergeCell ref="I4:J4"/>
    <mergeCell ref="K4:L4"/>
    <mergeCell ref="Y3:AB3"/>
    <mergeCell ref="AC3:AF3"/>
    <mergeCell ref="AG3:AJ3"/>
    <mergeCell ref="AK3:AN3"/>
    <mergeCell ref="AO3:AR3"/>
    <mergeCell ref="AS3:AV3"/>
    <mergeCell ref="A3:D3"/>
    <mergeCell ref="E3:H3"/>
    <mergeCell ref="I3:L3"/>
    <mergeCell ref="M3:P3"/>
    <mergeCell ref="Q3:T3"/>
    <mergeCell ref="U3:X3"/>
    <mergeCell ref="M5:N5"/>
    <mergeCell ref="O5:P5"/>
    <mergeCell ref="AW4:AX4"/>
    <mergeCell ref="AY4:AZ4"/>
    <mergeCell ref="BA4:BB4"/>
    <mergeCell ref="BC4:BD4"/>
    <mergeCell ref="BE4:BF4"/>
    <mergeCell ref="BG4:BH4"/>
    <mergeCell ref="AK4:AL4"/>
    <mergeCell ref="AM4:AN4"/>
    <mergeCell ref="AO4:AP4"/>
    <mergeCell ref="AQ4:AR4"/>
    <mergeCell ref="AS4:AT4"/>
    <mergeCell ref="AU4:AV4"/>
    <mergeCell ref="Y4:Z4"/>
    <mergeCell ref="AA4:AB4"/>
    <mergeCell ref="AC4:AD4"/>
    <mergeCell ref="AE4:AF4"/>
    <mergeCell ref="AG4:AH4"/>
    <mergeCell ref="AI4:AJ4"/>
    <mergeCell ref="M4:N4"/>
    <mergeCell ref="O4:P4"/>
    <mergeCell ref="Q4:R4"/>
    <mergeCell ref="S4:T4"/>
    <mergeCell ref="U4:V4"/>
    <mergeCell ref="W4:X4"/>
    <mergeCell ref="BA5:BB5"/>
    <mergeCell ref="BC5:BD5"/>
    <mergeCell ref="BE5:BF5"/>
    <mergeCell ref="BG5:BH5"/>
    <mergeCell ref="E6:F6"/>
    <mergeCell ref="G6:H6"/>
    <mergeCell ref="I6:J6"/>
    <mergeCell ref="K6:L6"/>
    <mergeCell ref="M6:N6"/>
    <mergeCell ref="O6:P6"/>
    <mergeCell ref="AO5:AP5"/>
    <mergeCell ref="AQ5:AR5"/>
    <mergeCell ref="AS5:AT5"/>
    <mergeCell ref="AU5:AV5"/>
    <mergeCell ref="AW5:AX5"/>
    <mergeCell ref="AY5:AZ5"/>
    <mergeCell ref="AC5:AD5"/>
    <mergeCell ref="AE5:AF5"/>
    <mergeCell ref="AG5:AH5"/>
    <mergeCell ref="AI5:AJ5"/>
    <mergeCell ref="AK5:AL5"/>
    <mergeCell ref="AM5:AN5"/>
    <mergeCell ref="Q5:R5"/>
    <mergeCell ref="S5:T5"/>
    <mergeCell ref="U5:V5"/>
    <mergeCell ref="W5:X5"/>
    <mergeCell ref="Y5:Z5"/>
    <mergeCell ref="AA5:AB5"/>
    <mergeCell ref="E5:F5"/>
    <mergeCell ref="G5:H5"/>
    <mergeCell ref="I5:J5"/>
    <mergeCell ref="K5:L5"/>
    <mergeCell ref="BA6:BB6"/>
    <mergeCell ref="BC6:BD6"/>
    <mergeCell ref="BE6:BF6"/>
    <mergeCell ref="BG6:BH6"/>
    <mergeCell ref="E7:F7"/>
    <mergeCell ref="G7:H7"/>
    <mergeCell ref="I7:J7"/>
    <mergeCell ref="K7:L7"/>
    <mergeCell ref="M7:N7"/>
    <mergeCell ref="O7:P7"/>
    <mergeCell ref="AO6:AP6"/>
    <mergeCell ref="AQ6:AR6"/>
    <mergeCell ref="AS6:AT6"/>
    <mergeCell ref="AU6:AV6"/>
    <mergeCell ref="AW6:AX6"/>
    <mergeCell ref="AY6:AZ6"/>
    <mergeCell ref="AC6:AD6"/>
    <mergeCell ref="AE6:AF6"/>
    <mergeCell ref="AG6:AH6"/>
    <mergeCell ref="AI6:AJ6"/>
    <mergeCell ref="AK6:AL6"/>
    <mergeCell ref="AM6:AN6"/>
    <mergeCell ref="Q6:R6"/>
    <mergeCell ref="S6:T6"/>
    <mergeCell ref="U6:V6"/>
    <mergeCell ref="W6:X6"/>
    <mergeCell ref="Y6:Z6"/>
    <mergeCell ref="AA6:AB6"/>
    <mergeCell ref="BA7:BB7"/>
    <mergeCell ref="BC7:BD7"/>
    <mergeCell ref="BE7:BF7"/>
    <mergeCell ref="BG7:BH7"/>
    <mergeCell ref="E8:F8"/>
    <mergeCell ref="G8:H8"/>
    <mergeCell ref="I8:J8"/>
    <mergeCell ref="K8:L8"/>
    <mergeCell ref="M8:N8"/>
    <mergeCell ref="O8:P8"/>
    <mergeCell ref="AO7:AP7"/>
    <mergeCell ref="AQ7:AR7"/>
    <mergeCell ref="AS7:AT7"/>
    <mergeCell ref="AU7:AV7"/>
    <mergeCell ref="AW7:AX7"/>
    <mergeCell ref="AY7:AZ7"/>
    <mergeCell ref="AC7:AD7"/>
    <mergeCell ref="AE7:AF7"/>
    <mergeCell ref="AG7:AH7"/>
    <mergeCell ref="AI7:AJ7"/>
    <mergeCell ref="AK7:AL7"/>
    <mergeCell ref="AM7:AN7"/>
    <mergeCell ref="Q7:R7"/>
    <mergeCell ref="S7:T7"/>
    <mergeCell ref="U7:V7"/>
    <mergeCell ref="W7:X7"/>
    <mergeCell ref="Y7:Z7"/>
    <mergeCell ref="AA7:AB7"/>
    <mergeCell ref="BA8:BB8"/>
    <mergeCell ref="BC8:BD8"/>
    <mergeCell ref="BE8:BF8"/>
    <mergeCell ref="BG8:BH8"/>
    <mergeCell ref="E9:F9"/>
    <mergeCell ref="G9:H9"/>
    <mergeCell ref="I9:J9"/>
    <mergeCell ref="K9:L9"/>
    <mergeCell ref="M9:N9"/>
    <mergeCell ref="O9:P9"/>
    <mergeCell ref="AO8:AP8"/>
    <mergeCell ref="AQ8:AR8"/>
    <mergeCell ref="AS8:AT8"/>
    <mergeCell ref="AU8:AV8"/>
    <mergeCell ref="AW8:AX8"/>
    <mergeCell ref="AY8:AZ8"/>
    <mergeCell ref="AC8:AD8"/>
    <mergeCell ref="AE8:AF8"/>
    <mergeCell ref="AG8:AH8"/>
    <mergeCell ref="AI8:AJ8"/>
    <mergeCell ref="AK8:AL8"/>
    <mergeCell ref="AM8:AN8"/>
    <mergeCell ref="Q8:R8"/>
    <mergeCell ref="S8:T8"/>
    <mergeCell ref="U8:V8"/>
    <mergeCell ref="W8:X8"/>
    <mergeCell ref="Y8:Z8"/>
    <mergeCell ref="AA8:AB8"/>
    <mergeCell ref="BA9:BB9"/>
    <mergeCell ref="BC9:BD9"/>
    <mergeCell ref="BE9:BF9"/>
    <mergeCell ref="BG9:BH9"/>
    <mergeCell ref="W10:X10"/>
    <mergeCell ref="Y10:Z10"/>
    <mergeCell ref="B10:D10"/>
    <mergeCell ref="E10:F10"/>
    <mergeCell ref="G10:H10"/>
    <mergeCell ref="I10:J10"/>
    <mergeCell ref="K10:L10"/>
    <mergeCell ref="M10:N10"/>
    <mergeCell ref="AO9:AP9"/>
    <mergeCell ref="AQ9:AR9"/>
    <mergeCell ref="AS9:AT9"/>
    <mergeCell ref="AU9:AV9"/>
    <mergeCell ref="AW9:AX9"/>
    <mergeCell ref="AY9:AZ9"/>
    <mergeCell ref="AC9:AD9"/>
    <mergeCell ref="AE9:AF9"/>
    <mergeCell ref="AG9:AH9"/>
    <mergeCell ref="AI9:AJ9"/>
    <mergeCell ref="AK9:AL9"/>
    <mergeCell ref="AM9:AN9"/>
    <mergeCell ref="Q9:R9"/>
    <mergeCell ref="S9:T9"/>
    <mergeCell ref="U9:V9"/>
    <mergeCell ref="W9:X9"/>
    <mergeCell ref="Y9:Z9"/>
    <mergeCell ref="AA9:AB9"/>
    <mergeCell ref="M11:N11"/>
    <mergeCell ref="O11:P11"/>
    <mergeCell ref="Q11:R11"/>
    <mergeCell ref="S11:T11"/>
    <mergeCell ref="U11:V11"/>
    <mergeCell ref="W11:X11"/>
    <mergeCell ref="AY10:AZ10"/>
    <mergeCell ref="BA10:BB10"/>
    <mergeCell ref="BC10:BD10"/>
    <mergeCell ref="BE10:BF10"/>
    <mergeCell ref="BG10:BH10"/>
    <mergeCell ref="A11:D11"/>
    <mergeCell ref="E11:F11"/>
    <mergeCell ref="G11:H11"/>
    <mergeCell ref="I11:J11"/>
    <mergeCell ref="K11:L11"/>
    <mergeCell ref="AM10:AN10"/>
    <mergeCell ref="AO10:AP10"/>
    <mergeCell ref="AQ10:AR10"/>
    <mergeCell ref="AS10:AT10"/>
    <mergeCell ref="AU10:AV10"/>
    <mergeCell ref="AW10:AX10"/>
    <mergeCell ref="AA10:AB10"/>
    <mergeCell ref="AC10:AD10"/>
    <mergeCell ref="AE10:AF10"/>
    <mergeCell ref="AG10:AH10"/>
    <mergeCell ref="AI10:AJ10"/>
    <mergeCell ref="AK10:AL10"/>
    <mergeCell ref="O10:P10"/>
    <mergeCell ref="Q10:R10"/>
    <mergeCell ref="S10:T10"/>
    <mergeCell ref="U10:V10"/>
    <mergeCell ref="BI15:BI17"/>
    <mergeCell ref="B18:B20"/>
    <mergeCell ref="C18:C20"/>
    <mergeCell ref="D18:D20"/>
    <mergeCell ref="E18:F20"/>
    <mergeCell ref="G18:H20"/>
    <mergeCell ref="I18:J20"/>
    <mergeCell ref="K18:L20"/>
    <mergeCell ref="M18:N20"/>
    <mergeCell ref="A12:A75"/>
    <mergeCell ref="B12:C14"/>
    <mergeCell ref="D12:D14"/>
    <mergeCell ref="BI12:BI14"/>
    <mergeCell ref="D15:D17"/>
    <mergeCell ref="AW11:AX11"/>
    <mergeCell ref="AY11:AZ11"/>
    <mergeCell ref="BA11:BB11"/>
    <mergeCell ref="BC11:BD11"/>
    <mergeCell ref="BE11:BF11"/>
    <mergeCell ref="BG11:BH11"/>
    <mergeCell ref="AK11:AL11"/>
    <mergeCell ref="AM11:AN11"/>
    <mergeCell ref="AO11:AP11"/>
    <mergeCell ref="AQ11:AR11"/>
    <mergeCell ref="AS11:AT11"/>
    <mergeCell ref="AU11:AV11"/>
    <mergeCell ref="Y11:Z11"/>
    <mergeCell ref="AA11:AB11"/>
    <mergeCell ref="AC11:AD11"/>
    <mergeCell ref="AE11:AF11"/>
    <mergeCell ref="AG11:AH11"/>
    <mergeCell ref="AI11:AJ11"/>
    <mergeCell ref="S21:T23"/>
    <mergeCell ref="U21:V23"/>
    <mergeCell ref="B21:B23"/>
    <mergeCell ref="C21:C23"/>
    <mergeCell ref="D21:D23"/>
    <mergeCell ref="E21:F23"/>
    <mergeCell ref="G21:H23"/>
    <mergeCell ref="I21:J23"/>
    <mergeCell ref="AY18:AZ20"/>
    <mergeCell ref="BA18:BB20"/>
    <mergeCell ref="BC18:BD20"/>
    <mergeCell ref="BE18:BF20"/>
    <mergeCell ref="BG18:BH20"/>
    <mergeCell ref="BI18:BI20"/>
    <mergeCell ref="AM18:AN20"/>
    <mergeCell ref="AO18:AP20"/>
    <mergeCell ref="AQ18:AR20"/>
    <mergeCell ref="AS18:AT20"/>
    <mergeCell ref="AU18:AV20"/>
    <mergeCell ref="AW18:AX20"/>
    <mergeCell ref="AA18:AB20"/>
    <mergeCell ref="AC18:AD20"/>
    <mergeCell ref="AE18:AF20"/>
    <mergeCell ref="AG18:AH20"/>
    <mergeCell ref="AI18:AJ20"/>
    <mergeCell ref="AK18:AL20"/>
    <mergeCell ref="O18:P20"/>
    <mergeCell ref="Q18:R20"/>
    <mergeCell ref="S18:T20"/>
    <mergeCell ref="U18:V20"/>
    <mergeCell ref="W18:X20"/>
    <mergeCell ref="Y18:Z20"/>
    <mergeCell ref="BG21:BH23"/>
    <mergeCell ref="BI21:BI23"/>
    <mergeCell ref="B24:B26"/>
    <mergeCell ref="C24:C26"/>
    <mergeCell ref="D24:D26"/>
    <mergeCell ref="E24:F26"/>
    <mergeCell ref="G24:H26"/>
    <mergeCell ref="I24:J26"/>
    <mergeCell ref="K24:L26"/>
    <mergeCell ref="M24:N26"/>
    <mergeCell ref="AU21:AV23"/>
    <mergeCell ref="AW21:AX23"/>
    <mergeCell ref="AY21:AZ23"/>
    <mergeCell ref="BA21:BB23"/>
    <mergeCell ref="BC21:BD23"/>
    <mergeCell ref="BE21:BF23"/>
    <mergeCell ref="AI21:AJ23"/>
    <mergeCell ref="AK21:AL23"/>
    <mergeCell ref="AM21:AN23"/>
    <mergeCell ref="AO21:AP23"/>
    <mergeCell ref="AQ21:AR23"/>
    <mergeCell ref="AS21:AT23"/>
    <mergeCell ref="W21:X23"/>
    <mergeCell ref="Y21:Z23"/>
    <mergeCell ref="AA21:AB23"/>
    <mergeCell ref="AC21:AD23"/>
    <mergeCell ref="AE21:AF23"/>
    <mergeCell ref="AG21:AH23"/>
    <mergeCell ref="K21:L23"/>
    <mergeCell ref="M21:N23"/>
    <mergeCell ref="O21:P23"/>
    <mergeCell ref="Q21:R23"/>
    <mergeCell ref="S27:T29"/>
    <mergeCell ref="U27:V29"/>
    <mergeCell ref="B27:B29"/>
    <mergeCell ref="C27:C29"/>
    <mergeCell ref="D27:D29"/>
    <mergeCell ref="E27:F29"/>
    <mergeCell ref="G27:H29"/>
    <mergeCell ref="I27:J29"/>
    <mergeCell ref="AY24:AZ26"/>
    <mergeCell ref="BA24:BB26"/>
    <mergeCell ref="BC24:BD26"/>
    <mergeCell ref="BE24:BF26"/>
    <mergeCell ref="BG24:BH26"/>
    <mergeCell ref="BI24:BI26"/>
    <mergeCell ref="AM24:AN26"/>
    <mergeCell ref="AO24:AP26"/>
    <mergeCell ref="AQ24:AR26"/>
    <mergeCell ref="AS24:AT26"/>
    <mergeCell ref="AU24:AV26"/>
    <mergeCell ref="AW24:AX26"/>
    <mergeCell ref="AA24:AB26"/>
    <mergeCell ref="AC24:AD26"/>
    <mergeCell ref="AE24:AF26"/>
    <mergeCell ref="AG24:AH26"/>
    <mergeCell ref="AI24:AJ26"/>
    <mergeCell ref="AK24:AL26"/>
    <mergeCell ref="O24:P26"/>
    <mergeCell ref="Q24:R26"/>
    <mergeCell ref="S24:T26"/>
    <mergeCell ref="U24:V26"/>
    <mergeCell ref="W24:X26"/>
    <mergeCell ref="Y24:Z26"/>
    <mergeCell ref="BG27:BH29"/>
    <mergeCell ref="BI27:BI29"/>
    <mergeCell ref="B30:B32"/>
    <mergeCell ref="C30:C32"/>
    <mergeCell ref="D30:D32"/>
    <mergeCell ref="E30:F32"/>
    <mergeCell ref="G30:H32"/>
    <mergeCell ref="I30:J32"/>
    <mergeCell ref="K30:L32"/>
    <mergeCell ref="M30:N32"/>
    <mergeCell ref="AU27:AV29"/>
    <mergeCell ref="AW27:AX29"/>
    <mergeCell ref="AY27:AZ29"/>
    <mergeCell ref="BA27:BB29"/>
    <mergeCell ref="BC27:BD29"/>
    <mergeCell ref="BE27:BF29"/>
    <mergeCell ref="AI27:AJ29"/>
    <mergeCell ref="AK27:AL29"/>
    <mergeCell ref="AM27:AN29"/>
    <mergeCell ref="AO27:AP29"/>
    <mergeCell ref="AQ27:AR29"/>
    <mergeCell ref="AS27:AT29"/>
    <mergeCell ref="W27:X29"/>
    <mergeCell ref="Y27:Z29"/>
    <mergeCell ref="AA27:AB29"/>
    <mergeCell ref="AC27:AD29"/>
    <mergeCell ref="AE27:AF29"/>
    <mergeCell ref="AG27:AH29"/>
    <mergeCell ref="K27:L29"/>
    <mergeCell ref="M27:N29"/>
    <mergeCell ref="O27:P29"/>
    <mergeCell ref="Q27:R29"/>
    <mergeCell ref="S33:T35"/>
    <mergeCell ref="U33:V35"/>
    <mergeCell ref="B33:B35"/>
    <mergeCell ref="C33:C35"/>
    <mergeCell ref="D33:D35"/>
    <mergeCell ref="E33:F35"/>
    <mergeCell ref="G33:H35"/>
    <mergeCell ref="I33:J35"/>
    <mergeCell ref="AY30:AZ32"/>
    <mergeCell ref="BA30:BB32"/>
    <mergeCell ref="BC30:BD32"/>
    <mergeCell ref="BE30:BF32"/>
    <mergeCell ref="BG30:BH32"/>
    <mergeCell ref="BI30:BI32"/>
    <mergeCell ref="AM30:AN32"/>
    <mergeCell ref="AO30:AP32"/>
    <mergeCell ref="AQ30:AR32"/>
    <mergeCell ref="AS30:AT32"/>
    <mergeCell ref="AU30:AV32"/>
    <mergeCell ref="AW30:AX32"/>
    <mergeCell ref="AA30:AB32"/>
    <mergeCell ref="AC30:AD32"/>
    <mergeCell ref="AE30:AF32"/>
    <mergeCell ref="AG30:AH32"/>
    <mergeCell ref="AI30:AJ32"/>
    <mergeCell ref="AK30:AL32"/>
    <mergeCell ref="O30:P32"/>
    <mergeCell ref="Q30:R32"/>
    <mergeCell ref="S30:T32"/>
    <mergeCell ref="U30:V32"/>
    <mergeCell ref="W30:X32"/>
    <mergeCell ref="Y30:Z32"/>
    <mergeCell ref="BG33:BH35"/>
    <mergeCell ref="BI33:BI35"/>
    <mergeCell ref="B36:B38"/>
    <mergeCell ref="C36:C38"/>
    <mergeCell ref="D36:D38"/>
    <mergeCell ref="E36:F38"/>
    <mergeCell ref="G36:H38"/>
    <mergeCell ref="I36:J38"/>
    <mergeCell ref="K36:L38"/>
    <mergeCell ref="M36:N38"/>
    <mergeCell ref="AU33:AV35"/>
    <mergeCell ref="AW33:AX35"/>
    <mergeCell ref="AY33:AZ35"/>
    <mergeCell ref="BA33:BB35"/>
    <mergeCell ref="BC33:BD35"/>
    <mergeCell ref="BE33:BF35"/>
    <mergeCell ref="AI33:AJ35"/>
    <mergeCell ref="AK33:AL35"/>
    <mergeCell ref="AM33:AN35"/>
    <mergeCell ref="AO33:AP35"/>
    <mergeCell ref="AQ33:AR35"/>
    <mergeCell ref="AS33:AT35"/>
    <mergeCell ref="W33:X35"/>
    <mergeCell ref="Y33:Z35"/>
    <mergeCell ref="AA33:AB35"/>
    <mergeCell ref="AC33:AD35"/>
    <mergeCell ref="AE33:AF35"/>
    <mergeCell ref="AG33:AH35"/>
    <mergeCell ref="K33:L35"/>
    <mergeCell ref="M33:N35"/>
    <mergeCell ref="O33:P35"/>
    <mergeCell ref="Q33:R35"/>
    <mergeCell ref="S39:T41"/>
    <mergeCell ref="U39:V41"/>
    <mergeCell ref="B39:B41"/>
    <mergeCell ref="C39:C41"/>
    <mergeCell ref="D39:D41"/>
    <mergeCell ref="E39:F41"/>
    <mergeCell ref="G39:H41"/>
    <mergeCell ref="I39:J41"/>
    <mergeCell ref="AY36:AZ38"/>
    <mergeCell ref="BA36:BB38"/>
    <mergeCell ref="BC36:BD38"/>
    <mergeCell ref="BE36:BF38"/>
    <mergeCell ref="BG36:BH38"/>
    <mergeCell ref="BI36:BI38"/>
    <mergeCell ref="AM36:AN38"/>
    <mergeCell ref="AO36:AP38"/>
    <mergeCell ref="AQ36:AR38"/>
    <mergeCell ref="AS36:AT38"/>
    <mergeCell ref="AU36:AV38"/>
    <mergeCell ref="AW36:AX38"/>
    <mergeCell ref="AA36:AB38"/>
    <mergeCell ref="AC36:AD38"/>
    <mergeCell ref="AE36:AF38"/>
    <mergeCell ref="AG36:AH38"/>
    <mergeCell ref="AI36:AJ38"/>
    <mergeCell ref="AK36:AL38"/>
    <mergeCell ref="O36:P38"/>
    <mergeCell ref="Q36:R38"/>
    <mergeCell ref="S36:T38"/>
    <mergeCell ref="U36:V38"/>
    <mergeCell ref="W36:X38"/>
    <mergeCell ref="Y36:Z38"/>
    <mergeCell ref="BG39:BH41"/>
    <mergeCell ref="BI39:BI41"/>
    <mergeCell ref="B42:B44"/>
    <mergeCell ref="C42:C44"/>
    <mergeCell ref="D42:D44"/>
    <mergeCell ref="E42:F44"/>
    <mergeCell ref="G42:H44"/>
    <mergeCell ref="I42:J44"/>
    <mergeCell ref="K42:L44"/>
    <mergeCell ref="M42:N44"/>
    <mergeCell ref="AU39:AV41"/>
    <mergeCell ref="AW39:AX41"/>
    <mergeCell ref="AY39:AZ41"/>
    <mergeCell ref="BA39:BB41"/>
    <mergeCell ref="BC39:BD41"/>
    <mergeCell ref="BE39:BF41"/>
    <mergeCell ref="AI39:AJ41"/>
    <mergeCell ref="AK39:AL41"/>
    <mergeCell ref="AM39:AN41"/>
    <mergeCell ref="AO39:AP41"/>
    <mergeCell ref="AQ39:AR41"/>
    <mergeCell ref="AS39:AT41"/>
    <mergeCell ref="W39:X41"/>
    <mergeCell ref="Y39:Z41"/>
    <mergeCell ref="AA39:AB41"/>
    <mergeCell ref="AC39:AD41"/>
    <mergeCell ref="AE39:AF41"/>
    <mergeCell ref="AG39:AH41"/>
    <mergeCell ref="K39:L41"/>
    <mergeCell ref="M39:N41"/>
    <mergeCell ref="O39:P41"/>
    <mergeCell ref="Q39:R41"/>
    <mergeCell ref="S45:T47"/>
    <mergeCell ref="U45:V47"/>
    <mergeCell ref="B45:B47"/>
    <mergeCell ref="C45:C47"/>
    <mergeCell ref="D45:D47"/>
    <mergeCell ref="E45:F47"/>
    <mergeCell ref="G45:H47"/>
    <mergeCell ref="I45:J47"/>
    <mergeCell ref="AY42:AZ44"/>
    <mergeCell ref="BA42:BB44"/>
    <mergeCell ref="BC42:BD44"/>
    <mergeCell ref="BE42:BF44"/>
    <mergeCell ref="BG42:BH44"/>
    <mergeCell ref="BI42:BI44"/>
    <mergeCell ref="AM42:AN44"/>
    <mergeCell ref="AO42:AP44"/>
    <mergeCell ref="AQ42:AR44"/>
    <mergeCell ref="AS42:AT44"/>
    <mergeCell ref="AU42:AV44"/>
    <mergeCell ref="AW42:AX44"/>
    <mergeCell ref="AA42:AB44"/>
    <mergeCell ref="AC42:AD44"/>
    <mergeCell ref="AE42:AF44"/>
    <mergeCell ref="AG42:AH44"/>
    <mergeCell ref="AI42:AJ44"/>
    <mergeCell ref="AK42:AL44"/>
    <mergeCell ref="O42:P44"/>
    <mergeCell ref="Q42:R44"/>
    <mergeCell ref="S42:T44"/>
    <mergeCell ref="U42:V44"/>
    <mergeCell ref="W42:X44"/>
    <mergeCell ref="Y42:Z44"/>
    <mergeCell ref="BG45:BH47"/>
    <mergeCell ref="BI45:BI47"/>
    <mergeCell ref="B48:B50"/>
    <mergeCell ref="C48:C50"/>
    <mergeCell ref="D48:D50"/>
    <mergeCell ref="E48:F50"/>
    <mergeCell ref="G48:H50"/>
    <mergeCell ref="I48:J50"/>
    <mergeCell ref="K48:L50"/>
    <mergeCell ref="M48:N50"/>
    <mergeCell ref="AU45:AV47"/>
    <mergeCell ref="AW45:AX47"/>
    <mergeCell ref="AY45:AZ47"/>
    <mergeCell ref="BA45:BB47"/>
    <mergeCell ref="BC45:BD47"/>
    <mergeCell ref="BE45:BF47"/>
    <mergeCell ref="AI45:AJ47"/>
    <mergeCell ref="AK45:AL47"/>
    <mergeCell ref="AM45:AN47"/>
    <mergeCell ref="AO45:AP47"/>
    <mergeCell ref="AQ45:AR47"/>
    <mergeCell ref="AS45:AT47"/>
    <mergeCell ref="W45:X47"/>
    <mergeCell ref="Y45:Z47"/>
    <mergeCell ref="AA45:AB47"/>
    <mergeCell ref="AC45:AD47"/>
    <mergeCell ref="AE45:AF47"/>
    <mergeCell ref="AG45:AH47"/>
    <mergeCell ref="K45:L47"/>
    <mergeCell ref="M45:N47"/>
    <mergeCell ref="O45:P47"/>
    <mergeCell ref="Q45:R47"/>
    <mergeCell ref="S51:T53"/>
    <mergeCell ref="U51:V53"/>
    <mergeCell ref="B51:B53"/>
    <mergeCell ref="C51:C53"/>
    <mergeCell ref="D51:D53"/>
    <mergeCell ref="E51:F53"/>
    <mergeCell ref="G51:H53"/>
    <mergeCell ref="I51:J53"/>
    <mergeCell ref="AY48:AZ50"/>
    <mergeCell ref="BA48:BB50"/>
    <mergeCell ref="BC48:BD50"/>
    <mergeCell ref="BE48:BF50"/>
    <mergeCell ref="BG48:BH50"/>
    <mergeCell ref="BI48:BI50"/>
    <mergeCell ref="AM48:AN50"/>
    <mergeCell ref="AO48:AP50"/>
    <mergeCell ref="AQ48:AR50"/>
    <mergeCell ref="AS48:AT50"/>
    <mergeCell ref="AU48:AV50"/>
    <mergeCell ref="AW48:AX50"/>
    <mergeCell ref="AA48:AB50"/>
    <mergeCell ref="AC48:AD50"/>
    <mergeCell ref="AE48:AF50"/>
    <mergeCell ref="AG48:AH50"/>
    <mergeCell ref="AI48:AJ50"/>
    <mergeCell ref="AK48:AL50"/>
    <mergeCell ref="O48:P50"/>
    <mergeCell ref="Q48:R50"/>
    <mergeCell ref="S48:T50"/>
    <mergeCell ref="U48:V50"/>
    <mergeCell ref="W48:X50"/>
    <mergeCell ref="Y48:Z50"/>
    <mergeCell ref="BG51:BH53"/>
    <mergeCell ref="BI51:BI53"/>
    <mergeCell ref="B54:B56"/>
    <mergeCell ref="C54:C56"/>
    <mergeCell ref="D54:D56"/>
    <mergeCell ref="E54:F56"/>
    <mergeCell ref="G54:H56"/>
    <mergeCell ref="I54:J56"/>
    <mergeCell ref="K54:L56"/>
    <mergeCell ref="M54:N56"/>
    <mergeCell ref="AU51:AV53"/>
    <mergeCell ref="AW51:AX53"/>
    <mergeCell ref="AY51:AZ53"/>
    <mergeCell ref="BA51:BB53"/>
    <mergeCell ref="BC51:BD53"/>
    <mergeCell ref="BE51:BF53"/>
    <mergeCell ref="AI51:AJ53"/>
    <mergeCell ref="AK51:AL53"/>
    <mergeCell ref="AM51:AN53"/>
    <mergeCell ref="AO51:AP53"/>
    <mergeCell ref="AQ51:AR53"/>
    <mergeCell ref="AS51:AT53"/>
    <mergeCell ref="W51:X53"/>
    <mergeCell ref="Y51:Z53"/>
    <mergeCell ref="AA51:AB53"/>
    <mergeCell ref="AC51:AD53"/>
    <mergeCell ref="AE51:AF53"/>
    <mergeCell ref="AG51:AH53"/>
    <mergeCell ref="K51:L53"/>
    <mergeCell ref="M51:N53"/>
    <mergeCell ref="O51:P53"/>
    <mergeCell ref="Q51:R53"/>
    <mergeCell ref="S57:T59"/>
    <mergeCell ref="U57:V59"/>
    <mergeCell ref="B57:B59"/>
    <mergeCell ref="C57:C59"/>
    <mergeCell ref="D57:D59"/>
    <mergeCell ref="E57:F59"/>
    <mergeCell ref="G57:H59"/>
    <mergeCell ref="I57:J59"/>
    <mergeCell ref="AY54:AZ56"/>
    <mergeCell ref="BA54:BB56"/>
    <mergeCell ref="BC54:BD56"/>
    <mergeCell ref="BE54:BF56"/>
    <mergeCell ref="BG54:BH56"/>
    <mergeCell ref="BI54:BI56"/>
    <mergeCell ref="AM54:AN56"/>
    <mergeCell ref="AO54:AP56"/>
    <mergeCell ref="AQ54:AR56"/>
    <mergeCell ref="AS54:AT56"/>
    <mergeCell ref="AU54:AV56"/>
    <mergeCell ref="AW54:AX56"/>
    <mergeCell ref="AA54:AB56"/>
    <mergeCell ref="AC54:AD56"/>
    <mergeCell ref="AE54:AF56"/>
    <mergeCell ref="AG54:AH56"/>
    <mergeCell ref="AI54:AJ56"/>
    <mergeCell ref="AK54:AL56"/>
    <mergeCell ref="O54:P56"/>
    <mergeCell ref="Q54:R56"/>
    <mergeCell ref="S54:T56"/>
    <mergeCell ref="U54:V56"/>
    <mergeCell ref="W54:X56"/>
    <mergeCell ref="Y54:Z56"/>
    <mergeCell ref="BG57:BH59"/>
    <mergeCell ref="BI57:BI59"/>
    <mergeCell ref="B60:B62"/>
    <mergeCell ref="C60:C62"/>
    <mergeCell ref="D60:D62"/>
    <mergeCell ref="E60:F62"/>
    <mergeCell ref="G60:H62"/>
    <mergeCell ref="I60:J62"/>
    <mergeCell ref="K60:L62"/>
    <mergeCell ref="M60:N62"/>
    <mergeCell ref="AU57:AV59"/>
    <mergeCell ref="AW57:AX59"/>
    <mergeCell ref="AY57:AZ59"/>
    <mergeCell ref="BA57:BB59"/>
    <mergeCell ref="BC57:BD59"/>
    <mergeCell ref="BE57:BF59"/>
    <mergeCell ref="AI57:AJ59"/>
    <mergeCell ref="AK57:AL59"/>
    <mergeCell ref="AM57:AN59"/>
    <mergeCell ref="AO57:AP59"/>
    <mergeCell ref="AQ57:AR59"/>
    <mergeCell ref="AS57:AT59"/>
    <mergeCell ref="W57:X59"/>
    <mergeCell ref="Y57:Z59"/>
    <mergeCell ref="AA57:AB59"/>
    <mergeCell ref="AC57:AD59"/>
    <mergeCell ref="AE57:AF59"/>
    <mergeCell ref="AG57:AH59"/>
    <mergeCell ref="K57:L59"/>
    <mergeCell ref="M57:N59"/>
    <mergeCell ref="O57:P59"/>
    <mergeCell ref="Q57:R59"/>
    <mergeCell ref="S63:T65"/>
    <mergeCell ref="U63:V65"/>
    <mergeCell ref="B63:B65"/>
    <mergeCell ref="C63:C65"/>
    <mergeCell ref="D63:D65"/>
    <mergeCell ref="E63:F65"/>
    <mergeCell ref="G63:H65"/>
    <mergeCell ref="I63:J65"/>
    <mergeCell ref="AY60:AZ62"/>
    <mergeCell ref="BA60:BB62"/>
    <mergeCell ref="BC60:BD62"/>
    <mergeCell ref="BE60:BF62"/>
    <mergeCell ref="BG60:BH62"/>
    <mergeCell ref="BI60:BI62"/>
    <mergeCell ref="AM60:AN62"/>
    <mergeCell ref="AO60:AP62"/>
    <mergeCell ref="AQ60:AR62"/>
    <mergeCell ref="AS60:AT62"/>
    <mergeCell ref="AU60:AV62"/>
    <mergeCell ref="AW60:AX62"/>
    <mergeCell ref="AA60:AB62"/>
    <mergeCell ref="AC60:AD62"/>
    <mergeCell ref="AE60:AF62"/>
    <mergeCell ref="AG60:AH62"/>
    <mergeCell ref="AI60:AJ62"/>
    <mergeCell ref="AK60:AL62"/>
    <mergeCell ref="O60:P62"/>
    <mergeCell ref="Q60:R62"/>
    <mergeCell ref="S60:T62"/>
    <mergeCell ref="U60:V62"/>
    <mergeCell ref="W60:X62"/>
    <mergeCell ref="Y60:Z62"/>
    <mergeCell ref="BG63:BH65"/>
    <mergeCell ref="BI63:BI65"/>
    <mergeCell ref="B66:B68"/>
    <mergeCell ref="C66:C68"/>
    <mergeCell ref="D66:D68"/>
    <mergeCell ref="E66:F68"/>
    <mergeCell ref="G66:H68"/>
    <mergeCell ref="I66:J68"/>
    <mergeCell ref="K66:L68"/>
    <mergeCell ref="M66:N68"/>
    <mergeCell ref="AU63:AV65"/>
    <mergeCell ref="AW63:AX65"/>
    <mergeCell ref="AY63:AZ65"/>
    <mergeCell ref="BA63:BB65"/>
    <mergeCell ref="BC63:BD65"/>
    <mergeCell ref="BE63:BF65"/>
    <mergeCell ref="AI63:AJ65"/>
    <mergeCell ref="AK63:AL65"/>
    <mergeCell ref="AM63:AN65"/>
    <mergeCell ref="AO63:AP65"/>
    <mergeCell ref="AQ63:AR65"/>
    <mergeCell ref="AS63:AT65"/>
    <mergeCell ref="W63:X65"/>
    <mergeCell ref="Y63:Z65"/>
    <mergeCell ref="AA63:AB65"/>
    <mergeCell ref="AC63:AD65"/>
    <mergeCell ref="AE63:AF65"/>
    <mergeCell ref="AG63:AH65"/>
    <mergeCell ref="K63:L65"/>
    <mergeCell ref="M63:N65"/>
    <mergeCell ref="O63:P65"/>
    <mergeCell ref="Q63:R65"/>
    <mergeCell ref="S69:T71"/>
    <mergeCell ref="U69:V71"/>
    <mergeCell ref="B69:B71"/>
    <mergeCell ref="C69:C71"/>
    <mergeCell ref="D69:D71"/>
    <mergeCell ref="E69:F71"/>
    <mergeCell ref="G69:H71"/>
    <mergeCell ref="I69:J71"/>
    <mergeCell ref="AY66:AZ68"/>
    <mergeCell ref="BA66:BB68"/>
    <mergeCell ref="BC66:BD68"/>
    <mergeCell ref="BE66:BF68"/>
    <mergeCell ref="BG66:BH68"/>
    <mergeCell ref="BI66:BI68"/>
    <mergeCell ref="AM66:AN68"/>
    <mergeCell ref="AO66:AP68"/>
    <mergeCell ref="AQ66:AR68"/>
    <mergeCell ref="AS66:AT68"/>
    <mergeCell ref="AU66:AV68"/>
    <mergeCell ref="AW66:AX68"/>
    <mergeCell ref="AA66:AB68"/>
    <mergeCell ref="AC66:AD68"/>
    <mergeCell ref="AE66:AF68"/>
    <mergeCell ref="AG66:AH68"/>
    <mergeCell ref="AI66:AJ68"/>
    <mergeCell ref="AK66:AL68"/>
    <mergeCell ref="O66:P68"/>
    <mergeCell ref="Q66:R68"/>
    <mergeCell ref="S66:T68"/>
    <mergeCell ref="U66:V68"/>
    <mergeCell ref="W66:X68"/>
    <mergeCell ref="Y66:Z68"/>
    <mergeCell ref="BG69:BH71"/>
    <mergeCell ref="BI69:BI71"/>
    <mergeCell ref="B72:B74"/>
    <mergeCell ref="C72:C74"/>
    <mergeCell ref="D72:D74"/>
    <mergeCell ref="E72:F74"/>
    <mergeCell ref="G72:H74"/>
    <mergeCell ref="I72:J74"/>
    <mergeCell ref="K72:L74"/>
    <mergeCell ref="M72:N74"/>
    <mergeCell ref="AU69:AV71"/>
    <mergeCell ref="AW69:AX71"/>
    <mergeCell ref="AY69:AZ71"/>
    <mergeCell ref="BA69:BB71"/>
    <mergeCell ref="BC69:BD71"/>
    <mergeCell ref="BE69:BF71"/>
    <mergeCell ref="AI69:AJ71"/>
    <mergeCell ref="AK69:AL71"/>
    <mergeCell ref="AM69:AN71"/>
    <mergeCell ref="AO69:AP71"/>
    <mergeCell ref="AQ69:AR71"/>
    <mergeCell ref="AS69:AT71"/>
    <mergeCell ref="W69:X71"/>
    <mergeCell ref="Y69:Z71"/>
    <mergeCell ref="AA69:AB71"/>
    <mergeCell ref="AC69:AD71"/>
    <mergeCell ref="AE69:AF71"/>
    <mergeCell ref="AG69:AH71"/>
    <mergeCell ref="K69:L71"/>
    <mergeCell ref="M69:N71"/>
    <mergeCell ref="O69:P71"/>
    <mergeCell ref="Q69:R71"/>
    <mergeCell ref="W75:X75"/>
    <mergeCell ref="Y75:Z75"/>
    <mergeCell ref="B75:D75"/>
    <mergeCell ref="E75:F75"/>
    <mergeCell ref="G75:H75"/>
    <mergeCell ref="I75:J75"/>
    <mergeCell ref="K75:L75"/>
    <mergeCell ref="M75:N75"/>
    <mergeCell ref="AY72:AZ74"/>
    <mergeCell ref="BA72:BB74"/>
    <mergeCell ref="BC72:BD74"/>
    <mergeCell ref="BE72:BF74"/>
    <mergeCell ref="BG72:BH74"/>
    <mergeCell ref="BI72:BI74"/>
    <mergeCell ref="AM72:AN74"/>
    <mergeCell ref="AO72:AP74"/>
    <mergeCell ref="AQ72:AR74"/>
    <mergeCell ref="AS72:AT74"/>
    <mergeCell ref="AU72:AV74"/>
    <mergeCell ref="AW72:AX74"/>
    <mergeCell ref="AA72:AB74"/>
    <mergeCell ref="AC72:AD74"/>
    <mergeCell ref="AE72:AF74"/>
    <mergeCell ref="AG72:AH74"/>
    <mergeCell ref="AI72:AJ74"/>
    <mergeCell ref="AK72:AL74"/>
    <mergeCell ref="O72:P74"/>
    <mergeCell ref="Q72:R74"/>
    <mergeCell ref="S72:T74"/>
    <mergeCell ref="U72:V74"/>
    <mergeCell ref="W72:X74"/>
    <mergeCell ref="Y72:Z74"/>
    <mergeCell ref="M76:N76"/>
    <mergeCell ref="O76:P76"/>
    <mergeCell ref="Q76:R76"/>
    <mergeCell ref="S76:T76"/>
    <mergeCell ref="U76:V76"/>
    <mergeCell ref="W76:X76"/>
    <mergeCell ref="AY75:AZ75"/>
    <mergeCell ref="BA75:BB75"/>
    <mergeCell ref="BC75:BD75"/>
    <mergeCell ref="BE75:BF75"/>
    <mergeCell ref="BG75:BH75"/>
    <mergeCell ref="A76:D76"/>
    <mergeCell ref="E76:F76"/>
    <mergeCell ref="G76:H76"/>
    <mergeCell ref="I76:J76"/>
    <mergeCell ref="K76:L76"/>
    <mergeCell ref="AM75:AN75"/>
    <mergeCell ref="AO75:AP75"/>
    <mergeCell ref="AQ75:AR75"/>
    <mergeCell ref="AS75:AT75"/>
    <mergeCell ref="AU75:AV75"/>
    <mergeCell ref="AW75:AX75"/>
    <mergeCell ref="AA75:AB75"/>
    <mergeCell ref="AC75:AD75"/>
    <mergeCell ref="AE75:AF75"/>
    <mergeCell ref="AG75:AH75"/>
    <mergeCell ref="AI75:AJ75"/>
    <mergeCell ref="AK75:AL75"/>
    <mergeCell ref="O75:P75"/>
    <mergeCell ref="Q75:R75"/>
    <mergeCell ref="S75:T75"/>
    <mergeCell ref="U75:V75"/>
    <mergeCell ref="AW76:AX76"/>
    <mergeCell ref="AY76:AZ76"/>
    <mergeCell ref="BA76:BB76"/>
    <mergeCell ref="BC76:BD76"/>
    <mergeCell ref="BE76:BF76"/>
    <mergeCell ref="BG76:BH76"/>
    <mergeCell ref="AK76:AL76"/>
    <mergeCell ref="AM76:AN76"/>
    <mergeCell ref="AO76:AP76"/>
    <mergeCell ref="AQ76:AR76"/>
    <mergeCell ref="AS76:AT76"/>
    <mergeCell ref="AU76:AV76"/>
    <mergeCell ref="Y76:Z76"/>
    <mergeCell ref="AA76:AB76"/>
    <mergeCell ref="AC76:AD76"/>
    <mergeCell ref="AE76:AF76"/>
    <mergeCell ref="AG76:AH76"/>
    <mergeCell ref="AI76:AJ76"/>
    <mergeCell ref="BI85:BI93"/>
    <mergeCell ref="A86:A92"/>
    <mergeCell ref="B86:B91"/>
    <mergeCell ref="E86:F86"/>
    <mergeCell ref="G86:H86"/>
    <mergeCell ref="I86:J86"/>
    <mergeCell ref="K86:L86"/>
    <mergeCell ref="M86:N86"/>
    <mergeCell ref="O86:P86"/>
    <mergeCell ref="Q86:R86"/>
    <mergeCell ref="AK85:AN85"/>
    <mergeCell ref="AO85:AR85"/>
    <mergeCell ref="AS85:AV85"/>
    <mergeCell ref="AW85:AZ85"/>
    <mergeCell ref="BA85:BD85"/>
    <mergeCell ref="BE85:BH85"/>
    <mergeCell ref="A82:BI82"/>
    <mergeCell ref="A85:D85"/>
    <mergeCell ref="E85:H85"/>
    <mergeCell ref="I85:L85"/>
    <mergeCell ref="M85:P85"/>
    <mergeCell ref="Q85:T85"/>
    <mergeCell ref="U85:X85"/>
    <mergeCell ref="Y85:AB85"/>
    <mergeCell ref="AC85:AF85"/>
    <mergeCell ref="AG85:AJ85"/>
    <mergeCell ref="BC86:BD86"/>
    <mergeCell ref="BE86:BF86"/>
    <mergeCell ref="BG86:BH86"/>
    <mergeCell ref="E87:F87"/>
    <mergeCell ref="G87:H87"/>
    <mergeCell ref="I87:J87"/>
    <mergeCell ref="M87:N87"/>
    <mergeCell ref="O87:P87"/>
    <mergeCell ref="Q87:R87"/>
    <mergeCell ref="AQ86:AR86"/>
    <mergeCell ref="AS86:AT86"/>
    <mergeCell ref="AU86:AV86"/>
    <mergeCell ref="AW86:AX86"/>
    <mergeCell ref="AY86:AZ86"/>
    <mergeCell ref="BA86:BB86"/>
    <mergeCell ref="AE86:AF86"/>
    <mergeCell ref="AG86:AH86"/>
    <mergeCell ref="AI86:AJ86"/>
    <mergeCell ref="AK86:AL86"/>
    <mergeCell ref="AM86:AN86"/>
    <mergeCell ref="AO86:AP86"/>
    <mergeCell ref="S86:T86"/>
    <mergeCell ref="U86:V86"/>
    <mergeCell ref="W86:X86"/>
    <mergeCell ref="Y86:Z86"/>
    <mergeCell ref="AA86:AB86"/>
    <mergeCell ref="AC86:AD86"/>
    <mergeCell ref="BC87:BD87"/>
    <mergeCell ref="BE87:BF87"/>
    <mergeCell ref="BG87:BH87"/>
    <mergeCell ref="E88:F88"/>
    <mergeCell ref="G88:H88"/>
    <mergeCell ref="I88:J88"/>
    <mergeCell ref="K88:L88"/>
    <mergeCell ref="M88:N88"/>
    <mergeCell ref="O88:P88"/>
    <mergeCell ref="Q88:R88"/>
    <mergeCell ref="AQ87:AR87"/>
    <mergeCell ref="AS87:AT87"/>
    <mergeCell ref="AU87:AV87"/>
    <mergeCell ref="AW87:AX87"/>
    <mergeCell ref="AY87:AZ87"/>
    <mergeCell ref="BA87:BB87"/>
    <mergeCell ref="AE87:AF87"/>
    <mergeCell ref="AG87:AH87"/>
    <mergeCell ref="AI87:AJ87"/>
    <mergeCell ref="AK87:AL87"/>
    <mergeCell ref="AM87:AN87"/>
    <mergeCell ref="AO87:AP87"/>
    <mergeCell ref="S87:T87"/>
    <mergeCell ref="U87:V87"/>
    <mergeCell ref="W87:X87"/>
    <mergeCell ref="Y87:Z87"/>
    <mergeCell ref="AA87:AB87"/>
    <mergeCell ref="AC87:AD87"/>
    <mergeCell ref="BC88:BD88"/>
    <mergeCell ref="BE88:BF88"/>
    <mergeCell ref="BG88:BH88"/>
    <mergeCell ref="K87:L87"/>
    <mergeCell ref="G89:H89"/>
    <mergeCell ref="I89:J89"/>
    <mergeCell ref="K89:L89"/>
    <mergeCell ref="M89:N89"/>
    <mergeCell ref="O89:P89"/>
    <mergeCell ref="Q89:R89"/>
    <mergeCell ref="AQ88:AR88"/>
    <mergeCell ref="AS88:AT88"/>
    <mergeCell ref="AU88:AV88"/>
    <mergeCell ref="AW88:AX88"/>
    <mergeCell ref="AY88:AZ88"/>
    <mergeCell ref="BA88:BB88"/>
    <mergeCell ref="AE88:AF88"/>
    <mergeCell ref="AG88:AH88"/>
    <mergeCell ref="AI88:AJ88"/>
    <mergeCell ref="AK88:AL88"/>
    <mergeCell ref="AM88:AN88"/>
    <mergeCell ref="AO88:AP88"/>
    <mergeCell ref="S88:T88"/>
    <mergeCell ref="U88:V88"/>
    <mergeCell ref="W88:X88"/>
    <mergeCell ref="Y88:Z88"/>
    <mergeCell ref="AA88:AB88"/>
    <mergeCell ref="AC88:AD88"/>
    <mergeCell ref="BC89:BD89"/>
    <mergeCell ref="BE89:BF89"/>
    <mergeCell ref="BG89:BH89"/>
    <mergeCell ref="E90:F90"/>
    <mergeCell ref="G90:H90"/>
    <mergeCell ref="I90:J90"/>
    <mergeCell ref="K90:L90"/>
    <mergeCell ref="M90:N90"/>
    <mergeCell ref="O90:P90"/>
    <mergeCell ref="Q90:R90"/>
    <mergeCell ref="AQ89:AR89"/>
    <mergeCell ref="AS89:AT89"/>
    <mergeCell ref="AU89:AV89"/>
    <mergeCell ref="AW89:AX89"/>
    <mergeCell ref="AY89:AZ89"/>
    <mergeCell ref="BA89:BB89"/>
    <mergeCell ref="AE89:AF89"/>
    <mergeCell ref="AG89:AH89"/>
    <mergeCell ref="AI89:AJ89"/>
    <mergeCell ref="AK89:AL89"/>
    <mergeCell ref="AM89:AN89"/>
    <mergeCell ref="AO89:AP89"/>
    <mergeCell ref="S89:T89"/>
    <mergeCell ref="U89:V89"/>
    <mergeCell ref="W89:X89"/>
    <mergeCell ref="Y89:Z89"/>
    <mergeCell ref="AA89:AB89"/>
    <mergeCell ref="AC89:AD89"/>
    <mergeCell ref="BC90:BD90"/>
    <mergeCell ref="BE90:BF90"/>
    <mergeCell ref="BG90:BH90"/>
    <mergeCell ref="E89:F89"/>
    <mergeCell ref="I91:J91"/>
    <mergeCell ref="K91:L91"/>
    <mergeCell ref="M91:N91"/>
    <mergeCell ref="O91:P91"/>
    <mergeCell ref="Q91:R91"/>
    <mergeCell ref="AQ90:AR90"/>
    <mergeCell ref="AS90:AT90"/>
    <mergeCell ref="AU90:AV90"/>
    <mergeCell ref="AW90:AX90"/>
    <mergeCell ref="AY90:AZ90"/>
    <mergeCell ref="BA90:BB90"/>
    <mergeCell ref="AE90:AF90"/>
    <mergeCell ref="AG90:AH90"/>
    <mergeCell ref="AI90:AJ90"/>
    <mergeCell ref="AK90:AL90"/>
    <mergeCell ref="AM90:AN90"/>
    <mergeCell ref="AO90:AP90"/>
    <mergeCell ref="S90:T90"/>
    <mergeCell ref="U90:V90"/>
    <mergeCell ref="W90:X90"/>
    <mergeCell ref="Y90:Z90"/>
    <mergeCell ref="AA90:AB90"/>
    <mergeCell ref="AC90:AD90"/>
    <mergeCell ref="Y92:Z92"/>
    <mergeCell ref="AA92:AB92"/>
    <mergeCell ref="BC91:BD91"/>
    <mergeCell ref="BE91:BF91"/>
    <mergeCell ref="BG91:BH91"/>
    <mergeCell ref="B92:D92"/>
    <mergeCell ref="E92:F92"/>
    <mergeCell ref="G92:H92"/>
    <mergeCell ref="I92:J92"/>
    <mergeCell ref="K92:L92"/>
    <mergeCell ref="M92:N92"/>
    <mergeCell ref="O92:P92"/>
    <mergeCell ref="AQ91:AR91"/>
    <mergeCell ref="AS91:AT91"/>
    <mergeCell ref="AU91:AV91"/>
    <mergeCell ref="AW91:AX91"/>
    <mergeCell ref="AY91:AZ91"/>
    <mergeCell ref="BA91:BB91"/>
    <mergeCell ref="AE91:AF91"/>
    <mergeCell ref="AG91:AH91"/>
    <mergeCell ref="AI91:AJ91"/>
    <mergeCell ref="AK91:AL91"/>
    <mergeCell ref="AM91:AN91"/>
    <mergeCell ref="AO91:AP91"/>
    <mergeCell ref="S91:T91"/>
    <mergeCell ref="U91:V91"/>
    <mergeCell ref="W91:X91"/>
    <mergeCell ref="Y91:Z91"/>
    <mergeCell ref="AA91:AB91"/>
    <mergeCell ref="AC91:AD91"/>
    <mergeCell ref="E91:F91"/>
    <mergeCell ref="G91:H91"/>
    <mergeCell ref="O93:P93"/>
    <mergeCell ref="Q93:R93"/>
    <mergeCell ref="S93:T93"/>
    <mergeCell ref="U93:V93"/>
    <mergeCell ref="W93:X93"/>
    <mergeCell ref="Y93:Z93"/>
    <mergeCell ref="BA92:BB92"/>
    <mergeCell ref="BC92:BD92"/>
    <mergeCell ref="BE92:BF92"/>
    <mergeCell ref="BG92:BH92"/>
    <mergeCell ref="A93:D93"/>
    <mergeCell ref="E93:F93"/>
    <mergeCell ref="G93:H93"/>
    <mergeCell ref="I93:J93"/>
    <mergeCell ref="K93:L93"/>
    <mergeCell ref="M93:N93"/>
    <mergeCell ref="AO92:AP92"/>
    <mergeCell ref="AQ92:AR92"/>
    <mergeCell ref="AS92:AT92"/>
    <mergeCell ref="AU92:AV92"/>
    <mergeCell ref="AW92:AX92"/>
    <mergeCell ref="AY92:AZ92"/>
    <mergeCell ref="AC92:AD92"/>
    <mergeCell ref="AE92:AF92"/>
    <mergeCell ref="AG92:AH92"/>
    <mergeCell ref="AI92:AJ92"/>
    <mergeCell ref="AK92:AL92"/>
    <mergeCell ref="AM92:AN92"/>
    <mergeCell ref="Q92:R92"/>
    <mergeCell ref="S92:T92"/>
    <mergeCell ref="U92:V92"/>
    <mergeCell ref="W92:X92"/>
    <mergeCell ref="BI94:BI96"/>
    <mergeCell ref="B97:C99"/>
    <mergeCell ref="D97:D99"/>
    <mergeCell ref="BI97:BI99"/>
    <mergeCell ref="B100:B102"/>
    <mergeCell ref="C100:C102"/>
    <mergeCell ref="D100:D102"/>
    <mergeCell ref="E100:F102"/>
    <mergeCell ref="G100:H102"/>
    <mergeCell ref="I100:J102"/>
    <mergeCell ref="AY93:AZ93"/>
    <mergeCell ref="BA93:BB93"/>
    <mergeCell ref="BC93:BD93"/>
    <mergeCell ref="BE93:BF93"/>
    <mergeCell ref="BG93:BH93"/>
    <mergeCell ref="A94:A160"/>
    <mergeCell ref="B94:C96"/>
    <mergeCell ref="D94:D96"/>
    <mergeCell ref="K100:L102"/>
    <mergeCell ref="M100:N102"/>
    <mergeCell ref="AM93:AN93"/>
    <mergeCell ref="AO93:AP93"/>
    <mergeCell ref="AQ93:AR93"/>
    <mergeCell ref="AS93:AT93"/>
    <mergeCell ref="AU93:AV93"/>
    <mergeCell ref="AW93:AX93"/>
    <mergeCell ref="AA93:AB93"/>
    <mergeCell ref="AC93:AD93"/>
    <mergeCell ref="AE93:AF93"/>
    <mergeCell ref="AG93:AH93"/>
    <mergeCell ref="AI93:AJ93"/>
    <mergeCell ref="AK93:AL93"/>
    <mergeCell ref="S103:T105"/>
    <mergeCell ref="U103:V105"/>
    <mergeCell ref="B103:B105"/>
    <mergeCell ref="C103:C105"/>
    <mergeCell ref="D103:D105"/>
    <mergeCell ref="E103:F105"/>
    <mergeCell ref="G103:H105"/>
    <mergeCell ref="I103:J105"/>
    <mergeCell ref="AY100:AZ102"/>
    <mergeCell ref="BA100:BB102"/>
    <mergeCell ref="BC100:BD102"/>
    <mergeCell ref="BE100:BF102"/>
    <mergeCell ref="BG100:BH102"/>
    <mergeCell ref="BI100:BI102"/>
    <mergeCell ref="AM100:AN102"/>
    <mergeCell ref="AO100:AP102"/>
    <mergeCell ref="AQ100:AR102"/>
    <mergeCell ref="AS100:AT102"/>
    <mergeCell ref="AU100:AV102"/>
    <mergeCell ref="AW100:AX102"/>
    <mergeCell ref="AA100:AB102"/>
    <mergeCell ref="AC100:AD102"/>
    <mergeCell ref="AE100:AF102"/>
    <mergeCell ref="AG100:AH102"/>
    <mergeCell ref="AI100:AJ102"/>
    <mergeCell ref="AK100:AL102"/>
    <mergeCell ref="O100:P102"/>
    <mergeCell ref="Q100:R102"/>
    <mergeCell ref="S100:T102"/>
    <mergeCell ref="U100:V102"/>
    <mergeCell ref="W100:X102"/>
    <mergeCell ref="Y100:Z102"/>
    <mergeCell ref="BG103:BH105"/>
    <mergeCell ref="BI103:BI105"/>
    <mergeCell ref="B106:B108"/>
    <mergeCell ref="C106:C108"/>
    <mergeCell ref="D106:D108"/>
    <mergeCell ref="E106:F108"/>
    <mergeCell ref="G106:H108"/>
    <mergeCell ref="I106:J108"/>
    <mergeCell ref="K106:L108"/>
    <mergeCell ref="M106:N108"/>
    <mergeCell ref="AU103:AV105"/>
    <mergeCell ref="AW103:AX105"/>
    <mergeCell ref="AY103:AZ105"/>
    <mergeCell ref="BA103:BB105"/>
    <mergeCell ref="BC103:BD105"/>
    <mergeCell ref="BE103:BF105"/>
    <mergeCell ref="AI103:AJ105"/>
    <mergeCell ref="AK103:AL105"/>
    <mergeCell ref="AM103:AN105"/>
    <mergeCell ref="AO103:AP105"/>
    <mergeCell ref="AQ103:AR105"/>
    <mergeCell ref="AS103:AT105"/>
    <mergeCell ref="W103:X105"/>
    <mergeCell ref="Y103:Z105"/>
    <mergeCell ref="AA103:AB105"/>
    <mergeCell ref="AC103:AD105"/>
    <mergeCell ref="AE103:AF105"/>
    <mergeCell ref="AG103:AH105"/>
    <mergeCell ref="K103:L105"/>
    <mergeCell ref="M103:N105"/>
    <mergeCell ref="O103:P105"/>
    <mergeCell ref="Q103:R105"/>
    <mergeCell ref="S109:T111"/>
    <mergeCell ref="U109:V111"/>
    <mergeCell ref="B109:B111"/>
    <mergeCell ref="C109:C111"/>
    <mergeCell ref="D109:D111"/>
    <mergeCell ref="E109:F111"/>
    <mergeCell ref="G109:H111"/>
    <mergeCell ref="I109:J111"/>
    <mergeCell ref="AY106:AZ108"/>
    <mergeCell ref="BA106:BB108"/>
    <mergeCell ref="BC106:BD108"/>
    <mergeCell ref="BE106:BF108"/>
    <mergeCell ref="BG106:BH108"/>
    <mergeCell ref="BI106:BI108"/>
    <mergeCell ref="AM106:AN108"/>
    <mergeCell ref="AO106:AP108"/>
    <mergeCell ref="AQ106:AR108"/>
    <mergeCell ref="AS106:AT108"/>
    <mergeCell ref="AU106:AV108"/>
    <mergeCell ref="AW106:AX108"/>
    <mergeCell ref="AA106:AB108"/>
    <mergeCell ref="AC106:AD108"/>
    <mergeCell ref="AE106:AF108"/>
    <mergeCell ref="AG106:AH108"/>
    <mergeCell ref="AI106:AJ108"/>
    <mergeCell ref="AK106:AL108"/>
    <mergeCell ref="O106:P108"/>
    <mergeCell ref="Q106:R108"/>
    <mergeCell ref="S106:T108"/>
    <mergeCell ref="U106:V108"/>
    <mergeCell ref="W106:X108"/>
    <mergeCell ref="Y106:Z108"/>
    <mergeCell ref="BG109:BH111"/>
    <mergeCell ref="BI109:BI111"/>
    <mergeCell ref="B112:B114"/>
    <mergeCell ref="C112:C114"/>
    <mergeCell ref="D112:D114"/>
    <mergeCell ref="E112:F114"/>
    <mergeCell ref="G112:H114"/>
    <mergeCell ref="I112:J114"/>
    <mergeCell ref="K112:L114"/>
    <mergeCell ref="M112:N114"/>
    <mergeCell ref="AU109:AV111"/>
    <mergeCell ref="AW109:AX111"/>
    <mergeCell ref="AY109:AZ111"/>
    <mergeCell ref="BA109:BB111"/>
    <mergeCell ref="BC109:BD111"/>
    <mergeCell ref="BE109:BF111"/>
    <mergeCell ref="AI109:AJ111"/>
    <mergeCell ref="AK109:AL111"/>
    <mergeCell ref="AM109:AN111"/>
    <mergeCell ref="AO109:AP111"/>
    <mergeCell ref="AQ109:AR111"/>
    <mergeCell ref="AS109:AT111"/>
    <mergeCell ref="W109:X111"/>
    <mergeCell ref="Y109:Z111"/>
    <mergeCell ref="AA109:AB111"/>
    <mergeCell ref="AC109:AD111"/>
    <mergeCell ref="AE109:AF111"/>
    <mergeCell ref="AG109:AH111"/>
    <mergeCell ref="K109:L111"/>
    <mergeCell ref="M109:N111"/>
    <mergeCell ref="O109:P111"/>
    <mergeCell ref="Q109:R111"/>
    <mergeCell ref="S115:T117"/>
    <mergeCell ref="U115:V117"/>
    <mergeCell ref="B115:B117"/>
    <mergeCell ref="C115:C117"/>
    <mergeCell ref="D115:D117"/>
    <mergeCell ref="E115:F117"/>
    <mergeCell ref="G115:H117"/>
    <mergeCell ref="I115:J117"/>
    <mergeCell ref="AY112:AZ114"/>
    <mergeCell ref="BA112:BB114"/>
    <mergeCell ref="BC112:BD114"/>
    <mergeCell ref="BE112:BF114"/>
    <mergeCell ref="BG112:BH114"/>
    <mergeCell ref="BI112:BI114"/>
    <mergeCell ref="AM112:AN114"/>
    <mergeCell ref="AO112:AP114"/>
    <mergeCell ref="AQ112:AR114"/>
    <mergeCell ref="AS112:AT114"/>
    <mergeCell ref="AU112:AV114"/>
    <mergeCell ref="AW112:AX114"/>
    <mergeCell ref="AA112:AB114"/>
    <mergeCell ref="AC112:AD114"/>
    <mergeCell ref="AE112:AF114"/>
    <mergeCell ref="AG112:AH114"/>
    <mergeCell ref="AI112:AJ114"/>
    <mergeCell ref="AK112:AL114"/>
    <mergeCell ref="O112:P114"/>
    <mergeCell ref="Q112:R114"/>
    <mergeCell ref="S112:T114"/>
    <mergeCell ref="U112:V114"/>
    <mergeCell ref="W112:X114"/>
    <mergeCell ref="Y112:Z114"/>
    <mergeCell ref="BG115:BH117"/>
    <mergeCell ref="BI115:BI117"/>
    <mergeCell ref="B118:B120"/>
    <mergeCell ref="C118:C120"/>
    <mergeCell ref="D118:D120"/>
    <mergeCell ref="E118:F120"/>
    <mergeCell ref="G118:H120"/>
    <mergeCell ref="I118:J120"/>
    <mergeCell ref="K118:L120"/>
    <mergeCell ref="M118:N120"/>
    <mergeCell ref="AU115:AV117"/>
    <mergeCell ref="AW115:AX117"/>
    <mergeCell ref="AY115:AZ117"/>
    <mergeCell ref="BA115:BB117"/>
    <mergeCell ref="BC115:BD117"/>
    <mergeCell ref="BE115:BF117"/>
    <mergeCell ref="AI115:AJ117"/>
    <mergeCell ref="AK115:AL117"/>
    <mergeCell ref="AM115:AN117"/>
    <mergeCell ref="AO115:AP117"/>
    <mergeCell ref="AQ115:AR117"/>
    <mergeCell ref="AS115:AT117"/>
    <mergeCell ref="W115:X117"/>
    <mergeCell ref="Y115:Z117"/>
    <mergeCell ref="AA115:AB117"/>
    <mergeCell ref="AC115:AD117"/>
    <mergeCell ref="AE115:AF117"/>
    <mergeCell ref="AG115:AH117"/>
    <mergeCell ref="K115:L117"/>
    <mergeCell ref="M115:N117"/>
    <mergeCell ref="O115:P117"/>
    <mergeCell ref="Q115:R117"/>
    <mergeCell ref="S121:T123"/>
    <mergeCell ref="U121:V123"/>
    <mergeCell ref="B121:B123"/>
    <mergeCell ref="C121:C123"/>
    <mergeCell ref="D121:D123"/>
    <mergeCell ref="E121:F123"/>
    <mergeCell ref="G121:H123"/>
    <mergeCell ref="I121:J123"/>
    <mergeCell ref="AY118:AZ120"/>
    <mergeCell ref="BA118:BB120"/>
    <mergeCell ref="BC118:BD120"/>
    <mergeCell ref="BE118:BF120"/>
    <mergeCell ref="BG118:BH120"/>
    <mergeCell ref="BI118:BI120"/>
    <mergeCell ref="AM118:AN120"/>
    <mergeCell ref="AO118:AP120"/>
    <mergeCell ref="AQ118:AR120"/>
    <mergeCell ref="AS118:AT120"/>
    <mergeCell ref="AU118:AV120"/>
    <mergeCell ref="AW118:AX120"/>
    <mergeCell ref="AA118:AB120"/>
    <mergeCell ref="AC118:AD120"/>
    <mergeCell ref="AE118:AF120"/>
    <mergeCell ref="AG118:AH120"/>
    <mergeCell ref="AI118:AJ120"/>
    <mergeCell ref="AK118:AL120"/>
    <mergeCell ref="O118:P120"/>
    <mergeCell ref="Q118:R120"/>
    <mergeCell ref="S118:T120"/>
    <mergeCell ref="U118:V120"/>
    <mergeCell ref="W118:X120"/>
    <mergeCell ref="Y118:Z120"/>
    <mergeCell ref="BG121:BH123"/>
    <mergeCell ref="BI121:BI123"/>
    <mergeCell ref="B124:B126"/>
    <mergeCell ref="C124:C126"/>
    <mergeCell ref="D124:D126"/>
    <mergeCell ref="E124:F126"/>
    <mergeCell ref="G124:H126"/>
    <mergeCell ref="I124:J126"/>
    <mergeCell ref="K124:L126"/>
    <mergeCell ref="M124:N126"/>
    <mergeCell ref="AU121:AV123"/>
    <mergeCell ref="AW121:AX123"/>
    <mergeCell ref="AY121:AZ123"/>
    <mergeCell ref="BA121:BB123"/>
    <mergeCell ref="BC121:BD123"/>
    <mergeCell ref="BE121:BF123"/>
    <mergeCell ref="AI121:AJ123"/>
    <mergeCell ref="AK121:AL123"/>
    <mergeCell ref="AM121:AN123"/>
    <mergeCell ref="AO121:AP123"/>
    <mergeCell ref="AQ121:AR123"/>
    <mergeCell ref="AS121:AT123"/>
    <mergeCell ref="W121:X123"/>
    <mergeCell ref="Y121:Z123"/>
    <mergeCell ref="AA121:AB123"/>
    <mergeCell ref="AC121:AD123"/>
    <mergeCell ref="AE121:AF123"/>
    <mergeCell ref="AG121:AH123"/>
    <mergeCell ref="K121:L123"/>
    <mergeCell ref="M121:N123"/>
    <mergeCell ref="O121:P123"/>
    <mergeCell ref="Q121:R123"/>
    <mergeCell ref="S127:T129"/>
    <mergeCell ref="U127:V129"/>
    <mergeCell ref="B127:B129"/>
    <mergeCell ref="C127:C129"/>
    <mergeCell ref="D127:D129"/>
    <mergeCell ref="E127:F129"/>
    <mergeCell ref="G127:H129"/>
    <mergeCell ref="I127:J129"/>
    <mergeCell ref="AY124:AZ126"/>
    <mergeCell ref="BA124:BB126"/>
    <mergeCell ref="BC124:BD126"/>
    <mergeCell ref="BE124:BF126"/>
    <mergeCell ref="BG124:BH126"/>
    <mergeCell ref="BI124:BI126"/>
    <mergeCell ref="AM124:AN126"/>
    <mergeCell ref="AO124:AP126"/>
    <mergeCell ref="AQ124:AR126"/>
    <mergeCell ref="AS124:AT126"/>
    <mergeCell ref="AU124:AV126"/>
    <mergeCell ref="AW124:AX126"/>
    <mergeCell ref="AA124:AB126"/>
    <mergeCell ref="AC124:AD126"/>
    <mergeCell ref="AE124:AF126"/>
    <mergeCell ref="AG124:AH126"/>
    <mergeCell ref="AI124:AJ126"/>
    <mergeCell ref="AK124:AL126"/>
    <mergeCell ref="O124:P126"/>
    <mergeCell ref="Q124:R126"/>
    <mergeCell ref="S124:T126"/>
    <mergeCell ref="U124:V126"/>
    <mergeCell ref="W124:X126"/>
    <mergeCell ref="Y124:Z126"/>
    <mergeCell ref="BG127:BH129"/>
    <mergeCell ref="BI127:BI129"/>
    <mergeCell ref="B130:B132"/>
    <mergeCell ref="C130:C132"/>
    <mergeCell ref="D130:D132"/>
    <mergeCell ref="E130:F132"/>
    <mergeCell ref="G130:H132"/>
    <mergeCell ref="I130:J132"/>
    <mergeCell ref="K130:L132"/>
    <mergeCell ref="M130:N132"/>
    <mergeCell ref="AU127:AV129"/>
    <mergeCell ref="AW127:AX129"/>
    <mergeCell ref="AY127:AZ129"/>
    <mergeCell ref="BA127:BB129"/>
    <mergeCell ref="BC127:BD129"/>
    <mergeCell ref="BE127:BF129"/>
    <mergeCell ref="AI127:AJ129"/>
    <mergeCell ref="AK127:AL129"/>
    <mergeCell ref="AM127:AN129"/>
    <mergeCell ref="AO127:AP129"/>
    <mergeCell ref="AQ127:AR129"/>
    <mergeCell ref="AS127:AT129"/>
    <mergeCell ref="W127:X129"/>
    <mergeCell ref="Y127:Z129"/>
    <mergeCell ref="AA127:AB129"/>
    <mergeCell ref="AC127:AD129"/>
    <mergeCell ref="AE127:AF129"/>
    <mergeCell ref="AG127:AH129"/>
    <mergeCell ref="K127:L129"/>
    <mergeCell ref="M127:N129"/>
    <mergeCell ref="O127:P129"/>
    <mergeCell ref="Q127:R129"/>
    <mergeCell ref="S133:T135"/>
    <mergeCell ref="U133:V135"/>
    <mergeCell ref="B133:B135"/>
    <mergeCell ref="C133:C135"/>
    <mergeCell ref="D133:D135"/>
    <mergeCell ref="E133:F135"/>
    <mergeCell ref="G133:H135"/>
    <mergeCell ref="I133:J135"/>
    <mergeCell ref="AY130:AZ132"/>
    <mergeCell ref="BA130:BB132"/>
    <mergeCell ref="BC130:BD132"/>
    <mergeCell ref="BE130:BF132"/>
    <mergeCell ref="BG130:BH132"/>
    <mergeCell ref="BI130:BI132"/>
    <mergeCell ref="AM130:AN132"/>
    <mergeCell ref="AO130:AP132"/>
    <mergeCell ref="AQ130:AR132"/>
    <mergeCell ref="AS130:AT132"/>
    <mergeCell ref="AU130:AV132"/>
    <mergeCell ref="AW130:AX132"/>
    <mergeCell ref="AA130:AB132"/>
    <mergeCell ref="AC130:AD132"/>
    <mergeCell ref="AE130:AF132"/>
    <mergeCell ref="AG130:AH132"/>
    <mergeCell ref="AI130:AJ132"/>
    <mergeCell ref="AK130:AL132"/>
    <mergeCell ref="O130:P132"/>
    <mergeCell ref="Q130:R132"/>
    <mergeCell ref="S130:T132"/>
    <mergeCell ref="U130:V132"/>
    <mergeCell ref="W130:X132"/>
    <mergeCell ref="Y130:Z132"/>
    <mergeCell ref="BG133:BH135"/>
    <mergeCell ref="BI133:BI135"/>
    <mergeCell ref="B136:B138"/>
    <mergeCell ref="C136:C138"/>
    <mergeCell ref="D136:D138"/>
    <mergeCell ref="E136:F138"/>
    <mergeCell ref="G136:H138"/>
    <mergeCell ref="I136:J138"/>
    <mergeCell ref="K136:L138"/>
    <mergeCell ref="M136:N138"/>
    <mergeCell ref="AU133:AV135"/>
    <mergeCell ref="AW133:AX135"/>
    <mergeCell ref="AY133:AZ135"/>
    <mergeCell ref="BA133:BB135"/>
    <mergeCell ref="BC133:BD135"/>
    <mergeCell ref="BE133:BF135"/>
    <mergeCell ref="AI133:AJ135"/>
    <mergeCell ref="AK133:AL135"/>
    <mergeCell ref="AM133:AN135"/>
    <mergeCell ref="AO133:AP135"/>
    <mergeCell ref="AQ133:AR135"/>
    <mergeCell ref="AS133:AT135"/>
    <mergeCell ref="W133:X135"/>
    <mergeCell ref="Y133:Z135"/>
    <mergeCell ref="AA133:AB135"/>
    <mergeCell ref="AC133:AD135"/>
    <mergeCell ref="AE133:AF135"/>
    <mergeCell ref="AG133:AH135"/>
    <mergeCell ref="K133:L135"/>
    <mergeCell ref="M133:N135"/>
    <mergeCell ref="O133:P135"/>
    <mergeCell ref="Q133:R135"/>
    <mergeCell ref="S139:T141"/>
    <mergeCell ref="U139:V141"/>
    <mergeCell ref="B139:B141"/>
    <mergeCell ref="C139:C141"/>
    <mergeCell ref="D139:D141"/>
    <mergeCell ref="E139:F141"/>
    <mergeCell ref="G139:H141"/>
    <mergeCell ref="I139:J141"/>
    <mergeCell ref="AY136:AZ138"/>
    <mergeCell ref="BA136:BB138"/>
    <mergeCell ref="BC136:BD138"/>
    <mergeCell ref="BE136:BF138"/>
    <mergeCell ref="BG136:BH138"/>
    <mergeCell ref="BI136:BI138"/>
    <mergeCell ref="AM136:AN138"/>
    <mergeCell ref="AO136:AP138"/>
    <mergeCell ref="AQ136:AR138"/>
    <mergeCell ref="AS136:AT138"/>
    <mergeCell ref="AU136:AV138"/>
    <mergeCell ref="AW136:AX138"/>
    <mergeCell ref="AA136:AB138"/>
    <mergeCell ref="AC136:AD138"/>
    <mergeCell ref="AE136:AF138"/>
    <mergeCell ref="AG136:AH138"/>
    <mergeCell ref="AI136:AJ138"/>
    <mergeCell ref="AK136:AL138"/>
    <mergeCell ref="O136:P138"/>
    <mergeCell ref="Q136:R138"/>
    <mergeCell ref="S136:T138"/>
    <mergeCell ref="U136:V138"/>
    <mergeCell ref="W136:X138"/>
    <mergeCell ref="Y136:Z138"/>
    <mergeCell ref="BG139:BH141"/>
    <mergeCell ref="BI139:BI141"/>
    <mergeCell ref="B142:B144"/>
    <mergeCell ref="C142:C144"/>
    <mergeCell ref="D142:D144"/>
    <mergeCell ref="E142:F144"/>
    <mergeCell ref="G142:H144"/>
    <mergeCell ref="I142:J144"/>
    <mergeCell ref="K142:L144"/>
    <mergeCell ref="M142:N144"/>
    <mergeCell ref="AU139:AV141"/>
    <mergeCell ref="AW139:AX141"/>
    <mergeCell ref="AY139:AZ141"/>
    <mergeCell ref="BA139:BB141"/>
    <mergeCell ref="BC139:BD141"/>
    <mergeCell ref="BE139:BF141"/>
    <mergeCell ref="AI139:AJ141"/>
    <mergeCell ref="AK139:AL141"/>
    <mergeCell ref="AM139:AN141"/>
    <mergeCell ref="AO139:AP141"/>
    <mergeCell ref="AQ139:AR141"/>
    <mergeCell ref="AS139:AT141"/>
    <mergeCell ref="W139:X141"/>
    <mergeCell ref="Y139:Z141"/>
    <mergeCell ref="AA139:AB141"/>
    <mergeCell ref="AC139:AD141"/>
    <mergeCell ref="AE139:AF141"/>
    <mergeCell ref="AG139:AH141"/>
    <mergeCell ref="K139:L141"/>
    <mergeCell ref="M139:N141"/>
    <mergeCell ref="O139:P141"/>
    <mergeCell ref="Q139:R141"/>
    <mergeCell ref="S145:T147"/>
    <mergeCell ref="U145:V147"/>
    <mergeCell ref="B145:B147"/>
    <mergeCell ref="C145:C147"/>
    <mergeCell ref="D145:D147"/>
    <mergeCell ref="E145:F147"/>
    <mergeCell ref="G145:H147"/>
    <mergeCell ref="I145:J147"/>
    <mergeCell ref="AY142:AZ144"/>
    <mergeCell ref="BA142:BB144"/>
    <mergeCell ref="BC142:BD144"/>
    <mergeCell ref="BE142:BF144"/>
    <mergeCell ref="BG142:BH144"/>
    <mergeCell ref="BI142:BI144"/>
    <mergeCell ref="AM142:AN144"/>
    <mergeCell ref="AO142:AP144"/>
    <mergeCell ref="AQ142:AR144"/>
    <mergeCell ref="AS142:AT144"/>
    <mergeCell ref="AU142:AV144"/>
    <mergeCell ref="AW142:AX144"/>
    <mergeCell ref="AA142:AB144"/>
    <mergeCell ref="AC142:AD144"/>
    <mergeCell ref="AE142:AF144"/>
    <mergeCell ref="AG142:AH144"/>
    <mergeCell ref="AI142:AJ144"/>
    <mergeCell ref="AK142:AL144"/>
    <mergeCell ref="O142:P144"/>
    <mergeCell ref="Q142:R144"/>
    <mergeCell ref="S142:T144"/>
    <mergeCell ref="U142:V144"/>
    <mergeCell ref="W142:X144"/>
    <mergeCell ref="Y142:Z144"/>
    <mergeCell ref="BG145:BH147"/>
    <mergeCell ref="BI145:BI147"/>
    <mergeCell ref="B148:B150"/>
    <mergeCell ref="C148:C150"/>
    <mergeCell ref="D148:D150"/>
    <mergeCell ref="E148:F150"/>
    <mergeCell ref="G148:H150"/>
    <mergeCell ref="I148:J150"/>
    <mergeCell ref="K148:L150"/>
    <mergeCell ref="M148:N150"/>
    <mergeCell ref="AU145:AV147"/>
    <mergeCell ref="AW145:AX147"/>
    <mergeCell ref="AY145:AZ147"/>
    <mergeCell ref="BA145:BB147"/>
    <mergeCell ref="BC145:BD147"/>
    <mergeCell ref="BE145:BF147"/>
    <mergeCell ref="AI145:AJ147"/>
    <mergeCell ref="AK145:AL147"/>
    <mergeCell ref="AM145:AN147"/>
    <mergeCell ref="AO145:AP147"/>
    <mergeCell ref="AQ145:AR147"/>
    <mergeCell ref="AS145:AT147"/>
    <mergeCell ref="W145:X147"/>
    <mergeCell ref="Y145:Z147"/>
    <mergeCell ref="AA145:AB147"/>
    <mergeCell ref="AC145:AD147"/>
    <mergeCell ref="AE145:AF147"/>
    <mergeCell ref="AG145:AH147"/>
    <mergeCell ref="K145:L147"/>
    <mergeCell ref="M145:N147"/>
    <mergeCell ref="O145:P147"/>
    <mergeCell ref="Q145:R147"/>
    <mergeCell ref="S151:T153"/>
    <mergeCell ref="U151:V153"/>
    <mergeCell ref="B151:B153"/>
    <mergeCell ref="C151:C153"/>
    <mergeCell ref="D151:D153"/>
    <mergeCell ref="E151:F153"/>
    <mergeCell ref="G151:H153"/>
    <mergeCell ref="I151:J153"/>
    <mergeCell ref="AY148:AZ150"/>
    <mergeCell ref="BA148:BB150"/>
    <mergeCell ref="BC148:BD150"/>
    <mergeCell ref="BE148:BF150"/>
    <mergeCell ref="BG148:BH150"/>
    <mergeCell ref="BI148:BI150"/>
    <mergeCell ref="AM148:AN150"/>
    <mergeCell ref="AO148:AP150"/>
    <mergeCell ref="AQ148:AR150"/>
    <mergeCell ref="AS148:AT150"/>
    <mergeCell ref="AU148:AV150"/>
    <mergeCell ref="AW148:AX150"/>
    <mergeCell ref="AA148:AB150"/>
    <mergeCell ref="AC148:AD150"/>
    <mergeCell ref="AE148:AF150"/>
    <mergeCell ref="AG148:AH150"/>
    <mergeCell ref="AI148:AJ150"/>
    <mergeCell ref="AK148:AL150"/>
    <mergeCell ref="O148:P150"/>
    <mergeCell ref="Q148:R150"/>
    <mergeCell ref="S148:T150"/>
    <mergeCell ref="U148:V150"/>
    <mergeCell ref="W148:X150"/>
    <mergeCell ref="Y148:Z150"/>
    <mergeCell ref="BG151:BH153"/>
    <mergeCell ref="BI151:BI153"/>
    <mergeCell ref="B154:B156"/>
    <mergeCell ref="C154:C156"/>
    <mergeCell ref="D154:D156"/>
    <mergeCell ref="E154:F156"/>
    <mergeCell ref="G154:H156"/>
    <mergeCell ref="I154:J156"/>
    <mergeCell ref="K154:L156"/>
    <mergeCell ref="M154:N156"/>
    <mergeCell ref="AU151:AV153"/>
    <mergeCell ref="AW151:AX153"/>
    <mergeCell ref="AY151:AZ153"/>
    <mergeCell ref="BA151:BB153"/>
    <mergeCell ref="BC151:BD153"/>
    <mergeCell ref="BE151:BF153"/>
    <mergeCell ref="AI151:AJ153"/>
    <mergeCell ref="AK151:AL153"/>
    <mergeCell ref="AM151:AN153"/>
    <mergeCell ref="AO151:AP153"/>
    <mergeCell ref="AQ151:AR153"/>
    <mergeCell ref="AS151:AT153"/>
    <mergeCell ref="W151:X153"/>
    <mergeCell ref="Y151:Z153"/>
    <mergeCell ref="AA151:AB153"/>
    <mergeCell ref="AC151:AD153"/>
    <mergeCell ref="AE151:AF153"/>
    <mergeCell ref="AG151:AH153"/>
    <mergeCell ref="K151:L153"/>
    <mergeCell ref="M151:N153"/>
    <mergeCell ref="O151:P153"/>
    <mergeCell ref="Q151:R153"/>
    <mergeCell ref="S157:T159"/>
    <mergeCell ref="U157:V159"/>
    <mergeCell ref="B157:B159"/>
    <mergeCell ref="C157:C159"/>
    <mergeCell ref="D157:D159"/>
    <mergeCell ref="E157:F159"/>
    <mergeCell ref="G157:H159"/>
    <mergeCell ref="I157:J159"/>
    <mergeCell ref="AY154:AZ156"/>
    <mergeCell ref="BA154:BB156"/>
    <mergeCell ref="BC154:BD156"/>
    <mergeCell ref="BE154:BF156"/>
    <mergeCell ref="BG154:BH156"/>
    <mergeCell ref="BI154:BI156"/>
    <mergeCell ref="AM154:AN156"/>
    <mergeCell ref="AO154:AP156"/>
    <mergeCell ref="AQ154:AR156"/>
    <mergeCell ref="AS154:AT156"/>
    <mergeCell ref="AU154:AV156"/>
    <mergeCell ref="AW154:AX156"/>
    <mergeCell ref="AA154:AB156"/>
    <mergeCell ref="AC154:AD156"/>
    <mergeCell ref="AE154:AF156"/>
    <mergeCell ref="AG154:AH156"/>
    <mergeCell ref="AI154:AJ156"/>
    <mergeCell ref="AK154:AL156"/>
    <mergeCell ref="O154:P156"/>
    <mergeCell ref="Q154:R156"/>
    <mergeCell ref="S154:T156"/>
    <mergeCell ref="U154:V156"/>
    <mergeCell ref="W154:X156"/>
    <mergeCell ref="Y154:Z156"/>
    <mergeCell ref="BG157:BH159"/>
    <mergeCell ref="BI157:BI159"/>
    <mergeCell ref="B160:D160"/>
    <mergeCell ref="E160:F160"/>
    <mergeCell ref="G160:H160"/>
    <mergeCell ref="I160:J160"/>
    <mergeCell ref="K160:L160"/>
    <mergeCell ref="M160:N160"/>
    <mergeCell ref="O160:P160"/>
    <mergeCell ref="Q160:R160"/>
    <mergeCell ref="AU157:AV159"/>
    <mergeCell ref="AW157:AX159"/>
    <mergeCell ref="AY157:AZ159"/>
    <mergeCell ref="BA157:BB159"/>
    <mergeCell ref="BC157:BD159"/>
    <mergeCell ref="BE157:BF159"/>
    <mergeCell ref="AI157:AJ159"/>
    <mergeCell ref="AK157:AL159"/>
    <mergeCell ref="AM157:AN159"/>
    <mergeCell ref="AO157:AP159"/>
    <mergeCell ref="AQ157:AR159"/>
    <mergeCell ref="AS157:AT159"/>
    <mergeCell ref="W157:X159"/>
    <mergeCell ref="Y157:Z159"/>
    <mergeCell ref="AA157:AB159"/>
    <mergeCell ref="AC157:AD159"/>
    <mergeCell ref="AE157:AF159"/>
    <mergeCell ref="AG157:AH159"/>
    <mergeCell ref="K157:L159"/>
    <mergeCell ref="M157:N159"/>
    <mergeCell ref="O157:P159"/>
    <mergeCell ref="Q157:R159"/>
    <mergeCell ref="BC160:BD160"/>
    <mergeCell ref="BE160:BF160"/>
    <mergeCell ref="BG160:BH160"/>
    <mergeCell ref="A161:D161"/>
    <mergeCell ref="E161:F161"/>
    <mergeCell ref="G161:H161"/>
    <mergeCell ref="I161:J161"/>
    <mergeCell ref="K161:L161"/>
    <mergeCell ref="M161:N161"/>
    <mergeCell ref="O161:P161"/>
    <mergeCell ref="AQ160:AR160"/>
    <mergeCell ref="AS160:AT160"/>
    <mergeCell ref="AU160:AV160"/>
    <mergeCell ref="AW160:AX160"/>
    <mergeCell ref="AY160:AZ160"/>
    <mergeCell ref="BA160:BB160"/>
    <mergeCell ref="AE160:AF160"/>
    <mergeCell ref="AG160:AH160"/>
    <mergeCell ref="AI160:AJ160"/>
    <mergeCell ref="AK160:AL160"/>
    <mergeCell ref="AM160:AN160"/>
    <mergeCell ref="AO160:AP160"/>
    <mergeCell ref="S160:T160"/>
    <mergeCell ref="U160:V160"/>
    <mergeCell ref="W160:X160"/>
    <mergeCell ref="Y160:Z160"/>
    <mergeCell ref="AA160:AB160"/>
    <mergeCell ref="AC160:AD160"/>
    <mergeCell ref="BA161:BB161"/>
    <mergeCell ref="BC161:BD161"/>
    <mergeCell ref="BE161:BF161"/>
    <mergeCell ref="BG161:BH161"/>
    <mergeCell ref="A164:BI164"/>
    <mergeCell ref="AO161:AP161"/>
    <mergeCell ref="AQ161:AR161"/>
    <mergeCell ref="AS161:AT161"/>
    <mergeCell ref="AU161:AV161"/>
    <mergeCell ref="AW161:AX161"/>
    <mergeCell ref="AY161:AZ161"/>
    <mergeCell ref="AC161:AD161"/>
    <mergeCell ref="AE161:AF161"/>
    <mergeCell ref="AG161:AH161"/>
    <mergeCell ref="AI161:AJ161"/>
    <mergeCell ref="AK161:AL161"/>
    <mergeCell ref="AM161:AN161"/>
    <mergeCell ref="Q161:R161"/>
    <mergeCell ref="S161:T161"/>
    <mergeCell ref="U161:V161"/>
    <mergeCell ref="W161:X161"/>
    <mergeCell ref="Y161:Z161"/>
    <mergeCell ref="AA161:AB161"/>
    <mergeCell ref="AG12:AH14"/>
    <mergeCell ref="AI12:AJ14"/>
    <mergeCell ref="AK12:AL14"/>
    <mergeCell ref="AM12:AN14"/>
    <mergeCell ref="AO12:AP14"/>
    <mergeCell ref="AQ12:AR14"/>
    <mergeCell ref="AS12:AT14"/>
    <mergeCell ref="AU12:AV14"/>
    <mergeCell ref="AW12:AX14"/>
    <mergeCell ref="AY12:AZ14"/>
    <mergeCell ref="BA12:BB14"/>
    <mergeCell ref="BC12:BD14"/>
    <mergeCell ref="BE12:BF14"/>
    <mergeCell ref="BG12:BH14"/>
    <mergeCell ref="B15:C17"/>
    <mergeCell ref="E12:F14"/>
    <mergeCell ref="G12:H14"/>
    <mergeCell ref="I12:J14"/>
    <mergeCell ref="K12:L14"/>
    <mergeCell ref="M12:N14"/>
    <mergeCell ref="O12:P14"/>
    <mergeCell ref="Q12:R14"/>
    <mergeCell ref="S12:T14"/>
    <mergeCell ref="U12:V14"/>
    <mergeCell ref="W12:X14"/>
    <mergeCell ref="Y12:Z14"/>
    <mergeCell ref="AA12:AB14"/>
    <mergeCell ref="AC12:AD14"/>
    <mergeCell ref="AE12:AF14"/>
  </mergeCells>
  <phoneticPr fontId="2"/>
  <conditionalFormatting sqref="E100">
    <cfRule type="cellIs" dxfId="1" priority="2" stopIfTrue="1" operator="equal">
      <formula>1</formula>
    </cfRule>
  </conditionalFormatting>
  <conditionalFormatting sqref="G100 I100 K100 M100 O100 Q100 S100 U100 W100 Y100 AA100 AC100 AE100 AG100 AI100 AK100 AM100 AO100 AQ100 AS100 AU100 AW100 AY100 BA100 BC100 BE100 BG100">
    <cfRule type="cellIs" dxfId="0" priority="1" stopIfTrue="1" operator="equal">
      <formula>1</formula>
    </cfRule>
  </conditionalFormatting>
  <dataValidations count="1">
    <dataValidation type="list" allowBlank="1" showInputMessage="1" showErrorMessage="1" sqref="L86:L92 L3:L10" xr:uid="{00000000-0002-0000-0D00-000000000000}">
      <formula1>"有,無"</formula1>
    </dataValidation>
  </dataValidations>
  <printOptions horizontalCentered="1" verticalCentered="1"/>
  <pageMargins left="0.78740157480314965" right="0.78740157480314965" top="0.78740157480314965" bottom="0.78740157480314965" header="0.51181102362204722" footer="0.51181102362204722"/>
  <pageSetup paperSize="9" scale="89" firstPageNumber="6" fitToHeight="0" orientation="landscape" useFirstPageNumber="1" r:id="rId1"/>
  <headerFooter alignWithMargins="0">
    <oddFooter>&amp;R付属資料　&amp;A</oddFooter>
  </headerFooter>
  <rowBreaks count="1" manualBreakCount="1">
    <brk id="81" max="16383" man="1"/>
  </rowBreaks>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rgb="FFFFFF99"/>
  </sheetPr>
  <dimension ref="A1:IF49"/>
  <sheetViews>
    <sheetView view="pageBreakPreview" zoomScaleNormal="100" zoomScaleSheetLayoutView="100" workbookViewId="0">
      <selection activeCell="A49" sqref="A49:AK49"/>
    </sheetView>
  </sheetViews>
  <sheetFormatPr defaultColWidth="0" defaultRowHeight="13"/>
  <cols>
    <col min="1" max="38" width="2.6328125" style="38" customWidth="1"/>
    <col min="39" max="240" width="2.6328125" style="38" hidden="1" customWidth="1"/>
    <col min="241" max="16384" width="0" style="38" hidden="1"/>
  </cols>
  <sheetData>
    <row r="1" spans="2:37" ht="13.5" customHeight="1"/>
    <row r="2" spans="2:37" s="2" customFormat="1" ht="20.149999999999999" customHeight="1">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row>
    <row r="3" spans="2:37" s="2" customFormat="1" ht="20.149999999999999" customHeight="1"/>
    <row r="4" spans="2:37" s="3" customFormat="1" ht="26.15" customHeight="1">
      <c r="B4" s="592"/>
      <c r="C4" s="1743" t="s">
        <v>1805</v>
      </c>
      <c r="D4" s="2702"/>
      <c r="E4" s="2702"/>
      <c r="F4" s="2702"/>
      <c r="G4" s="2702"/>
      <c r="H4" s="2702"/>
      <c r="I4" s="2702"/>
      <c r="J4" s="2702"/>
      <c r="K4" s="2702"/>
      <c r="L4" s="2702"/>
      <c r="M4" s="2702"/>
      <c r="N4" s="2702"/>
      <c r="O4" s="2702"/>
      <c r="P4" s="2702"/>
      <c r="Q4" s="2702"/>
      <c r="R4" s="2702"/>
      <c r="S4" s="2702"/>
      <c r="T4" s="2702"/>
      <c r="U4" s="2702"/>
      <c r="V4" s="2702"/>
      <c r="W4" s="2702"/>
      <c r="X4" s="2702"/>
      <c r="Y4" s="2702"/>
      <c r="Z4" s="2702"/>
      <c r="AA4" s="2702"/>
      <c r="AB4" s="2702"/>
      <c r="AC4" s="2702"/>
      <c r="AD4" s="2703"/>
      <c r="AE4" s="2719" t="s">
        <v>1806</v>
      </c>
      <c r="AF4" s="2720"/>
      <c r="AG4" s="2720"/>
      <c r="AH4" s="2720"/>
      <c r="AI4" s="2720"/>
      <c r="AJ4" s="2720"/>
      <c r="AK4" s="2721"/>
    </row>
    <row r="5" spans="2:37" s="3" customFormat="1" ht="20.149999999999999" customHeight="1">
      <c r="B5" s="1150" t="s">
        <v>1807</v>
      </c>
      <c r="C5" s="1152" t="s">
        <v>1808</v>
      </c>
      <c r="D5" s="1153"/>
      <c r="E5" s="1153"/>
      <c r="F5" s="1153"/>
      <c r="G5" s="1153"/>
      <c r="H5" s="1153"/>
      <c r="I5" s="1153"/>
      <c r="J5" s="1153"/>
      <c r="K5" s="1153"/>
      <c r="L5" s="1153"/>
      <c r="M5" s="1153"/>
      <c r="N5" s="1153"/>
      <c r="O5" s="1153"/>
      <c r="P5" s="1153"/>
      <c r="Q5" s="1153"/>
      <c r="R5" s="1153"/>
      <c r="S5" s="1153"/>
      <c r="T5" s="1154"/>
      <c r="U5" s="1746" t="s">
        <v>1809</v>
      </c>
      <c r="V5" s="1746"/>
      <c r="W5" s="1746"/>
      <c r="X5" s="1746"/>
      <c r="Y5" s="1746"/>
      <c r="Z5" s="1746"/>
      <c r="AA5" s="1746"/>
      <c r="AB5" s="1746"/>
      <c r="AC5" s="1746"/>
      <c r="AD5" s="1746"/>
      <c r="AE5" s="1152" t="s">
        <v>1810</v>
      </c>
      <c r="AF5" s="1153"/>
      <c r="AG5" s="1153"/>
      <c r="AH5" s="1153"/>
      <c r="AI5" s="2722"/>
      <c r="AJ5" s="2724" t="s">
        <v>1811</v>
      </c>
      <c r="AK5" s="2725"/>
    </row>
    <row r="6" spans="2:37" s="3" customFormat="1" ht="20.149999999999999" customHeight="1">
      <c r="B6" s="1151"/>
      <c r="C6" s="1155"/>
      <c r="D6" s="1156"/>
      <c r="E6" s="1156"/>
      <c r="F6" s="1156"/>
      <c r="G6" s="1156"/>
      <c r="H6" s="1156"/>
      <c r="I6" s="1156"/>
      <c r="J6" s="1156"/>
      <c r="K6" s="1156"/>
      <c r="L6" s="1156"/>
      <c r="M6" s="1156"/>
      <c r="N6" s="1156"/>
      <c r="O6" s="1156"/>
      <c r="P6" s="1156"/>
      <c r="Q6" s="1156"/>
      <c r="R6" s="1156"/>
      <c r="S6" s="1156"/>
      <c r="T6" s="1157"/>
      <c r="U6" s="1746"/>
      <c r="V6" s="1746"/>
      <c r="W6" s="1746"/>
      <c r="X6" s="1746"/>
      <c r="Y6" s="1746"/>
      <c r="Z6" s="1746"/>
      <c r="AA6" s="1746"/>
      <c r="AB6" s="1746"/>
      <c r="AC6" s="1746"/>
      <c r="AD6" s="1746"/>
      <c r="AE6" s="1155"/>
      <c r="AF6" s="1156"/>
      <c r="AG6" s="1156"/>
      <c r="AH6" s="1156"/>
      <c r="AI6" s="2723"/>
      <c r="AJ6" s="2714"/>
      <c r="AK6" s="2715"/>
    </row>
    <row r="7" spans="2:37" s="3" customFormat="1" ht="20.149999999999999" customHeight="1">
      <c r="B7" s="2689"/>
      <c r="C7" s="1158"/>
      <c r="D7" s="1159"/>
      <c r="E7" s="1159"/>
      <c r="F7" s="1159"/>
      <c r="G7" s="1159"/>
      <c r="H7" s="1159"/>
      <c r="I7" s="1159"/>
      <c r="J7" s="1159"/>
      <c r="K7" s="1159"/>
      <c r="L7" s="1159"/>
      <c r="M7" s="1159"/>
      <c r="N7" s="1159"/>
      <c r="O7" s="1159"/>
      <c r="P7" s="1159"/>
      <c r="Q7" s="1159"/>
      <c r="R7" s="1159"/>
      <c r="S7" s="1159"/>
      <c r="T7" s="1160"/>
      <c r="U7" s="1746"/>
      <c r="V7" s="1746"/>
      <c r="W7" s="1746"/>
      <c r="X7" s="1746"/>
      <c r="Y7" s="1746"/>
      <c r="Z7" s="1746"/>
      <c r="AA7" s="1746"/>
      <c r="AB7" s="1746"/>
      <c r="AC7" s="1746"/>
      <c r="AD7" s="1746"/>
      <c r="AE7" s="1155"/>
      <c r="AF7" s="1156"/>
      <c r="AG7" s="1156"/>
      <c r="AH7" s="1156"/>
      <c r="AI7" s="2723"/>
      <c r="AJ7" s="2714"/>
      <c r="AK7" s="2715"/>
    </row>
    <row r="8" spans="2:37" s="3" customFormat="1" ht="15.9" customHeight="1">
      <c r="B8" s="1432" t="s">
        <v>1812</v>
      </c>
      <c r="C8" s="1152" t="s">
        <v>1813</v>
      </c>
      <c r="D8" s="1153"/>
      <c r="E8" s="1153"/>
      <c r="F8" s="1153"/>
      <c r="G8" s="1153"/>
      <c r="H8" s="1153"/>
      <c r="I8" s="1153"/>
      <c r="J8" s="1153"/>
      <c r="K8" s="1153"/>
      <c r="L8" s="1153"/>
      <c r="M8" s="2726" t="s">
        <v>1814</v>
      </c>
      <c r="N8" s="2560"/>
      <c r="O8" s="2560"/>
      <c r="P8" s="2727"/>
      <c r="Q8" s="2728" t="s">
        <v>1815</v>
      </c>
      <c r="R8" s="1153"/>
      <c r="S8" s="1153"/>
      <c r="T8" s="1154"/>
      <c r="U8" s="1057" t="s">
        <v>1816</v>
      </c>
      <c r="V8" s="1058"/>
      <c r="W8" s="1058"/>
      <c r="X8" s="1058"/>
      <c r="Y8" s="1058"/>
      <c r="Z8" s="1058"/>
      <c r="AA8" s="1058"/>
      <c r="AB8" s="1058"/>
      <c r="AC8" s="1058"/>
      <c r="AD8" s="1059"/>
      <c r="AE8" s="1155"/>
      <c r="AF8" s="1156"/>
      <c r="AG8" s="1156"/>
      <c r="AH8" s="1156"/>
      <c r="AI8" s="2723"/>
      <c r="AJ8" s="2714"/>
      <c r="AK8" s="2715"/>
    </row>
    <row r="9" spans="2:37" s="3" customFormat="1" ht="15.9" customHeight="1">
      <c r="B9" s="1432"/>
      <c r="C9" s="1155"/>
      <c r="D9" s="1156"/>
      <c r="E9" s="1156"/>
      <c r="F9" s="1156"/>
      <c r="G9" s="1156"/>
      <c r="H9" s="1156"/>
      <c r="I9" s="1156"/>
      <c r="J9" s="1156"/>
      <c r="K9" s="1156"/>
      <c r="L9" s="1156"/>
      <c r="M9" s="2707"/>
      <c r="N9" s="2545"/>
      <c r="O9" s="2545"/>
      <c r="P9" s="2718"/>
      <c r="Q9" s="2729"/>
      <c r="R9" s="1156"/>
      <c r="S9" s="1156"/>
      <c r="T9" s="1157"/>
      <c r="U9" s="1691"/>
      <c r="V9" s="1692"/>
      <c r="W9" s="1692"/>
      <c r="X9" s="1692"/>
      <c r="Y9" s="1692"/>
      <c r="Z9" s="1692"/>
      <c r="AA9" s="1692"/>
      <c r="AB9" s="1692"/>
      <c r="AC9" s="1692"/>
      <c r="AD9" s="1693"/>
      <c r="AE9" s="1155"/>
      <c r="AF9" s="1156"/>
      <c r="AG9" s="1156"/>
      <c r="AH9" s="1156"/>
      <c r="AI9" s="2723"/>
      <c r="AJ9" s="2714"/>
      <c r="AK9" s="2715"/>
    </row>
    <row r="10" spans="2:37" s="3" customFormat="1" ht="20.149999999999999" customHeight="1">
      <c r="B10" s="1432"/>
      <c r="C10" s="594"/>
      <c r="D10" s="1111" t="s">
        <v>1817</v>
      </c>
      <c r="E10" s="2708" t="s">
        <v>1818</v>
      </c>
      <c r="F10" s="2709"/>
      <c r="G10" s="2709"/>
      <c r="H10" s="2709"/>
      <c r="I10" s="2709"/>
      <c r="J10" s="2710"/>
      <c r="K10" s="2653" t="s">
        <v>1819</v>
      </c>
      <c r="M10" s="2707"/>
      <c r="N10" s="2545"/>
      <c r="O10" s="2545"/>
      <c r="P10" s="2718"/>
      <c r="Q10" s="2729"/>
      <c r="R10" s="1156"/>
      <c r="S10" s="1156"/>
      <c r="T10" s="1157"/>
      <c r="U10" s="2731" t="s">
        <v>1820</v>
      </c>
      <c r="V10" s="2705"/>
      <c r="W10" s="2705"/>
      <c r="X10" s="2705"/>
      <c r="Y10" s="2732"/>
      <c r="Z10" s="2704" t="s">
        <v>1821</v>
      </c>
      <c r="AA10" s="2705"/>
      <c r="AB10" s="2705"/>
      <c r="AC10" s="2705"/>
      <c r="AD10" s="2706"/>
      <c r="AE10" s="1155"/>
      <c r="AF10" s="1156"/>
      <c r="AG10" s="1156"/>
      <c r="AH10" s="1156"/>
      <c r="AI10" s="2723"/>
      <c r="AJ10" s="2714"/>
      <c r="AK10" s="2715"/>
    </row>
    <row r="11" spans="2:37" s="3" customFormat="1" ht="20.149999999999999" customHeight="1">
      <c r="B11" s="1432"/>
      <c r="C11" s="594"/>
      <c r="D11" s="1112"/>
      <c r="E11" s="2708" t="s">
        <v>1822</v>
      </c>
      <c r="F11" s="2709"/>
      <c r="G11" s="2709"/>
      <c r="H11" s="2709"/>
      <c r="I11" s="2709"/>
      <c r="J11" s="2710"/>
      <c r="K11" s="1453"/>
      <c r="M11" s="2707"/>
      <c r="N11" s="2545"/>
      <c r="O11" s="2545"/>
      <c r="P11" s="2718"/>
      <c r="Q11" s="2729"/>
      <c r="R11" s="1156"/>
      <c r="S11" s="1156"/>
      <c r="T11" s="1157"/>
      <c r="U11" s="1688"/>
      <c r="V11" s="2545"/>
      <c r="W11" s="2545"/>
      <c r="X11" s="2545"/>
      <c r="Y11" s="2718"/>
      <c r="Z11" s="2707"/>
      <c r="AA11" s="2545"/>
      <c r="AB11" s="2545"/>
      <c r="AC11" s="2545"/>
      <c r="AD11" s="2611"/>
      <c r="AE11" s="1155"/>
      <c r="AF11" s="1156"/>
      <c r="AG11" s="1156"/>
      <c r="AH11" s="1156"/>
      <c r="AI11" s="2723"/>
      <c r="AJ11" s="2714"/>
      <c r="AK11" s="2715"/>
    </row>
    <row r="12" spans="2:37" s="3" customFormat="1" ht="20.149999999999999" customHeight="1">
      <c r="B12" s="1432"/>
      <c r="C12" s="594"/>
      <c r="D12" s="1112"/>
      <c r="E12" s="2711" t="s">
        <v>2312</v>
      </c>
      <c r="F12" s="2712"/>
      <c r="G12" s="2712"/>
      <c r="H12" s="2712"/>
      <c r="I12" s="2712"/>
      <c r="J12" s="2713"/>
      <c r="K12" s="1453"/>
      <c r="M12" s="2707"/>
      <c r="N12" s="2545"/>
      <c r="O12" s="2545"/>
      <c r="P12" s="2545"/>
      <c r="Q12" s="595"/>
      <c r="R12" s="504"/>
      <c r="S12" s="504"/>
      <c r="T12" s="596"/>
      <c r="U12" s="2545"/>
      <c r="V12" s="2545"/>
      <c r="W12" s="2545"/>
      <c r="X12" s="2545"/>
      <c r="Y12" s="2718"/>
      <c r="Z12" s="2707"/>
      <c r="AA12" s="2545"/>
      <c r="AB12" s="2545"/>
      <c r="AC12" s="2545"/>
      <c r="AD12" s="2611"/>
      <c r="AE12" s="1155"/>
      <c r="AF12" s="1156"/>
      <c r="AG12" s="1156"/>
      <c r="AH12" s="1156"/>
      <c r="AI12" s="1156"/>
      <c r="AJ12" s="2714" t="s">
        <v>1823</v>
      </c>
      <c r="AK12" s="2715"/>
    </row>
    <row r="13" spans="2:37" s="3" customFormat="1" ht="20.149999999999999" customHeight="1">
      <c r="B13" s="1432"/>
      <c r="C13" s="594"/>
      <c r="D13" s="2730"/>
      <c r="E13" s="2711" t="s">
        <v>2313</v>
      </c>
      <c r="F13" s="2712"/>
      <c r="G13" s="2712"/>
      <c r="H13" s="2712"/>
      <c r="I13" s="2712"/>
      <c r="J13" s="2713"/>
      <c r="K13" s="2654"/>
      <c r="M13" s="2707" t="s">
        <v>1824</v>
      </c>
      <c r="N13" s="2545"/>
      <c r="O13" s="2545"/>
      <c r="P13" s="2545"/>
      <c r="Q13" s="2707" t="s">
        <v>1825</v>
      </c>
      <c r="R13" s="2545"/>
      <c r="S13" s="2545"/>
      <c r="T13" s="2611"/>
      <c r="U13" s="2545" t="s">
        <v>1826</v>
      </c>
      <c r="V13" s="2545"/>
      <c r="W13" s="2545"/>
      <c r="X13" s="2545"/>
      <c r="Y13" s="2718"/>
      <c r="Z13" s="2707" t="s">
        <v>1826</v>
      </c>
      <c r="AA13" s="2545"/>
      <c r="AB13" s="2545"/>
      <c r="AC13" s="2545"/>
      <c r="AD13" s="2611"/>
      <c r="AE13" s="1688" t="s">
        <v>1827</v>
      </c>
      <c r="AF13" s="2545"/>
      <c r="AG13" s="2545"/>
      <c r="AH13" s="2545"/>
      <c r="AI13" s="2545"/>
      <c r="AJ13" s="2714"/>
      <c r="AK13" s="2715"/>
    </row>
    <row r="14" spans="2:37" s="3" customFormat="1" ht="15.9" customHeight="1">
      <c r="B14" s="1432"/>
      <c r="C14" s="1155" t="s">
        <v>1828</v>
      </c>
      <c r="D14" s="1156"/>
      <c r="E14" s="1156"/>
      <c r="F14" s="1156"/>
      <c r="G14" s="1156"/>
      <c r="H14" s="1156"/>
      <c r="I14" s="1156"/>
      <c r="J14" s="1156"/>
      <c r="K14" s="1156"/>
      <c r="L14" s="1156"/>
      <c r="M14" s="593"/>
      <c r="N14" s="50"/>
      <c r="O14" s="50"/>
      <c r="P14" s="50"/>
      <c r="Q14" s="595"/>
      <c r="R14" s="504"/>
      <c r="S14" s="504"/>
      <c r="T14" s="596"/>
      <c r="U14" s="597"/>
      <c r="V14" s="597"/>
      <c r="W14" s="597"/>
      <c r="X14" s="597"/>
      <c r="Y14" s="598"/>
      <c r="Z14" s="599"/>
      <c r="AA14" s="597"/>
      <c r="AB14" s="597"/>
      <c r="AC14" s="597"/>
      <c r="AD14" s="600"/>
      <c r="AE14" s="588"/>
      <c r="AF14" s="193"/>
      <c r="AG14" s="193"/>
      <c r="AH14" s="193"/>
      <c r="AI14" s="193"/>
      <c r="AJ14" s="2714"/>
      <c r="AK14" s="2715"/>
    </row>
    <row r="15" spans="2:37" s="19" customFormat="1" ht="15.9" customHeight="1">
      <c r="B15" s="1432"/>
      <c r="C15" s="1158"/>
      <c r="D15" s="1159"/>
      <c r="E15" s="1159"/>
      <c r="F15" s="1159"/>
      <c r="G15" s="1159"/>
      <c r="H15" s="1159"/>
      <c r="I15" s="1159"/>
      <c r="J15" s="1159"/>
      <c r="K15" s="1159"/>
      <c r="L15" s="1159"/>
      <c r="M15" s="601"/>
      <c r="N15" s="591"/>
      <c r="O15" s="591"/>
      <c r="P15" s="591"/>
      <c r="Q15" s="602"/>
      <c r="R15" s="603"/>
      <c r="S15" s="603"/>
      <c r="T15" s="604"/>
      <c r="U15" s="605"/>
      <c r="V15" s="605"/>
      <c r="W15" s="605"/>
      <c r="X15" s="605"/>
      <c r="Y15" s="606"/>
      <c r="Z15" s="607"/>
      <c r="AA15" s="605"/>
      <c r="AB15" s="605"/>
      <c r="AC15" s="605"/>
      <c r="AD15" s="608"/>
      <c r="AE15" s="589"/>
      <c r="AF15" s="590"/>
      <c r="AG15" s="590"/>
      <c r="AH15" s="590"/>
      <c r="AI15" s="590"/>
      <c r="AJ15" s="2716"/>
      <c r="AK15" s="2717"/>
    </row>
    <row r="16" spans="2:37" s="34" customFormat="1" ht="14.15" customHeight="1">
      <c r="B16" s="40" t="s">
        <v>1829</v>
      </c>
    </row>
    <row r="17" spans="2:37" s="34" customFormat="1" ht="14.15" customHeight="1">
      <c r="B17" s="40" t="s">
        <v>1830</v>
      </c>
    </row>
    <row r="18" spans="2:37" s="34" customFormat="1" ht="14.15" customHeight="1">
      <c r="B18" s="40" t="s">
        <v>1831</v>
      </c>
    </row>
    <row r="19" spans="2:37" s="34" customFormat="1" ht="14.15" customHeight="1">
      <c r="B19" s="2690" t="s">
        <v>1832</v>
      </c>
      <c r="C19" s="2690"/>
      <c r="D19" s="2690"/>
      <c r="E19" s="2690"/>
      <c r="F19" s="2690"/>
      <c r="G19" s="2690"/>
      <c r="H19" s="2690"/>
      <c r="I19" s="2690"/>
      <c r="J19" s="2690"/>
      <c r="K19" s="2690"/>
      <c r="L19" s="2690"/>
      <c r="M19" s="2690"/>
      <c r="N19" s="2690"/>
      <c r="O19" s="2690"/>
      <c r="P19" s="2690"/>
      <c r="Q19" s="2690"/>
      <c r="R19" s="2690"/>
      <c r="S19" s="2690"/>
      <c r="T19" s="2690"/>
      <c r="U19" s="2690"/>
      <c r="V19" s="2690"/>
      <c r="W19" s="2690"/>
      <c r="X19" s="2690"/>
      <c r="Y19" s="2690"/>
      <c r="Z19" s="2690"/>
      <c r="AA19" s="2690"/>
      <c r="AB19" s="2690"/>
      <c r="AC19" s="2690"/>
      <c r="AD19" s="2690"/>
      <c r="AE19" s="2690"/>
      <c r="AF19" s="2690"/>
      <c r="AG19" s="2690"/>
      <c r="AH19" s="2690"/>
      <c r="AI19" s="2690"/>
      <c r="AJ19" s="2690"/>
      <c r="AK19" s="2690"/>
    </row>
    <row r="20" spans="2:37" s="34" customFormat="1" ht="14.15" customHeight="1">
      <c r="B20" s="40" t="s">
        <v>1833</v>
      </c>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row>
    <row r="21" spans="2:37" s="34" customFormat="1" ht="14.15" customHeight="1">
      <c r="B21" s="40" t="s">
        <v>1834</v>
      </c>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row>
    <row r="22" spans="2:37" s="34" customFormat="1" ht="14.15" customHeight="1">
      <c r="B22" s="40" t="s">
        <v>1835</v>
      </c>
    </row>
    <row r="23" spans="2:37" s="34" customFormat="1" ht="14.15" customHeight="1">
      <c r="B23" s="40" t="s">
        <v>1836</v>
      </c>
    </row>
    <row r="24" spans="2:37" s="34" customFormat="1" ht="14.15" customHeight="1">
      <c r="B24" s="40" t="s">
        <v>1837</v>
      </c>
    </row>
    <row r="25" spans="2:37" s="34" customFormat="1" ht="14.15" customHeight="1">
      <c r="B25" s="609" t="s">
        <v>1838</v>
      </c>
    </row>
    <row r="26" spans="2:37" s="34" customFormat="1" ht="14.15" customHeight="1">
      <c r="B26" s="40" t="s">
        <v>1839</v>
      </c>
    </row>
    <row r="27" spans="2:37" s="34" customFormat="1" ht="14.15" customHeight="1">
      <c r="B27" s="40"/>
    </row>
    <row r="28" spans="2:37" s="34" customFormat="1" ht="20.149999999999999" customHeight="1">
      <c r="B28" s="40"/>
    </row>
    <row r="29" spans="2:37" s="19" customFormat="1" ht="20.149999999999999" customHeight="1">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row>
    <row r="30" spans="2:37" s="2" customFormat="1" ht="20.149999999999999" customHeight="1">
      <c r="B30" s="1"/>
    </row>
    <row r="31" spans="2:37" s="3" customFormat="1" ht="20.149999999999999" customHeight="1">
      <c r="B31" s="2691" t="s">
        <v>1840</v>
      </c>
      <c r="C31" s="2692"/>
      <c r="D31" s="2693"/>
      <c r="E31" s="162" t="s">
        <v>24</v>
      </c>
      <c r="F31" s="163"/>
      <c r="G31" s="163"/>
      <c r="H31" s="163"/>
      <c r="I31" s="163"/>
      <c r="J31" s="163"/>
      <c r="K31" s="163"/>
      <c r="L31" s="163"/>
      <c r="M31" s="163"/>
      <c r="N31" s="163"/>
      <c r="O31" s="163"/>
      <c r="P31" s="163"/>
      <c r="Q31" s="163"/>
      <c r="R31" s="163"/>
      <c r="S31" s="163"/>
      <c r="T31" s="163"/>
      <c r="U31" s="163"/>
      <c r="V31" s="163"/>
      <c r="W31" s="163"/>
      <c r="X31" s="163"/>
      <c r="Y31" s="163"/>
      <c r="Z31" s="163"/>
      <c r="AA31" s="163"/>
      <c r="AB31" s="163"/>
      <c r="AC31" s="163"/>
      <c r="AD31" s="163"/>
      <c r="AE31" s="163"/>
      <c r="AF31" s="163"/>
      <c r="AG31" s="163"/>
      <c r="AH31" s="163"/>
      <c r="AI31" s="163"/>
      <c r="AJ31" s="163"/>
      <c r="AK31" s="164"/>
    </row>
    <row r="32" spans="2:37" s="3" customFormat="1" ht="20.149999999999999" customHeight="1">
      <c r="B32" s="2694"/>
      <c r="C32" s="2695"/>
      <c r="D32" s="2696"/>
      <c r="E32" s="2700" t="s">
        <v>25</v>
      </c>
      <c r="F32" s="1685"/>
      <c r="G32" s="1685"/>
      <c r="H32" s="2701"/>
      <c r="I32" s="1743" t="s">
        <v>1841</v>
      </c>
      <c r="J32" s="2702"/>
      <c r="K32" s="2702"/>
      <c r="L32" s="2702"/>
      <c r="M32" s="2702"/>
      <c r="N32" s="2702"/>
      <c r="O32" s="2702"/>
      <c r="P32" s="2702"/>
      <c r="Q32" s="2702"/>
      <c r="R32" s="2702"/>
      <c r="S32" s="2702"/>
      <c r="T32" s="2702"/>
      <c r="U32" s="2702"/>
      <c r="V32" s="2702"/>
      <c r="W32" s="2702"/>
      <c r="X32" s="2702"/>
      <c r="Y32" s="2702"/>
      <c r="Z32" s="2702"/>
      <c r="AA32" s="2702"/>
      <c r="AB32" s="2702"/>
      <c r="AC32" s="2702"/>
      <c r="AD32" s="2702"/>
      <c r="AE32" s="2702"/>
      <c r="AF32" s="2702"/>
      <c r="AG32" s="2703"/>
      <c r="AH32" s="2700" t="s">
        <v>25</v>
      </c>
      <c r="AI32" s="1685"/>
      <c r="AJ32" s="1685"/>
      <c r="AK32" s="2701"/>
    </row>
    <row r="33" spans="2:37" s="3" customFormat="1" ht="20.149999999999999" customHeight="1">
      <c r="B33" s="2697"/>
      <c r="C33" s="2698"/>
      <c r="D33" s="2699"/>
      <c r="E33" s="1727"/>
      <c r="F33" s="1686"/>
      <c r="G33" s="1686"/>
      <c r="H33" s="1686"/>
      <c r="I33" s="1743" t="s">
        <v>1842</v>
      </c>
      <c r="J33" s="2702"/>
      <c r="K33" s="2702"/>
      <c r="L33" s="2702"/>
      <c r="M33" s="2703"/>
      <c r="N33" s="1743" t="s">
        <v>1843</v>
      </c>
      <c r="O33" s="2702"/>
      <c r="P33" s="2702"/>
      <c r="Q33" s="2702"/>
      <c r="R33" s="2702"/>
      <c r="S33" s="2702"/>
      <c r="T33" s="2702"/>
      <c r="U33" s="2702"/>
      <c r="V33" s="2702"/>
      <c r="W33" s="2702"/>
      <c r="X33" s="2702"/>
      <c r="Y33" s="2702"/>
      <c r="Z33" s="2702"/>
      <c r="AA33" s="2702"/>
      <c r="AB33" s="2703"/>
      <c r="AC33" s="162" t="s">
        <v>1842</v>
      </c>
      <c r="AD33" s="163"/>
      <c r="AE33" s="163"/>
      <c r="AF33" s="163"/>
      <c r="AG33" s="164"/>
      <c r="AH33" s="1686"/>
      <c r="AI33" s="1686"/>
      <c r="AJ33" s="1686"/>
      <c r="AK33" s="1728"/>
    </row>
    <row r="34" spans="2:37" s="3" customFormat="1" ht="20.149999999999999" customHeight="1">
      <c r="B34" s="1057" t="s">
        <v>1844</v>
      </c>
      <c r="C34" s="1058"/>
      <c r="D34" s="1059"/>
      <c r="E34" s="1150" t="s">
        <v>1845</v>
      </c>
      <c r="F34" s="1058"/>
      <c r="G34" s="1058"/>
      <c r="H34" s="1059"/>
      <c r="I34" s="1150" t="s">
        <v>1845</v>
      </c>
      <c r="J34" s="2687"/>
      <c r="K34" s="2687"/>
      <c r="L34" s="2687"/>
      <c r="M34" s="2677"/>
      <c r="N34" s="1150" t="s">
        <v>1846</v>
      </c>
      <c r="O34" s="1058" t="s">
        <v>1847</v>
      </c>
      <c r="P34" s="1058"/>
      <c r="Q34" s="1058"/>
      <c r="R34" s="1058"/>
      <c r="S34" s="1058"/>
      <c r="T34" s="1058"/>
      <c r="U34" s="1058"/>
      <c r="V34" s="1058"/>
      <c r="W34" s="1058"/>
      <c r="X34" s="1058"/>
      <c r="Y34" s="1058"/>
      <c r="Z34" s="1058"/>
      <c r="AA34" s="1058"/>
      <c r="AB34" s="2677" t="s">
        <v>1848</v>
      </c>
      <c r="AC34" s="1150"/>
      <c r="AD34" s="1058"/>
      <c r="AE34" s="1058"/>
      <c r="AF34" s="1058"/>
      <c r="AG34" s="2677" t="s">
        <v>1849</v>
      </c>
      <c r="AH34" s="1150"/>
      <c r="AI34" s="1058"/>
      <c r="AJ34" s="1058"/>
      <c r="AK34" s="2677" t="s">
        <v>1849</v>
      </c>
    </row>
    <row r="35" spans="2:37" s="3" customFormat="1" ht="20.149999999999999" customHeight="1">
      <c r="B35" s="1244"/>
      <c r="C35" s="1106"/>
      <c r="D35" s="1245"/>
      <c r="E35" s="1151"/>
      <c r="F35" s="1106"/>
      <c r="G35" s="1106"/>
      <c r="H35" s="1245"/>
      <c r="I35" s="1151"/>
      <c r="J35" s="2688"/>
      <c r="K35" s="2688"/>
      <c r="L35" s="2688"/>
      <c r="M35" s="2678"/>
      <c r="N35" s="1151"/>
      <c r="O35" s="1106"/>
      <c r="P35" s="1106"/>
      <c r="Q35" s="1106"/>
      <c r="R35" s="1106"/>
      <c r="S35" s="1106"/>
      <c r="T35" s="1106"/>
      <c r="U35" s="1106"/>
      <c r="V35" s="1106"/>
      <c r="W35" s="1106"/>
      <c r="X35" s="1106"/>
      <c r="Y35" s="1106"/>
      <c r="Z35" s="1106"/>
      <c r="AA35" s="1106"/>
      <c r="AB35" s="2678"/>
      <c r="AC35" s="1151"/>
      <c r="AD35" s="1106"/>
      <c r="AE35" s="1106"/>
      <c r="AF35" s="1106"/>
      <c r="AG35" s="2678"/>
      <c r="AH35" s="1151"/>
      <c r="AI35" s="1106"/>
      <c r="AJ35" s="1106"/>
      <c r="AK35" s="2678"/>
    </row>
    <row r="36" spans="2:37" s="3" customFormat="1" ht="20.149999999999999" customHeight="1">
      <c r="B36" s="1060"/>
      <c r="C36" s="1061"/>
      <c r="D36" s="1062"/>
      <c r="E36" s="1151"/>
      <c r="F36" s="1061"/>
      <c r="G36" s="1061"/>
      <c r="H36" s="1062"/>
      <c r="I36" s="1151"/>
      <c r="J36" s="2688"/>
      <c r="K36" s="2688"/>
      <c r="L36" s="2688"/>
      <c r="M36" s="2678"/>
      <c r="N36" s="2689"/>
      <c r="O36" s="1061"/>
      <c r="P36" s="1061"/>
      <c r="Q36" s="1061"/>
      <c r="R36" s="1061"/>
      <c r="S36" s="1061"/>
      <c r="T36" s="1061"/>
      <c r="U36" s="1061"/>
      <c r="V36" s="1061"/>
      <c r="W36" s="1061"/>
      <c r="X36" s="1061"/>
      <c r="Y36" s="1061"/>
      <c r="Z36" s="1061"/>
      <c r="AA36" s="1061"/>
      <c r="AB36" s="2686"/>
      <c r="AC36" s="1151"/>
      <c r="AD36" s="1061"/>
      <c r="AE36" s="1061"/>
      <c r="AF36" s="1061"/>
      <c r="AG36" s="2678"/>
      <c r="AH36" s="1151"/>
      <c r="AI36" s="1061"/>
      <c r="AJ36" s="1061"/>
      <c r="AK36" s="2678"/>
    </row>
    <row r="37" spans="2:37" s="3" customFormat="1" ht="20.149999999999999" customHeight="1">
      <c r="B37" s="2679" t="s">
        <v>1850</v>
      </c>
      <c r="C37" s="2680"/>
      <c r="D37" s="1294" t="s">
        <v>1851</v>
      </c>
      <c r="E37" s="1625" t="s">
        <v>1852</v>
      </c>
      <c r="F37" s="1417"/>
      <c r="G37" s="1417"/>
      <c r="H37" s="1418"/>
      <c r="I37" s="1625" t="s">
        <v>1853</v>
      </c>
      <c r="J37" s="1417"/>
      <c r="K37" s="1417"/>
      <c r="L37" s="1417"/>
      <c r="M37" s="1418"/>
      <c r="N37" s="1625" t="s">
        <v>1854</v>
      </c>
      <c r="O37" s="1417"/>
      <c r="P37" s="1417"/>
      <c r="Q37" s="1417"/>
      <c r="R37" s="1417"/>
      <c r="S37" s="1417"/>
      <c r="T37" s="1417"/>
      <c r="U37" s="1417"/>
      <c r="V37" s="1417"/>
      <c r="W37" s="1417"/>
      <c r="X37" s="1417"/>
      <c r="Y37" s="1417"/>
      <c r="Z37" s="1417"/>
      <c r="AA37" s="1417"/>
      <c r="AB37" s="1418"/>
      <c r="AC37" s="1625" t="s">
        <v>1855</v>
      </c>
      <c r="AD37" s="1417"/>
      <c r="AE37" s="1417"/>
      <c r="AF37" s="1417"/>
      <c r="AG37" s="1418"/>
      <c r="AH37" s="1625" t="s">
        <v>1852</v>
      </c>
      <c r="AI37" s="1417"/>
      <c r="AJ37" s="1417"/>
      <c r="AK37" s="1418"/>
    </row>
    <row r="38" spans="2:37" s="3" customFormat="1" ht="20.149999999999999" customHeight="1">
      <c r="B38" s="2681"/>
      <c r="C38" s="2682"/>
      <c r="D38" s="2685"/>
      <c r="E38" s="1419"/>
      <c r="F38" s="1323"/>
      <c r="G38" s="1323"/>
      <c r="H38" s="1420"/>
      <c r="I38" s="1419"/>
      <c r="J38" s="1323"/>
      <c r="K38" s="1323"/>
      <c r="L38" s="1323"/>
      <c r="M38" s="1420"/>
      <c r="N38" s="1419"/>
      <c r="O38" s="1323"/>
      <c r="P38" s="1323"/>
      <c r="Q38" s="1323"/>
      <c r="R38" s="1323"/>
      <c r="S38" s="1323"/>
      <c r="T38" s="1323"/>
      <c r="U38" s="1323"/>
      <c r="V38" s="1323"/>
      <c r="W38" s="1323"/>
      <c r="X38" s="1323"/>
      <c r="Y38" s="1323"/>
      <c r="Z38" s="1323"/>
      <c r="AA38" s="1323"/>
      <c r="AB38" s="1420"/>
      <c r="AC38" s="1419"/>
      <c r="AD38" s="1323"/>
      <c r="AE38" s="1323"/>
      <c r="AF38" s="1323"/>
      <c r="AG38" s="1420"/>
      <c r="AH38" s="1419"/>
      <c r="AI38" s="1323"/>
      <c r="AJ38" s="1323"/>
      <c r="AK38" s="1420"/>
    </row>
    <row r="39" spans="2:37" s="3" customFormat="1" ht="20.149999999999999" customHeight="1">
      <c r="B39" s="2681"/>
      <c r="C39" s="2682"/>
      <c r="D39" s="2685"/>
      <c r="E39" s="1419"/>
      <c r="F39" s="1323"/>
      <c r="G39" s="1323"/>
      <c r="H39" s="1420"/>
      <c r="I39" s="1419"/>
      <c r="J39" s="1323"/>
      <c r="K39" s="1323"/>
      <c r="L39" s="1323"/>
      <c r="M39" s="1420"/>
      <c r="N39" s="1419"/>
      <c r="O39" s="1323"/>
      <c r="P39" s="1323"/>
      <c r="Q39" s="1323"/>
      <c r="R39" s="1323"/>
      <c r="S39" s="1323"/>
      <c r="T39" s="1323"/>
      <c r="U39" s="1323"/>
      <c r="V39" s="1323"/>
      <c r="W39" s="1323"/>
      <c r="X39" s="1323"/>
      <c r="Y39" s="1323"/>
      <c r="Z39" s="1323"/>
      <c r="AA39" s="1323"/>
      <c r="AB39" s="1420"/>
      <c r="AC39" s="1419"/>
      <c r="AD39" s="1323"/>
      <c r="AE39" s="1323"/>
      <c r="AF39" s="1323"/>
      <c r="AG39" s="1420"/>
      <c r="AH39" s="1419"/>
      <c r="AI39" s="1323"/>
      <c r="AJ39" s="1323"/>
      <c r="AK39" s="1420"/>
    </row>
    <row r="40" spans="2:37" s="3" customFormat="1" ht="20.149999999999999" customHeight="1">
      <c r="B40" s="2681"/>
      <c r="C40" s="2682"/>
      <c r="D40" s="2685"/>
      <c r="E40" s="1419"/>
      <c r="F40" s="1323"/>
      <c r="G40" s="1323"/>
      <c r="H40" s="1420"/>
      <c r="I40" s="1419"/>
      <c r="J40" s="1323"/>
      <c r="K40" s="1323"/>
      <c r="L40" s="1323"/>
      <c r="M40" s="1420"/>
      <c r="N40" s="1419"/>
      <c r="O40" s="1323"/>
      <c r="P40" s="1323"/>
      <c r="Q40" s="1323"/>
      <c r="R40" s="1323"/>
      <c r="S40" s="1323"/>
      <c r="T40" s="1323"/>
      <c r="U40" s="1323"/>
      <c r="V40" s="1323"/>
      <c r="W40" s="1323"/>
      <c r="X40" s="1323"/>
      <c r="Y40" s="1323"/>
      <c r="Z40" s="1323"/>
      <c r="AA40" s="1323"/>
      <c r="AB40" s="1420"/>
      <c r="AC40" s="1419"/>
      <c r="AD40" s="1323"/>
      <c r="AE40" s="1323"/>
      <c r="AF40" s="1323"/>
      <c r="AG40" s="1420"/>
      <c r="AH40" s="1419"/>
      <c r="AI40" s="1323"/>
      <c r="AJ40" s="1323"/>
      <c r="AK40" s="1420"/>
    </row>
    <row r="41" spans="2:37" s="3" customFormat="1" ht="20.149999999999999" customHeight="1">
      <c r="B41" s="2681"/>
      <c r="C41" s="2682"/>
      <c r="D41" s="2685"/>
      <c r="E41" s="2674" t="s">
        <v>1856</v>
      </c>
      <c r="F41" s="2675"/>
      <c r="G41" s="2675"/>
      <c r="H41" s="2676"/>
      <c r="I41" s="2674" t="s">
        <v>1857</v>
      </c>
      <c r="J41" s="2675"/>
      <c r="K41" s="2675"/>
      <c r="L41" s="2675"/>
      <c r="M41" s="2676"/>
      <c r="N41" s="2674" t="s">
        <v>1858</v>
      </c>
      <c r="O41" s="2675"/>
      <c r="P41" s="2675"/>
      <c r="Q41" s="2675"/>
      <c r="R41" s="2675"/>
      <c r="S41" s="2675"/>
      <c r="T41" s="2675"/>
      <c r="U41" s="2675"/>
      <c r="V41" s="2675"/>
      <c r="W41" s="2675"/>
      <c r="X41" s="2675"/>
      <c r="Y41" s="2675"/>
      <c r="Z41" s="2675"/>
      <c r="AA41" s="2675"/>
      <c r="AB41" s="2676"/>
      <c r="AC41" s="2674" t="s">
        <v>1859</v>
      </c>
      <c r="AD41" s="2675"/>
      <c r="AE41" s="2675"/>
      <c r="AF41" s="2675"/>
      <c r="AG41" s="2676"/>
      <c r="AH41" s="2674" t="s">
        <v>1856</v>
      </c>
      <c r="AI41" s="2675"/>
      <c r="AJ41" s="2675"/>
      <c r="AK41" s="2676"/>
    </row>
    <row r="42" spans="2:37" s="3" customFormat="1" ht="20.149999999999999" customHeight="1">
      <c r="B42" s="2681"/>
      <c r="C42" s="2682"/>
      <c r="D42" s="2685"/>
      <c r="E42" s="1419"/>
      <c r="F42" s="1323"/>
      <c r="G42" s="1323"/>
      <c r="H42" s="1420"/>
      <c r="I42" s="1419"/>
      <c r="J42" s="1323"/>
      <c r="K42" s="1323"/>
      <c r="L42" s="1323"/>
      <c r="M42" s="1420"/>
      <c r="N42" s="1419"/>
      <c r="O42" s="1323"/>
      <c r="P42" s="1323"/>
      <c r="Q42" s="1323"/>
      <c r="R42" s="1323"/>
      <c r="S42" s="1323"/>
      <c r="T42" s="1323"/>
      <c r="U42" s="1323"/>
      <c r="V42" s="1323"/>
      <c r="W42" s="1323"/>
      <c r="X42" s="1323"/>
      <c r="Y42" s="1323"/>
      <c r="Z42" s="1323"/>
      <c r="AA42" s="1323"/>
      <c r="AB42" s="1420"/>
      <c r="AC42" s="1419"/>
      <c r="AD42" s="1323"/>
      <c r="AE42" s="1323"/>
      <c r="AF42" s="1323"/>
      <c r="AG42" s="1420"/>
      <c r="AH42" s="1419"/>
      <c r="AI42" s="1323"/>
      <c r="AJ42" s="1323"/>
      <c r="AK42" s="1420"/>
    </row>
    <row r="43" spans="2:37" s="3" customFormat="1" ht="20.149999999999999" customHeight="1">
      <c r="B43" s="2683"/>
      <c r="C43" s="2684"/>
      <c r="D43" s="1295"/>
      <c r="E43" s="1421"/>
      <c r="F43" s="1422"/>
      <c r="G43" s="1422"/>
      <c r="H43" s="1423"/>
      <c r="I43" s="1421"/>
      <c r="J43" s="1422"/>
      <c r="K43" s="1422"/>
      <c r="L43" s="1422"/>
      <c r="M43" s="1423"/>
      <c r="N43" s="1421"/>
      <c r="O43" s="1422"/>
      <c r="P43" s="1422"/>
      <c r="Q43" s="1422"/>
      <c r="R43" s="1422"/>
      <c r="S43" s="1422"/>
      <c r="T43" s="1422"/>
      <c r="U43" s="1422"/>
      <c r="V43" s="1422"/>
      <c r="W43" s="1422"/>
      <c r="X43" s="1422"/>
      <c r="Y43" s="1422"/>
      <c r="Z43" s="1422"/>
      <c r="AA43" s="1422"/>
      <c r="AB43" s="1423"/>
      <c r="AC43" s="1421"/>
      <c r="AD43" s="1422"/>
      <c r="AE43" s="1422"/>
      <c r="AF43" s="1422"/>
      <c r="AG43" s="1423"/>
      <c r="AH43" s="1421"/>
      <c r="AI43" s="1422"/>
      <c r="AJ43" s="1422"/>
      <c r="AK43" s="1423"/>
    </row>
    <row r="44" spans="2:37" s="34" customFormat="1" ht="14.15" customHeight="1">
      <c r="B44" s="40" t="s">
        <v>1860</v>
      </c>
    </row>
    <row r="45" spans="2:37" s="34" customFormat="1" ht="14.15" customHeight="1">
      <c r="B45" s="40" t="s">
        <v>1861</v>
      </c>
    </row>
    <row r="46" spans="2:37" s="34" customFormat="1" ht="14.15" customHeight="1">
      <c r="B46" s="40" t="s">
        <v>1862</v>
      </c>
    </row>
    <row r="47" spans="2:37" s="34" customFormat="1" ht="14.15" customHeight="1">
      <c r="B47" s="609" t="s">
        <v>2314</v>
      </c>
    </row>
    <row r="49" spans="1:37" s="34" customFormat="1" ht="14.15" customHeight="1">
      <c r="A49" s="2630"/>
      <c r="B49" s="2630"/>
      <c r="C49" s="2630"/>
      <c r="D49" s="2630"/>
      <c r="E49" s="2630"/>
      <c r="F49" s="2630"/>
      <c r="G49" s="2630"/>
      <c r="H49" s="2630"/>
      <c r="I49" s="2630"/>
      <c r="J49" s="2630"/>
      <c r="K49" s="2630"/>
      <c r="L49" s="2630"/>
      <c r="M49" s="2630"/>
      <c r="N49" s="2630"/>
      <c r="O49" s="2630"/>
      <c r="P49" s="2630"/>
      <c r="Q49" s="2630"/>
      <c r="R49" s="2630"/>
      <c r="S49" s="2630"/>
      <c r="T49" s="2630"/>
      <c r="U49" s="2630"/>
      <c r="V49" s="2630"/>
      <c r="W49" s="2630"/>
      <c r="X49" s="2630"/>
      <c r="Y49" s="2630"/>
      <c r="Z49" s="2630"/>
      <c r="AA49" s="2630"/>
      <c r="AB49" s="2630"/>
      <c r="AC49" s="2630"/>
      <c r="AD49" s="2630"/>
      <c r="AE49" s="2630"/>
      <c r="AF49" s="2630"/>
      <c r="AG49" s="2630"/>
      <c r="AH49" s="2630"/>
      <c r="AI49" s="2630"/>
      <c r="AJ49" s="2630"/>
      <c r="AK49" s="2630"/>
    </row>
  </sheetData>
  <mergeCells count="69">
    <mergeCell ref="C4:AD4"/>
    <mergeCell ref="AE4:AK4"/>
    <mergeCell ref="B5:B7"/>
    <mergeCell ref="C5:T7"/>
    <mergeCell ref="U5:AD7"/>
    <mergeCell ref="AE5:AI12"/>
    <mergeCell ref="AJ5:AK11"/>
    <mergeCell ref="B8:B15"/>
    <mergeCell ref="C8:L9"/>
    <mergeCell ref="M8:P12"/>
    <mergeCell ref="Q8:T11"/>
    <mergeCell ref="U8:AD9"/>
    <mergeCell ref="D10:D13"/>
    <mergeCell ref="E10:J10"/>
    <mergeCell ref="K10:K13"/>
    <mergeCell ref="U10:Y12"/>
    <mergeCell ref="Z10:AD12"/>
    <mergeCell ref="E11:J11"/>
    <mergeCell ref="E12:J12"/>
    <mergeCell ref="AJ12:AK15"/>
    <mergeCell ref="E13:J13"/>
    <mergeCell ref="M13:P13"/>
    <mergeCell ref="Q13:T13"/>
    <mergeCell ref="U13:Y13"/>
    <mergeCell ref="Z13:AD13"/>
    <mergeCell ref="AE13:AI13"/>
    <mergeCell ref="C14:L15"/>
    <mergeCell ref="B19:AK19"/>
    <mergeCell ref="B31:D33"/>
    <mergeCell ref="E32:H33"/>
    <mergeCell ref="I32:AG32"/>
    <mergeCell ref="AH32:AK33"/>
    <mergeCell ref="I33:M33"/>
    <mergeCell ref="N33:AB33"/>
    <mergeCell ref="O34:AA36"/>
    <mergeCell ref="B34:D36"/>
    <mergeCell ref="E34:E36"/>
    <mergeCell ref="F34:F36"/>
    <mergeCell ref="G34:G36"/>
    <mergeCell ref="H34:H36"/>
    <mergeCell ref="I34:I36"/>
    <mergeCell ref="J34:J36"/>
    <mergeCell ref="K34:K36"/>
    <mergeCell ref="L34:L36"/>
    <mergeCell ref="M34:M36"/>
    <mergeCell ref="N34:N36"/>
    <mergeCell ref="AH34:AH36"/>
    <mergeCell ref="AI34:AI36"/>
    <mergeCell ref="AJ34:AJ36"/>
    <mergeCell ref="AK34:AK36"/>
    <mergeCell ref="B37:C43"/>
    <mergeCell ref="D37:D43"/>
    <mergeCell ref="E37:H40"/>
    <mergeCell ref="I37:M40"/>
    <mergeCell ref="N37:AB40"/>
    <mergeCell ref="AC37:AG40"/>
    <mergeCell ref="AB34:AB36"/>
    <mergeCell ref="AC34:AC36"/>
    <mergeCell ref="AD34:AD36"/>
    <mergeCell ref="AE34:AE36"/>
    <mergeCell ref="AF34:AF36"/>
    <mergeCell ref="AG34:AG36"/>
    <mergeCell ref="A49:AK49"/>
    <mergeCell ref="AH37:AK40"/>
    <mergeCell ref="E41:H43"/>
    <mergeCell ref="I41:M43"/>
    <mergeCell ref="N41:AB43"/>
    <mergeCell ref="AC41:AG43"/>
    <mergeCell ref="AH41:AK43"/>
  </mergeCells>
  <phoneticPr fontId="2"/>
  <pageMargins left="0.78740157480314965" right="0.78740157480314965" top="0.78740157480314965" bottom="0.78740157480314965" header="0.51181102362204722" footer="0.51181102362204722"/>
  <pageSetup paperSize="9" scale="87" orientation="portrait" r:id="rId1"/>
  <headerFooter alignWithMargins="0">
    <oddFooter>&amp;R&amp;A</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CD25E-D2AF-41C6-AAE9-CCDCB656D280}">
  <sheetPr>
    <tabColor rgb="FFFFFF99"/>
    <pageSetUpPr fitToPage="1"/>
  </sheetPr>
  <dimension ref="A1:XFC89"/>
  <sheetViews>
    <sheetView view="pageBreakPreview" zoomScaleNormal="100" zoomScaleSheetLayoutView="100" workbookViewId="0">
      <selection activeCell="D9" sqref="D9"/>
    </sheetView>
  </sheetViews>
  <sheetFormatPr defaultColWidth="0" defaultRowHeight="11"/>
  <cols>
    <col min="1" max="1" width="24.54296875" style="856" customWidth="1"/>
    <col min="2" max="2" width="11.54296875" style="856" customWidth="1"/>
    <col min="3" max="8" width="18.36328125" style="856" customWidth="1"/>
    <col min="9" max="9" width="3.54296875" style="856" customWidth="1"/>
    <col min="10" max="10" width="25.90625" style="856" customWidth="1"/>
    <col min="11" max="12" width="0" style="856" hidden="1"/>
    <col min="13" max="16383" width="9" style="856" hidden="1"/>
    <col min="16384" max="16384" width="16.453125" style="856" hidden="1"/>
  </cols>
  <sheetData>
    <row r="1" spans="1:10" s="639" customFormat="1" ht="21.75" customHeight="1">
      <c r="A1" s="875" t="s">
        <v>2328</v>
      </c>
    </row>
    <row r="2" spans="1:10" s="639" customFormat="1" ht="21" customHeight="1">
      <c r="A2" s="2737"/>
      <c r="B2" s="2738"/>
      <c r="C2" s="2741" t="s">
        <v>1900</v>
      </c>
      <c r="D2" s="2742"/>
      <c r="E2" s="2741" t="s">
        <v>1901</v>
      </c>
      <c r="F2" s="2742"/>
      <c r="G2" s="2741" t="s">
        <v>1902</v>
      </c>
      <c r="H2" s="2742"/>
      <c r="I2" s="876"/>
      <c r="J2" s="639" t="s">
        <v>704</v>
      </c>
    </row>
    <row r="3" spans="1:10" s="639" customFormat="1" ht="21" customHeight="1">
      <c r="A3" s="2739"/>
      <c r="B3" s="2740"/>
      <c r="C3" s="2743"/>
      <c r="D3" s="2744"/>
      <c r="E3" s="2743"/>
      <c r="F3" s="2744"/>
      <c r="G3" s="2743"/>
      <c r="H3" s="2744"/>
      <c r="I3" s="876"/>
    </row>
    <row r="4" spans="1:10" s="639" customFormat="1" ht="44.25" customHeight="1">
      <c r="A4" s="865" t="s">
        <v>1903</v>
      </c>
      <c r="B4" s="877" t="s">
        <v>2329</v>
      </c>
      <c r="C4" s="878" t="s">
        <v>1904</v>
      </c>
      <c r="D4" s="879" t="s">
        <v>1905</v>
      </c>
      <c r="E4" s="878" t="s">
        <v>1904</v>
      </c>
      <c r="F4" s="879" t="s">
        <v>1905</v>
      </c>
      <c r="G4" s="880" t="s">
        <v>1904</v>
      </c>
      <c r="H4" s="881" t="s">
        <v>1905</v>
      </c>
      <c r="I4" s="882"/>
    </row>
    <row r="5" spans="1:10" s="639" customFormat="1" ht="25.25" customHeight="1">
      <c r="A5" s="2733" t="s">
        <v>2195</v>
      </c>
      <c r="B5" s="883" t="s">
        <v>208</v>
      </c>
      <c r="C5" s="884" t="s">
        <v>2330</v>
      </c>
      <c r="D5" s="885" t="s">
        <v>2330</v>
      </c>
      <c r="E5" s="884" t="s">
        <v>2330</v>
      </c>
      <c r="F5" s="885" t="s">
        <v>2330</v>
      </c>
      <c r="G5" s="886" t="s">
        <v>2331</v>
      </c>
      <c r="H5" s="887" t="s">
        <v>2330</v>
      </c>
      <c r="I5" s="888"/>
      <c r="J5" s="877" t="s">
        <v>208</v>
      </c>
    </row>
    <row r="6" spans="1:10" s="639" customFormat="1" ht="25.25" customHeight="1">
      <c r="A6" s="2734"/>
      <c r="B6" s="889" t="s">
        <v>209</v>
      </c>
      <c r="C6" s="890" t="s">
        <v>2332</v>
      </c>
      <c r="D6" s="891" t="s">
        <v>2332</v>
      </c>
      <c r="E6" s="890" t="s">
        <v>2332</v>
      </c>
      <c r="F6" s="891" t="s">
        <v>2332</v>
      </c>
      <c r="G6" s="892" t="s">
        <v>2332</v>
      </c>
      <c r="H6" s="893" t="s">
        <v>2332</v>
      </c>
      <c r="I6" s="888"/>
      <c r="J6" s="2733" t="s">
        <v>1906</v>
      </c>
    </row>
    <row r="7" spans="1:10" s="639" customFormat="1" ht="25.25" customHeight="1">
      <c r="A7" s="2735"/>
      <c r="B7" s="894" t="s">
        <v>210</v>
      </c>
      <c r="C7" s="895" t="s">
        <v>2332</v>
      </c>
      <c r="D7" s="896" t="s">
        <v>2332</v>
      </c>
      <c r="E7" s="895" t="s">
        <v>2332</v>
      </c>
      <c r="F7" s="896" t="s">
        <v>2332</v>
      </c>
      <c r="G7" s="897" t="s">
        <v>2333</v>
      </c>
      <c r="H7" s="898" t="s">
        <v>2334</v>
      </c>
      <c r="I7" s="888"/>
      <c r="J7" s="2734"/>
    </row>
    <row r="8" spans="1:10" s="639" customFormat="1" ht="25.25" customHeight="1">
      <c r="A8" s="2733" t="s">
        <v>2335</v>
      </c>
      <c r="B8" s="883" t="s">
        <v>208</v>
      </c>
      <c r="C8" s="884" t="s">
        <v>2330</v>
      </c>
      <c r="D8" s="885" t="s">
        <v>2330</v>
      </c>
      <c r="E8" s="884" t="s">
        <v>2330</v>
      </c>
      <c r="F8" s="885" t="s">
        <v>2330</v>
      </c>
      <c r="G8" s="886" t="s">
        <v>2331</v>
      </c>
      <c r="H8" s="887" t="s">
        <v>2330</v>
      </c>
      <c r="I8" s="888"/>
      <c r="J8" s="2735"/>
    </row>
    <row r="9" spans="1:10" s="639" customFormat="1" ht="25.25" customHeight="1">
      <c r="A9" s="2734"/>
      <c r="B9" s="889" t="s">
        <v>209</v>
      </c>
      <c r="C9" s="890" t="s">
        <v>2332</v>
      </c>
      <c r="D9" s="891" t="s">
        <v>2332</v>
      </c>
      <c r="E9" s="890" t="s">
        <v>2332</v>
      </c>
      <c r="F9" s="891" t="s">
        <v>2332</v>
      </c>
      <c r="G9" s="892" t="s">
        <v>2332</v>
      </c>
      <c r="H9" s="893" t="s">
        <v>2332</v>
      </c>
      <c r="I9" s="888"/>
      <c r="J9" s="877" t="s">
        <v>209</v>
      </c>
    </row>
    <row r="10" spans="1:10" s="639" customFormat="1" ht="25.25" customHeight="1">
      <c r="A10" s="2735"/>
      <c r="B10" s="894" t="s">
        <v>210</v>
      </c>
      <c r="C10" s="895" t="s">
        <v>2332</v>
      </c>
      <c r="D10" s="896" t="s">
        <v>2332</v>
      </c>
      <c r="E10" s="895" t="s">
        <v>2332</v>
      </c>
      <c r="F10" s="896" t="s">
        <v>2332</v>
      </c>
      <c r="G10" s="899" t="s">
        <v>2332</v>
      </c>
      <c r="H10" s="900" t="s">
        <v>2332</v>
      </c>
      <c r="I10" s="888"/>
      <c r="J10" s="2733" t="s">
        <v>2044</v>
      </c>
    </row>
    <row r="11" spans="1:10" s="639" customFormat="1" ht="25.25" customHeight="1">
      <c r="A11" s="2733" t="s">
        <v>2336</v>
      </c>
      <c r="B11" s="883" t="s">
        <v>208</v>
      </c>
      <c r="C11" s="901" t="s">
        <v>2330</v>
      </c>
      <c r="D11" s="902" t="s">
        <v>2330</v>
      </c>
      <c r="E11" s="901" t="s">
        <v>2330</v>
      </c>
      <c r="F11" s="902" t="s">
        <v>2330</v>
      </c>
      <c r="G11" s="903" t="s">
        <v>2331</v>
      </c>
      <c r="H11" s="904" t="s">
        <v>2330</v>
      </c>
      <c r="I11" s="888"/>
      <c r="J11" s="2734"/>
    </row>
    <row r="12" spans="1:10" s="639" customFormat="1" ht="25.25" customHeight="1">
      <c r="A12" s="2734"/>
      <c r="B12" s="889" t="s">
        <v>209</v>
      </c>
      <c r="C12" s="890" t="s">
        <v>2332</v>
      </c>
      <c r="D12" s="891" t="s">
        <v>2332</v>
      </c>
      <c r="E12" s="890" t="s">
        <v>2332</v>
      </c>
      <c r="F12" s="891" t="s">
        <v>2332</v>
      </c>
      <c r="G12" s="892" t="s">
        <v>2332</v>
      </c>
      <c r="H12" s="893" t="s">
        <v>2332</v>
      </c>
      <c r="I12" s="888"/>
      <c r="J12" s="2735"/>
    </row>
    <row r="13" spans="1:10" s="639" customFormat="1" ht="25.25" customHeight="1">
      <c r="A13" s="2735"/>
      <c r="B13" s="894" t="s">
        <v>210</v>
      </c>
      <c r="C13" s="895" t="s">
        <v>2332</v>
      </c>
      <c r="D13" s="896" t="s">
        <v>2332</v>
      </c>
      <c r="E13" s="895" t="s">
        <v>2332</v>
      </c>
      <c r="F13" s="896" t="s">
        <v>2332</v>
      </c>
      <c r="G13" s="899" t="s">
        <v>2332</v>
      </c>
      <c r="H13" s="900" t="s">
        <v>2332</v>
      </c>
      <c r="I13" s="888"/>
      <c r="J13" s="877" t="s">
        <v>210</v>
      </c>
    </row>
    <row r="14" spans="1:10" s="639" customFormat="1" ht="25.25" customHeight="1">
      <c r="A14" s="2733" t="s">
        <v>1908</v>
      </c>
      <c r="B14" s="883" t="s">
        <v>208</v>
      </c>
      <c r="C14" s="901" t="s">
        <v>2332</v>
      </c>
      <c r="D14" s="902" t="s">
        <v>2332</v>
      </c>
      <c r="E14" s="901" t="s">
        <v>2332</v>
      </c>
      <c r="F14" s="902" t="s">
        <v>2332</v>
      </c>
      <c r="G14" s="903" t="s">
        <v>2332</v>
      </c>
      <c r="H14" s="904" t="s">
        <v>2332</v>
      </c>
      <c r="I14" s="888"/>
      <c r="J14" s="2733" t="s">
        <v>1909</v>
      </c>
    </row>
    <row r="15" spans="1:10" s="639" customFormat="1" ht="25.25" customHeight="1">
      <c r="A15" s="2734"/>
      <c r="B15" s="889" t="s">
        <v>209</v>
      </c>
      <c r="C15" s="905" t="s">
        <v>2332</v>
      </c>
      <c r="D15" s="906" t="s">
        <v>2332</v>
      </c>
      <c r="E15" s="907" t="s">
        <v>2337</v>
      </c>
      <c r="F15" s="908" t="s">
        <v>2338</v>
      </c>
      <c r="G15" s="907" t="s">
        <v>2339</v>
      </c>
      <c r="H15" s="908" t="s">
        <v>2338</v>
      </c>
      <c r="I15" s="888"/>
      <c r="J15" s="2734"/>
    </row>
    <row r="16" spans="1:10" s="639" customFormat="1" ht="25.25" customHeight="1">
      <c r="A16" s="2735"/>
      <c r="B16" s="894" t="s">
        <v>210</v>
      </c>
      <c r="C16" s="909" t="s">
        <v>2332</v>
      </c>
      <c r="D16" s="910" t="s">
        <v>2332</v>
      </c>
      <c r="E16" s="909" t="s">
        <v>2332</v>
      </c>
      <c r="F16" s="910" t="s">
        <v>2340</v>
      </c>
      <c r="G16" s="897" t="s">
        <v>2333</v>
      </c>
      <c r="H16" s="898" t="s">
        <v>2334</v>
      </c>
      <c r="I16" s="888"/>
      <c r="J16" s="2735"/>
    </row>
    <row r="17" spans="1:8" s="639" customFormat="1" ht="13.5" customHeight="1">
      <c r="A17" s="639" t="s">
        <v>1910</v>
      </c>
    </row>
    <row r="18" spans="1:8" s="639" customFormat="1" ht="19.75" customHeight="1">
      <c r="A18" s="911" t="s">
        <v>2341</v>
      </c>
    </row>
    <row r="19" spans="1:8" s="639" customFormat="1" ht="57.65" customHeight="1">
      <c r="A19" s="912" t="s">
        <v>208</v>
      </c>
      <c r="B19" s="2736" t="s">
        <v>2342</v>
      </c>
      <c r="C19" s="2736"/>
      <c r="D19" s="2736"/>
      <c r="E19" s="2736"/>
      <c r="F19" s="2736"/>
      <c r="G19" s="2736"/>
      <c r="H19" s="2736"/>
    </row>
    <row r="20" spans="1:8" s="639" customFormat="1" ht="57.65" customHeight="1">
      <c r="A20" s="912" t="s">
        <v>209</v>
      </c>
      <c r="B20" s="2736" t="s">
        <v>2343</v>
      </c>
      <c r="C20" s="2736"/>
      <c r="D20" s="2736"/>
      <c r="E20" s="2736"/>
      <c r="F20" s="2736"/>
      <c r="G20" s="2736"/>
      <c r="H20" s="2736"/>
    </row>
    <row r="21" spans="1:8" s="639" customFormat="1" ht="57.65" customHeight="1">
      <c r="A21" s="912" t="s">
        <v>210</v>
      </c>
      <c r="B21" s="2736" t="s">
        <v>2344</v>
      </c>
      <c r="C21" s="2736"/>
      <c r="D21" s="2736"/>
      <c r="E21" s="2736"/>
      <c r="F21" s="2736"/>
      <c r="G21" s="2736"/>
      <c r="H21" s="2736"/>
    </row>
    <row r="22" spans="1:8" ht="34.75" customHeight="1">
      <c r="C22" s="857"/>
    </row>
    <row r="23" spans="1:8" ht="34.75" customHeight="1">
      <c r="C23" s="858"/>
    </row>
    <row r="24" spans="1:8" ht="34.75" customHeight="1"/>
    <row r="25" spans="1:8" ht="34.75" customHeight="1"/>
    <row r="26" spans="1:8" ht="34.75" customHeight="1"/>
    <row r="27" spans="1:8" ht="34.75" customHeight="1"/>
    <row r="28" spans="1:8" ht="34.75" customHeight="1"/>
    <row r="29" spans="1:8" ht="34.75" customHeight="1"/>
    <row r="30" spans="1:8" ht="34.75" customHeight="1"/>
    <row r="31" spans="1:8" ht="34.75" customHeight="1"/>
    <row r="32" spans="1:8" ht="34.75" customHeight="1"/>
    <row r="33" ht="34.75" customHeight="1"/>
    <row r="34" ht="34.75" customHeight="1"/>
    <row r="79" ht="26.15" customHeight="1"/>
    <row r="80" ht="26.15" customHeight="1"/>
    <row r="88" ht="26.15" customHeight="1"/>
    <row r="89" ht="26.15" customHeight="1"/>
  </sheetData>
  <mergeCells count="14">
    <mergeCell ref="J6:J8"/>
    <mergeCell ref="A8:A10"/>
    <mergeCell ref="J10:J12"/>
    <mergeCell ref="A11:A13"/>
    <mergeCell ref="A2:B3"/>
    <mergeCell ref="C2:D3"/>
    <mergeCell ref="E2:F3"/>
    <mergeCell ref="G2:H3"/>
    <mergeCell ref="A5:A7"/>
    <mergeCell ref="A14:A16"/>
    <mergeCell ref="J14:J16"/>
    <mergeCell ref="B19:H19"/>
    <mergeCell ref="B20:H20"/>
    <mergeCell ref="B21:H21"/>
  </mergeCells>
  <phoneticPr fontId="2"/>
  <pageMargins left="0.7" right="0.7" top="0.75" bottom="0.75" header="0.3" footer="0.3"/>
  <pageSetup paperSize="9" scale="83"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99"/>
  </sheetPr>
  <dimension ref="A1:K80"/>
  <sheetViews>
    <sheetView showGridLines="0" view="pageBreakPreview" zoomScaleNormal="100" zoomScaleSheetLayoutView="100" workbookViewId="0">
      <selection activeCell="G7" sqref="G7"/>
    </sheetView>
  </sheetViews>
  <sheetFormatPr defaultColWidth="0" defaultRowHeight="11"/>
  <cols>
    <col min="1" max="1" width="2.36328125" style="639" customWidth="1"/>
    <col min="2" max="2" width="30.08984375" style="639" customWidth="1"/>
    <col min="3" max="10" width="14.6328125" style="639" customWidth="1"/>
    <col min="11" max="11" width="2.6328125" style="639" customWidth="1"/>
    <col min="12" max="16384" width="9" style="639" hidden="1"/>
  </cols>
  <sheetData>
    <row r="1" spans="1:10" ht="21.75" customHeight="1">
      <c r="A1" s="699" t="s">
        <v>1911</v>
      </c>
    </row>
    <row r="2" spans="1:10" ht="21" customHeight="1">
      <c r="A2" s="2741" t="s">
        <v>305</v>
      </c>
      <c r="B2" s="2742"/>
      <c r="C2" s="2748" t="s">
        <v>1912</v>
      </c>
      <c r="D2" s="2748"/>
      <c r="E2" s="2748"/>
      <c r="F2" s="2748"/>
      <c r="G2" s="2748" t="s">
        <v>1913</v>
      </c>
      <c r="H2" s="2748"/>
      <c r="I2" s="2748"/>
      <c r="J2" s="2748"/>
    </row>
    <row r="3" spans="1:10" ht="21" customHeight="1">
      <c r="A3" s="2746"/>
      <c r="B3" s="2747"/>
      <c r="C3" s="2748" t="s">
        <v>1914</v>
      </c>
      <c r="D3" s="2748"/>
      <c r="E3" s="2748" t="s">
        <v>1915</v>
      </c>
      <c r="F3" s="2748"/>
      <c r="G3" s="2748" t="s">
        <v>1914</v>
      </c>
      <c r="H3" s="2748"/>
      <c r="I3" s="2748" t="s">
        <v>1915</v>
      </c>
      <c r="J3" s="2748"/>
    </row>
    <row r="4" spans="1:10" ht="44.25" customHeight="1">
      <c r="A4" s="2743"/>
      <c r="B4" s="2744"/>
      <c r="C4" s="640" t="s">
        <v>2148</v>
      </c>
      <c r="D4" s="640" t="s">
        <v>2149</v>
      </c>
      <c r="E4" s="640" t="s">
        <v>2150</v>
      </c>
      <c r="F4" s="640" t="s">
        <v>2149</v>
      </c>
      <c r="G4" s="640" t="s">
        <v>2150</v>
      </c>
      <c r="H4" s="640" t="s">
        <v>2149</v>
      </c>
      <c r="I4" s="640" t="s">
        <v>2150</v>
      </c>
      <c r="J4" s="640" t="s">
        <v>2149</v>
      </c>
    </row>
    <row r="5" spans="1:10" ht="150" customHeight="1">
      <c r="A5" s="2745" t="s">
        <v>1916</v>
      </c>
      <c r="B5" s="640" t="s">
        <v>1906</v>
      </c>
      <c r="C5" s="670" t="s">
        <v>1917</v>
      </c>
      <c r="D5" s="670" t="s">
        <v>1918</v>
      </c>
      <c r="E5" s="670" t="s">
        <v>1917</v>
      </c>
      <c r="F5" s="670" t="s">
        <v>1907</v>
      </c>
      <c r="G5" s="670" t="s">
        <v>1917</v>
      </c>
      <c r="H5" s="670" t="s">
        <v>1907</v>
      </c>
      <c r="I5" s="670" t="s">
        <v>1917</v>
      </c>
      <c r="J5" s="670" t="s">
        <v>1907</v>
      </c>
    </row>
    <row r="6" spans="1:10" ht="120" customHeight="1">
      <c r="A6" s="2745"/>
      <c r="B6" s="640" t="s">
        <v>2082</v>
      </c>
      <c r="C6" s="670" t="s">
        <v>1917</v>
      </c>
      <c r="D6" s="670" t="s">
        <v>1907</v>
      </c>
      <c r="E6" s="670" t="s">
        <v>1917</v>
      </c>
      <c r="F6" s="670" t="s">
        <v>1907</v>
      </c>
      <c r="G6" s="670" t="s">
        <v>1917</v>
      </c>
      <c r="H6" s="670" t="s">
        <v>1907</v>
      </c>
      <c r="I6" s="670" t="s">
        <v>1917</v>
      </c>
      <c r="J6" s="670" t="s">
        <v>1907</v>
      </c>
    </row>
    <row r="7" spans="1:10" ht="200.15" customHeight="1">
      <c r="A7" s="700" t="s">
        <v>1919</v>
      </c>
      <c r="B7" s="640" t="s">
        <v>2083</v>
      </c>
      <c r="C7" s="670" t="s">
        <v>1920</v>
      </c>
      <c r="D7" s="670" t="s">
        <v>1920</v>
      </c>
      <c r="E7" s="670" t="s">
        <v>1907</v>
      </c>
      <c r="F7" s="670" t="s">
        <v>1907</v>
      </c>
      <c r="G7" s="671"/>
      <c r="H7" s="672"/>
      <c r="I7" s="671"/>
      <c r="J7" s="672"/>
    </row>
    <row r="8" spans="1:10" ht="13.5" customHeight="1">
      <c r="A8" s="639" t="s">
        <v>1921</v>
      </c>
    </row>
    <row r="9" spans="1:10">
      <c r="A9" s="639" t="s">
        <v>1910</v>
      </c>
    </row>
    <row r="70" ht="26.15" customHeight="1"/>
    <row r="71" ht="26.15" customHeight="1"/>
    <row r="79" ht="26.15" customHeight="1"/>
    <row r="80" ht="26.15" customHeight="1"/>
  </sheetData>
  <mergeCells count="8">
    <mergeCell ref="A5:A6"/>
    <mergeCell ref="A2:B4"/>
    <mergeCell ref="C2:F2"/>
    <mergeCell ref="G2:J2"/>
    <mergeCell ref="C3:D3"/>
    <mergeCell ref="E3:F3"/>
    <mergeCell ref="G3:H3"/>
    <mergeCell ref="I3:J3"/>
  </mergeCells>
  <phoneticPr fontId="2"/>
  <printOptions horizontalCentered="1"/>
  <pageMargins left="0.78740157480314965" right="0.78740157480314965" top="0.78740157480314965" bottom="0.78740157480314965" header="0.51181102362204722" footer="0.51181102362204722"/>
  <pageSetup paperSize="9" scale="85" orientation="landscape" r:id="rId1"/>
  <headerFooter alignWithMargins="0">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13</vt:i4>
      </vt:variant>
    </vt:vector>
  </HeadingPairs>
  <TitlesOfParts>
    <vt:vector size="30" baseType="lpstr">
      <vt:lpstr>表紙</vt:lpstr>
      <vt:lpstr>記入上注意点</vt:lpstr>
      <vt:lpstr>目次</vt:lpstr>
      <vt:lpstr>1～8</vt:lpstr>
      <vt:lpstr>9（1）</vt:lpstr>
      <vt:lpstr>9（2）</vt:lpstr>
      <vt:lpstr>10～12</vt:lpstr>
      <vt:lpstr>13～21</vt:lpstr>
      <vt:lpstr>22・23</vt:lpstr>
      <vt:lpstr>23 (3)記入例</vt:lpstr>
      <vt:lpstr>保育士数・保育室等</vt:lpstr>
      <vt:lpstr>時間帯別配置（平日）</vt:lpstr>
      <vt:lpstr>時間帯別配置（平日〔週休等により最小配置日〕）</vt:lpstr>
      <vt:lpstr>時間帯別配置（土曜日）</vt:lpstr>
      <vt:lpstr>保育士配置基準</vt:lpstr>
      <vt:lpstr>目的外使用</vt:lpstr>
      <vt:lpstr>前期末支払残高の取扱い</vt:lpstr>
      <vt:lpstr>'1～8'!Print_Area</vt:lpstr>
      <vt:lpstr>'10～12'!Print_Area</vt:lpstr>
      <vt:lpstr>'13～21'!Print_Area</vt:lpstr>
      <vt:lpstr>'22・23'!Print_Area</vt:lpstr>
      <vt:lpstr>'23 (3)記入例'!Print_Area</vt:lpstr>
      <vt:lpstr>'9（1）'!Print_Area</vt:lpstr>
      <vt:lpstr>'9（2）'!Print_Area</vt:lpstr>
      <vt:lpstr>'時間帯別配置（土曜日）'!Print_Area</vt:lpstr>
      <vt:lpstr>'時間帯別配置（平日）'!Print_Area</vt:lpstr>
      <vt:lpstr>'時間帯別配置（平日〔週休等により最小配置日〕）'!Print_Area</vt:lpstr>
      <vt:lpstr>保育士数・保育室等!Print_Area</vt:lpstr>
      <vt:lpstr>目次!Print_Area</vt:lpstr>
      <vt:lpstr>目的外使用!Print_Area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保育所指導監査資料</dc:title>
  <dc:subject>保育所指導監査資料</dc:subject>
  <dc:creator>県中保健福祉事務所</dc:creator>
  <cp:lastModifiedBy>佐々木 順子</cp:lastModifiedBy>
  <cp:lastPrinted>2026-06-09T05:32:57Z</cp:lastPrinted>
  <dcterms:created xsi:type="dcterms:W3CDTF">2005-10-23T13:46:58Z</dcterms:created>
  <dcterms:modified xsi:type="dcterms:W3CDTF">2026-08-13T08:35:34Z</dcterms:modified>
</cp:coreProperties>
</file>