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総務課\財政係長文書\003 各種財政・経営計画・料金改定\01_経営比較分析表\R7_経営比較分析表\03_回答\"/>
    </mc:Choice>
  </mc:AlternateContent>
  <xr:revisionPtr revIDLastSave="0" documentId="13_ncr:1_{4C813211-D9B1-46E7-B096-2C2F9950FB6A}" xr6:coauthVersionLast="47" xr6:coauthVersionMax="47" xr10:uidLastSave="{00000000-0000-0000-0000-000000000000}"/>
  <workbookProtection workbookAlgorithmName="SHA-512" workbookHashValue="dsn4JockHQ+ousOG+0BUjZ7MkH1iOKG04Rj2f9smCYxWwkUWRM4EBhWmRUyOWeTXvSLslf+zd2M1NYdMH5YGVQ==" workbookSaltValue="331FF/6C1oNn3xgeyEdCPg==" workbookSpinCount="100000" lockStructure="1"/>
  <bookViews>
    <workbookView xWindow="30075" yWindow="1350" windowWidth="2700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I10" i="4"/>
  <c r="B10" i="4"/>
  <c r="AD8" i="4"/>
  <c r="W8" i="4"/>
  <c r="P8" i="4"/>
  <c r="I8" i="4"/>
</calcChain>
</file>

<file path=xl/sharedStrings.xml><?xml version="1.0" encoding="utf-8"?>
<sst xmlns="http://schemas.openxmlformats.org/spreadsheetml/2006/main" count="231" uniqueCount="111">
  <si>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</si>
  <si>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</si>
  <si>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</si>
  <si>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</si>
  <si>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</si>
  <si>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</si>
  <si>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</si>
  <si>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</si>
  <si>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</si>
  <si>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</si>
  <si>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</si>
  <si>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</si>
  <si>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</si>
  <si>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</si>
  <si>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</si>
  <si>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</si>
  <si>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</si>
  <si>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</si>
  <si>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</si>
  <si>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</si>
  <si>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</si>
  <si>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</si>
  <si>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</si>
  <si>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</si>
  <si>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</si>
  <si>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</si>
  <si>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</si>
  <si>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</si>
  <si>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</si>
  <si>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</si>
  <si>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</si>
  <si>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</si>
  <si>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</si>
  <si>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</si>
  <si>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</si>
  <si>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</si>
  <si>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</si>
  <si>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</si>
  <si>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</si>
  <si>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</si>
  <si>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</si>
  <si>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</si>
  <si>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</si>
  <si>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</si>
  <si>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</si>
  <si>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</si>
  <si>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</si>
  <si>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</si>
  <si>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</si>
  <si>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</si>
  <si>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</si>
  <si>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</si>
  <si>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</si>
  <si>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</si>
  <si>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</si>
  <si>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</si>
  <si>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</si>
  <si>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</si>
  <si>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</si>
  <si>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</si>
  <si>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</si>
  <si>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</si>
  <si>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</si>
  <si>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</si>
  <si>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</si>
  <si>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</si>
  <si>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</si>
  <si>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</si>
  <si>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</si>
  <si>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</si>
  <si>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</si>
  <si>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</si>
  <si>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</si>
  <si>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</si>
  <si>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</si>
  <si>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</si>
  <si>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</si>
  <si>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</si>
  <si>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</si>
  <si>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</si>
  <si>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</si>
  <si>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</si>
  <si>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</si>
  <si>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</si>
  <si>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</si>
  <si>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</si>
  <si>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</si>
  <si>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</si>
  <si>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</si>
  <si>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</si>
  <si>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</si>
  <si>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</si>
  <si>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</si>
  <si>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</si>
  <si>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</si>
  <si>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</si>
  <si>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A7</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</si>
  <si>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</si>
  <si>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</si>
  <si>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</si>
  <si>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</si>
  <si>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</si>
  <si>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</si>
  <si>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</si>
  <si>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</si>
  <si>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</si>
  <si>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</si>
  <si>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</si>
  <si>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①有形固定資産減価償却率、②管路経年化率はどちらも類似団体平均値を下回っているものの、どちらも年々増加しており、施設の老朽化が進むとともに耐用年数を超えた管路の割合も高くなってきている。
　③管路更新率は、災害復旧や復興事業に合わせ効率的に管路の更新を行っている。この結果、令和6年度は類似団体平均値を上回ったが、②管路経年化率が年々増加していることを踏まえ、適切な更新計画の策定及び実施、並びに財源の確保が重要な課題となる。
　今後も引き続き災害復旧や復興事業に合わせた更新に加え、優先度を考慮した効率的な更新を継続する必要がある。</t>
    <rPh sb="2" eb="4">
      <t>ユウケイ</t>
    </rPh>
    <rPh sb="4" eb="8">
      <t>コテイシサン</t>
    </rPh>
    <rPh sb="8" eb="13">
      <t>ゲンカショウキャクリツ</t>
    </rPh>
    <rPh sb="15" eb="17">
      <t>カンロ</t>
    </rPh>
    <rPh sb="17" eb="20">
      <t>ケイネンカ</t>
    </rPh>
    <rPh sb="20" eb="21">
      <t>リツ</t>
    </rPh>
    <rPh sb="26" eb="28">
      <t>ルイジ</t>
    </rPh>
    <rPh sb="28" eb="30">
      <t>ダンタイ</t>
    </rPh>
    <rPh sb="30" eb="33">
      <t>ヘイキンチ</t>
    </rPh>
    <rPh sb="34" eb="36">
      <t>シタマワ</t>
    </rPh>
    <rPh sb="48" eb="50">
      <t>ネンネン</t>
    </rPh>
    <rPh sb="50" eb="52">
      <t>ゾウカ</t>
    </rPh>
    <rPh sb="57" eb="59">
      <t>シセツ</t>
    </rPh>
    <rPh sb="60" eb="63">
      <t>ロウキュウカ</t>
    </rPh>
    <rPh sb="64" eb="65">
      <t>スス</t>
    </rPh>
    <rPh sb="97" eb="99">
      <t>カンロ</t>
    </rPh>
    <rPh sb="99" eb="102">
      <t>コウシンリツ</t>
    </rPh>
    <rPh sb="104" eb="108">
      <t>サイガイフッキュウ</t>
    </rPh>
    <rPh sb="191" eb="192">
      <t>オヨ</t>
    </rPh>
    <rPh sb="193" eb="195">
      <t>ジッシ</t>
    </rPh>
    <rPh sb="196" eb="197">
      <t>ナラ</t>
    </rPh>
    <rPh sb="240" eb="241">
      <t>クワ</t>
    </rPh>
    <phoneticPr fontId="4"/>
  </si>
  <si>
    <t>　平成23年3月11日に発生した東日本大震災並びに原発事故により、給水区域の大部分での住民避難が続いていることから、給水収益は震災前に比べ大幅に減少している。避難指示区域の区域再編や一部避難指示の解除等に伴う住民帰還等により、給水収益は増加傾向ではあるが、いまだ震災前には及んでいない。
　①経常収支比率は100％を下回る状態が続き経常損失が生じている。
　②累積欠損金比率は他団体に比べ大幅に高く、また増加しているため、早急な経営改善の必要がある。
　③流動比率は100％を大きく上回り支払い能力を十分備えているが、経営改善しない場合には減少することが見込まれる。
　④企業債残高対給水収益比率は、給水収益が徐々に増え、新規借入がなく定期償還をしていることから減少してきている。
　⑤料金回収率は100％を大きく下回る状況での推移が続いていることから、早期の経営改善が必要である。
　⑥給水原価は類似団体平均値を大きく上回っており、他団体に比べ水づくりに多くの費用を要している状態が続いている。
　⑦施設利用率は他団体に比べ低く、給水人口や有収水量の増加が見込めない場合は、将来的な施設規模の見直しが必要となる。
　⑧有収率は類似団体平均値に比べ低く、水質管理用の排水や漏水等に起因していると考えられる。</t>
    <rPh sb="1" eb="3">
      <t>ヘイセイ</t>
    </rPh>
    <rPh sb="5" eb="6">
      <t>ネン</t>
    </rPh>
    <rPh sb="7" eb="8">
      <t>ガツ</t>
    </rPh>
    <rPh sb="10" eb="11">
      <t>ニチ</t>
    </rPh>
    <rPh sb="12" eb="14">
      <t>ハッセイ</t>
    </rPh>
    <rPh sb="16" eb="19">
      <t>ヒガシニホン</t>
    </rPh>
    <rPh sb="19" eb="22">
      <t>ダイシンサイ</t>
    </rPh>
    <rPh sb="22" eb="23">
      <t>ナラ</t>
    </rPh>
    <rPh sb="25" eb="27">
      <t>ゲンパツ</t>
    </rPh>
    <rPh sb="27" eb="29">
      <t>ジコ</t>
    </rPh>
    <rPh sb="33" eb="35">
      <t>キュウスイ</t>
    </rPh>
    <rPh sb="35" eb="37">
      <t>クイキ</t>
    </rPh>
    <rPh sb="38" eb="41">
      <t>ダイブブン</t>
    </rPh>
    <rPh sb="43" eb="45">
      <t>ジュウミン</t>
    </rPh>
    <rPh sb="45" eb="47">
      <t>ヒナン</t>
    </rPh>
    <rPh sb="48" eb="49">
      <t>ツヅ</t>
    </rPh>
    <rPh sb="58" eb="62">
      <t>キュウスイシュウエキ</t>
    </rPh>
    <rPh sb="63" eb="66">
      <t>シンサイマエ</t>
    </rPh>
    <rPh sb="67" eb="68">
      <t>クラ</t>
    </rPh>
    <rPh sb="69" eb="71">
      <t>オオハバ</t>
    </rPh>
    <rPh sb="72" eb="74">
      <t>ゲンショウ</t>
    </rPh>
    <rPh sb="79" eb="83">
      <t>ヒナンシジ</t>
    </rPh>
    <rPh sb="83" eb="85">
      <t>クイキ</t>
    </rPh>
    <rPh sb="86" eb="88">
      <t>クイキ</t>
    </rPh>
    <rPh sb="88" eb="90">
      <t>サイヘン</t>
    </rPh>
    <rPh sb="91" eb="93">
      <t>イチブ</t>
    </rPh>
    <rPh sb="93" eb="95">
      <t>ヒナン</t>
    </rPh>
    <rPh sb="95" eb="97">
      <t>シジ</t>
    </rPh>
    <rPh sb="98" eb="100">
      <t>カイジョ</t>
    </rPh>
    <rPh sb="100" eb="101">
      <t>トウ</t>
    </rPh>
    <rPh sb="102" eb="103">
      <t>トモナ</t>
    </rPh>
    <rPh sb="104" eb="106">
      <t>ジュウミン</t>
    </rPh>
    <rPh sb="106" eb="108">
      <t>キカン</t>
    </rPh>
    <rPh sb="108" eb="109">
      <t>トウ</t>
    </rPh>
    <rPh sb="113" eb="115">
      <t>キュウスイ</t>
    </rPh>
    <rPh sb="115" eb="117">
      <t>シュウエキ</t>
    </rPh>
    <rPh sb="118" eb="120">
      <t>ゾウカ</t>
    </rPh>
    <rPh sb="120" eb="122">
      <t>ケイコウ</t>
    </rPh>
    <rPh sb="131" eb="134">
      <t>シンサイマエ</t>
    </rPh>
    <rPh sb="136" eb="137">
      <t>オヨ</t>
    </rPh>
    <rPh sb="146" eb="148">
      <t>ケイジョウ</t>
    </rPh>
    <rPh sb="148" eb="152">
      <t>シュウシヒリツ</t>
    </rPh>
    <rPh sb="158" eb="160">
      <t>シタマワ</t>
    </rPh>
    <rPh sb="161" eb="163">
      <t>ジョウタイ</t>
    </rPh>
    <rPh sb="164" eb="165">
      <t>ツヅ</t>
    </rPh>
    <rPh sb="166" eb="170">
      <t>ケイジョウソンシツ</t>
    </rPh>
    <rPh sb="171" eb="172">
      <t>ショウ</t>
    </rPh>
    <rPh sb="180" eb="185">
      <t>ルイセキケッソンキン</t>
    </rPh>
    <rPh sb="185" eb="187">
      <t>ヒリツ</t>
    </rPh>
    <rPh sb="188" eb="189">
      <t>ホカ</t>
    </rPh>
    <rPh sb="189" eb="191">
      <t>ダンタイ</t>
    </rPh>
    <rPh sb="192" eb="193">
      <t>クラ</t>
    </rPh>
    <rPh sb="194" eb="196">
      <t>オオハバ</t>
    </rPh>
    <rPh sb="197" eb="198">
      <t>タカ</t>
    </rPh>
    <rPh sb="202" eb="204">
      <t>ゾウカ</t>
    </rPh>
    <rPh sb="211" eb="213">
      <t>ソウキュウ</t>
    </rPh>
    <rPh sb="214" eb="216">
      <t>ケイエイ</t>
    </rPh>
    <rPh sb="216" eb="218">
      <t>カイゼン</t>
    </rPh>
    <rPh sb="219" eb="221">
      <t>ヒツヨウ</t>
    </rPh>
    <rPh sb="228" eb="230">
      <t>リュウドウ</t>
    </rPh>
    <rPh sb="230" eb="232">
      <t>ヒリツ</t>
    </rPh>
    <rPh sb="238" eb="239">
      <t>オオ</t>
    </rPh>
    <rPh sb="241" eb="243">
      <t>ウワマワ</t>
    </rPh>
    <rPh sb="244" eb="246">
      <t>シハラ</t>
    </rPh>
    <rPh sb="247" eb="249">
      <t>ノウリョク</t>
    </rPh>
    <rPh sb="250" eb="252">
      <t>ジュウブン</t>
    </rPh>
    <rPh sb="252" eb="253">
      <t>ソナ</t>
    </rPh>
    <rPh sb="259" eb="261">
      <t>ケイエイ</t>
    </rPh>
    <rPh sb="261" eb="263">
      <t>カイゼン</t>
    </rPh>
    <rPh sb="266" eb="268">
      <t>バアイ</t>
    </rPh>
    <rPh sb="270" eb="272">
      <t>ゲンショウ</t>
    </rPh>
    <rPh sb="277" eb="279">
      <t>ミコ</t>
    </rPh>
    <rPh sb="286" eb="289">
      <t>キギョウサイ</t>
    </rPh>
    <rPh sb="289" eb="291">
      <t>ザンダカ</t>
    </rPh>
    <rPh sb="291" eb="292">
      <t>タイ</t>
    </rPh>
    <rPh sb="292" eb="296">
      <t>キュウスイシュウエキ</t>
    </rPh>
    <rPh sb="296" eb="298">
      <t>ヒリツ</t>
    </rPh>
    <rPh sb="300" eb="304">
      <t>キュウスイシュウエキ</t>
    </rPh>
    <rPh sb="311" eb="313">
      <t>シンキ</t>
    </rPh>
    <rPh sb="313" eb="315">
      <t>カリイレ</t>
    </rPh>
    <rPh sb="318" eb="322">
      <t>テイキショウカン</t>
    </rPh>
    <rPh sb="331" eb="333">
      <t>ゲンショウ</t>
    </rPh>
    <rPh sb="343" eb="345">
      <t>リョウキン</t>
    </rPh>
    <rPh sb="345" eb="348">
      <t>カイシュウリツ</t>
    </rPh>
    <rPh sb="354" eb="355">
      <t>オオ</t>
    </rPh>
    <rPh sb="357" eb="359">
      <t>シタマワ</t>
    </rPh>
    <rPh sb="360" eb="362">
      <t>ジョウキョウ</t>
    </rPh>
    <rPh sb="364" eb="366">
      <t>スイイ</t>
    </rPh>
    <rPh sb="367" eb="368">
      <t>ツヅ</t>
    </rPh>
    <rPh sb="377" eb="379">
      <t>ソウキ</t>
    </rPh>
    <rPh sb="380" eb="382">
      <t>ケイエイ</t>
    </rPh>
    <rPh sb="382" eb="384">
      <t>カイゼン</t>
    </rPh>
    <rPh sb="385" eb="387">
      <t>ヒツヨウ</t>
    </rPh>
    <rPh sb="394" eb="396">
      <t>キュウスイ</t>
    </rPh>
    <rPh sb="396" eb="398">
      <t>ゲンカ</t>
    </rPh>
    <rPh sb="399" eb="403">
      <t>ルイジダンタイ</t>
    </rPh>
    <rPh sb="403" eb="406">
      <t>ヘイキンチ</t>
    </rPh>
    <rPh sb="407" eb="408">
      <t>オオ</t>
    </rPh>
    <rPh sb="410" eb="412">
      <t>ウワマワ</t>
    </rPh>
    <rPh sb="417" eb="418">
      <t>ホカ</t>
    </rPh>
    <rPh sb="418" eb="420">
      <t>ダンタイ</t>
    </rPh>
    <rPh sb="421" eb="422">
      <t>クラ</t>
    </rPh>
    <rPh sb="423" eb="424">
      <t>ミズ</t>
    </rPh>
    <rPh sb="428" eb="429">
      <t>オオ</t>
    </rPh>
    <rPh sb="431" eb="433">
      <t>ヒヨウ</t>
    </rPh>
    <rPh sb="434" eb="435">
      <t>ヨウ</t>
    </rPh>
    <rPh sb="439" eb="441">
      <t>ジョウタイ</t>
    </rPh>
    <rPh sb="442" eb="443">
      <t>ツヅ</t>
    </rPh>
    <rPh sb="451" eb="453">
      <t>シセツ</t>
    </rPh>
    <rPh sb="453" eb="455">
      <t>リヨウ</t>
    </rPh>
    <rPh sb="455" eb="456">
      <t>リツ</t>
    </rPh>
    <rPh sb="457" eb="458">
      <t>ホカ</t>
    </rPh>
    <rPh sb="458" eb="460">
      <t>ダンタイ</t>
    </rPh>
    <rPh sb="461" eb="462">
      <t>クラ</t>
    </rPh>
    <rPh sb="463" eb="464">
      <t>ヒク</t>
    </rPh>
    <rPh sb="466" eb="470">
      <t>キュウスイジンコウ</t>
    </rPh>
    <rPh sb="471" eb="475">
      <t>ユウシュウスイリョウ</t>
    </rPh>
    <rPh sb="476" eb="478">
      <t>ゾウカ</t>
    </rPh>
    <rPh sb="479" eb="481">
      <t>ミコ</t>
    </rPh>
    <rPh sb="484" eb="486">
      <t>バアイ</t>
    </rPh>
    <rPh sb="488" eb="491">
      <t>ショウライテキ</t>
    </rPh>
    <rPh sb="492" eb="494">
      <t>シセツ</t>
    </rPh>
    <rPh sb="494" eb="496">
      <t>キボ</t>
    </rPh>
    <rPh sb="497" eb="499">
      <t>ミナオ</t>
    </rPh>
    <rPh sb="501" eb="503">
      <t>ヒツヨウ</t>
    </rPh>
    <rPh sb="510" eb="513">
      <t>ユウシュウリツ</t>
    </rPh>
    <rPh sb="514" eb="518">
      <t>ルイジダンタイ</t>
    </rPh>
    <rPh sb="518" eb="521">
      <t>ヘイキンチ</t>
    </rPh>
    <rPh sb="522" eb="523">
      <t>クラ</t>
    </rPh>
    <rPh sb="524" eb="525">
      <t>ヒク</t>
    </rPh>
    <rPh sb="527" eb="529">
      <t>スイシツ</t>
    </rPh>
    <rPh sb="529" eb="531">
      <t>カンリ</t>
    </rPh>
    <rPh sb="531" eb="532">
      <t>ヨウ</t>
    </rPh>
    <rPh sb="533" eb="535">
      <t>ハイスイ</t>
    </rPh>
    <rPh sb="536" eb="538">
      <t>ロウスイ</t>
    </rPh>
    <rPh sb="538" eb="539">
      <t>トウ</t>
    </rPh>
    <rPh sb="540" eb="542">
      <t>キイン</t>
    </rPh>
    <rPh sb="547" eb="548">
      <t>カンガ</t>
    </rPh>
    <phoneticPr fontId="4"/>
  </si>
  <si>
    <t>　東日本大震災並びに福島第一原子力発電所事故により、給水区域の大部分が政府避難指示区域となり、その後避難区域の再編や一部避難指示の解除となったものの、震災前に比較して給水収益の大幅な減少が続いている。
　給水人口や有収水量、給水収益は年々増加傾向にあるものの、各指標とも震災前の水準から大きく減少したままである。また、老朽化施設更新や政府避難指示区域内にある未稼働施設の取扱いについては、今後の政府避難指示区域再編や構成団体の復興計画に合わせて、施設の効率的な運用について見直すことが必要である。
　当企業団において、震災による影響はいまだ大きい中で、今後は健全で安定的な事業運営ができるよう給水収益確保に向けた早期の経営改善が喫緊の重要課題である。</t>
    <rPh sb="1" eb="4">
      <t>ヒガシニホン</t>
    </rPh>
    <rPh sb="4" eb="7">
      <t>ダイシンサイ</t>
    </rPh>
    <rPh sb="7" eb="8">
      <t>ナラ</t>
    </rPh>
    <rPh sb="10" eb="12">
      <t>フクシマ</t>
    </rPh>
    <rPh sb="12" eb="14">
      <t>ダイイチ</t>
    </rPh>
    <rPh sb="14" eb="17">
      <t>ゲンシリョク</t>
    </rPh>
    <rPh sb="17" eb="20">
      <t>ハツデンショ</t>
    </rPh>
    <rPh sb="20" eb="22">
      <t>ジコ</t>
    </rPh>
    <rPh sb="26" eb="30">
      <t>キュウスイクイキ</t>
    </rPh>
    <rPh sb="31" eb="34">
      <t>ダイブブン</t>
    </rPh>
    <rPh sb="35" eb="37">
      <t>セイフ</t>
    </rPh>
    <rPh sb="37" eb="41">
      <t>ヒナンシジ</t>
    </rPh>
    <rPh sb="41" eb="43">
      <t>クイキ</t>
    </rPh>
    <rPh sb="49" eb="50">
      <t>ゴ</t>
    </rPh>
    <rPh sb="50" eb="52">
      <t>ヒナン</t>
    </rPh>
    <rPh sb="52" eb="54">
      <t>クイキ</t>
    </rPh>
    <rPh sb="55" eb="57">
      <t>サイヘン</t>
    </rPh>
    <rPh sb="58" eb="60">
      <t>イチブ</t>
    </rPh>
    <rPh sb="60" eb="64">
      <t>ヒナンシジ</t>
    </rPh>
    <rPh sb="65" eb="67">
      <t>カイジョ</t>
    </rPh>
    <rPh sb="75" eb="78">
      <t>シンサイマエ</t>
    </rPh>
    <rPh sb="79" eb="81">
      <t>ヒカク</t>
    </rPh>
    <rPh sb="83" eb="87">
      <t>キュウスイシュウエキ</t>
    </rPh>
    <rPh sb="88" eb="90">
      <t>オオハバ</t>
    </rPh>
    <rPh sb="91" eb="93">
      <t>ゲンショウ</t>
    </rPh>
    <rPh sb="94" eb="95">
      <t>ツヅ</t>
    </rPh>
    <rPh sb="102" eb="104">
      <t>キュウスイ</t>
    </rPh>
    <rPh sb="104" eb="106">
      <t>ジンコウ</t>
    </rPh>
    <rPh sb="107" eb="111">
      <t>ユウシュウスイリョウ</t>
    </rPh>
    <rPh sb="112" eb="114">
      <t>キュウスイ</t>
    </rPh>
    <rPh sb="114" eb="116">
      <t>シュウエキ</t>
    </rPh>
    <rPh sb="117" eb="119">
      <t>ネンネン</t>
    </rPh>
    <rPh sb="119" eb="121">
      <t>ゾウカ</t>
    </rPh>
    <rPh sb="121" eb="123">
      <t>ケイコウ</t>
    </rPh>
    <rPh sb="130" eb="133">
      <t>カクシヒョウ</t>
    </rPh>
    <rPh sb="135" eb="138">
      <t>シンサイマエ</t>
    </rPh>
    <rPh sb="139" eb="141">
      <t>スイジュン</t>
    </rPh>
    <rPh sb="143" eb="144">
      <t>オオ</t>
    </rPh>
    <rPh sb="146" eb="148">
      <t>ゲンショウ</t>
    </rPh>
    <rPh sb="159" eb="162">
      <t>ロウキュウカ</t>
    </rPh>
    <rPh sb="162" eb="164">
      <t>シセツ</t>
    </rPh>
    <rPh sb="164" eb="166">
      <t>コウシン</t>
    </rPh>
    <rPh sb="167" eb="173">
      <t>セイフヒナンシジ</t>
    </rPh>
    <rPh sb="173" eb="175">
      <t>クイキ</t>
    </rPh>
    <rPh sb="175" eb="176">
      <t>ナイ</t>
    </rPh>
    <rPh sb="179" eb="182">
      <t>ミカドウ</t>
    </rPh>
    <rPh sb="182" eb="184">
      <t>シセツ</t>
    </rPh>
    <rPh sb="185" eb="187">
      <t>トリアツカ</t>
    </rPh>
    <rPh sb="194" eb="196">
      <t>コンゴ</t>
    </rPh>
    <rPh sb="197" eb="199">
      <t>セイフ</t>
    </rPh>
    <rPh sb="199" eb="203">
      <t>ヒナンシジ</t>
    </rPh>
    <rPh sb="203" eb="205">
      <t>クイキ</t>
    </rPh>
    <rPh sb="205" eb="207">
      <t>サイヘン</t>
    </rPh>
    <rPh sb="213" eb="215">
      <t>フッコウ</t>
    </rPh>
    <rPh sb="215" eb="217">
      <t>ケイカク</t>
    </rPh>
    <rPh sb="218" eb="219">
      <t>ア</t>
    </rPh>
    <rPh sb="223" eb="225">
      <t>シセツ</t>
    </rPh>
    <rPh sb="226" eb="229">
      <t>コウリツテキ</t>
    </rPh>
    <rPh sb="230" eb="232">
      <t>ウンヨウ</t>
    </rPh>
    <rPh sb="236" eb="238">
      <t>ミナオ</t>
    </rPh>
    <rPh sb="242" eb="244">
      <t>ヒツヨウ</t>
    </rPh>
    <rPh sb="250" eb="251">
      <t>トウ</t>
    </rPh>
    <rPh sb="251" eb="254">
      <t>キギョウダン</t>
    </rPh>
    <rPh sb="259" eb="261">
      <t>シンサイ</t>
    </rPh>
    <rPh sb="264" eb="266">
      <t>エイキョウ</t>
    </rPh>
    <rPh sb="270" eb="271">
      <t>オオ</t>
    </rPh>
    <rPh sb="273" eb="274">
      <t>ナカ</t>
    </rPh>
    <rPh sb="276" eb="278">
      <t>コンゴ</t>
    </rPh>
    <rPh sb="279" eb="281">
      <t>ケンゼン</t>
    </rPh>
    <rPh sb="282" eb="285">
      <t>アンテイテキ</t>
    </rPh>
    <rPh sb="286" eb="290">
      <t>ジギョウウンエイ</t>
    </rPh>
    <rPh sb="296" eb="298">
      <t>キュウスイ</t>
    </rPh>
    <rPh sb="298" eb="300">
      <t>シュウエキ</t>
    </rPh>
    <rPh sb="300" eb="302">
      <t>カクホ</t>
    </rPh>
    <rPh sb="303" eb="304">
      <t>ム</t>
    </rPh>
    <rPh sb="306" eb="308">
      <t>ソウキ</t>
    </rPh>
    <rPh sb="309" eb="311">
      <t>ケイエイ</t>
    </rPh>
    <rPh sb="311" eb="313">
      <t>カイゼン</t>
    </rPh>
    <rPh sb="314" eb="316">
      <t>キッキン</t>
    </rPh>
    <rPh sb="317" eb="319">
      <t>ジュウヨウ</t>
    </rPh>
    <rPh sb="319" eb="32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</si>
</sst>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1.03</c:v>
                </c:pt>
                <c:pt idx="2">
                  <c:v>0.37</c:v>
                </c:pt>
                <c:pt idx="3">
                  <c:v>0.61</c:v>
                </c:pt>
                <c:pt idx="4">
                  <c:v>1.4</c:v>
                </c:pt>
              </c:numCache>
            </c:numRef>
          </c:val>
          <c:extLst>
            <c:ext xmlns:c16="http://schemas.microsoft.com/office/drawing/2014/chart" uri="{C3380CC4-5D6E-409C-BE32-E72D297353CC}">
              <c16:uniqueId val="{00000000-242D-4446-93D2-83DC934BC7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242D-4446-93D2-83DC934BC7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33.630000000000003</c:v>
                </c:pt>
                <c:pt idx="1">
                  <c:v>35.89</c:v>
                </c:pt>
                <c:pt idx="2">
                  <c:v>37.44</c:v>
                </c:pt>
                <c:pt idx="3">
                  <c:v>36.83</c:v>
                </c:pt>
                <c:pt idx="4">
                  <c:v>34.909999999999997</c:v>
                </c:pt>
              </c:numCache>
            </c:numRef>
          </c:val>
          <c:extLst>
            <c:ext xmlns:c16="http://schemas.microsoft.com/office/drawing/2014/chart" uri="{C3380CC4-5D6E-409C-BE32-E72D297353CC}">
              <c16:uniqueId val="{00000000-F4DA-43FA-A960-C1393B7A221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F4DA-43FA-A960-C1393B7A221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51.9</c:v>
                </c:pt>
                <c:pt idx="1">
                  <c:v>46.71</c:v>
                </c:pt>
                <c:pt idx="2">
                  <c:v>45.92</c:v>
                </c:pt>
                <c:pt idx="3">
                  <c:v>46.82</c:v>
                </c:pt>
                <c:pt idx="4">
                  <c:v>51.07</c:v>
                </c:pt>
              </c:numCache>
            </c:numRef>
          </c:val>
          <c:extLst>
            <c:ext xmlns:c16="http://schemas.microsoft.com/office/drawing/2014/chart" uri="{C3380CC4-5D6E-409C-BE32-E72D297353CC}">
              <c16:uniqueId val="{00000000-95DF-41A6-8746-B2933C5F22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95DF-41A6-8746-B2933C5F22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99.79</c:v>
                </c:pt>
                <c:pt idx="1">
                  <c:v>90.72</c:v>
                </c:pt>
                <c:pt idx="2">
                  <c:v>86.62</c:v>
                </c:pt>
                <c:pt idx="3">
                  <c:v>89.08</c:v>
                </c:pt>
                <c:pt idx="4">
                  <c:v>86.57</c:v>
                </c:pt>
              </c:numCache>
            </c:numRef>
          </c:val>
          <c:extLst>
            <c:ext xmlns:c16="http://schemas.microsoft.com/office/drawing/2014/chart" uri="{C3380CC4-5D6E-409C-BE32-E72D297353CC}">
              <c16:uniqueId val="{00000000-261A-4034-B360-AF6F93E3D3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261A-4034-B360-AF6F93E3D3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47.21</c:v>
                </c:pt>
                <c:pt idx="1">
                  <c:v>45.6</c:v>
                </c:pt>
                <c:pt idx="2">
                  <c:v>47.55</c:v>
                </c:pt>
                <c:pt idx="3">
                  <c:v>48.93</c:v>
                </c:pt>
                <c:pt idx="4">
                  <c:v>50.54</c:v>
                </c:pt>
              </c:numCache>
            </c:numRef>
          </c:val>
          <c:extLst>
            <c:ext xmlns:c16="http://schemas.microsoft.com/office/drawing/2014/chart" uri="{C3380CC4-5D6E-409C-BE32-E72D297353CC}">
              <c16:uniqueId val="{00000000-6883-46B1-9145-BC3D4C7B3D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6883-46B1-9145-BC3D4C7B3D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14.62</c:v>
                </c:pt>
                <c:pt idx="1">
                  <c:v>17.37</c:v>
                </c:pt>
                <c:pt idx="2">
                  <c:v>18.87</c:v>
                </c:pt>
                <c:pt idx="3">
                  <c:v>21.66</c:v>
                </c:pt>
                <c:pt idx="4">
                  <c:v>22.94</c:v>
                </c:pt>
              </c:numCache>
            </c:numRef>
          </c:val>
          <c:extLst>
            <c:ext xmlns:c16="http://schemas.microsoft.com/office/drawing/2014/chart" uri="{C3380CC4-5D6E-409C-BE32-E72D297353CC}">
              <c16:uniqueId val="{00000000-A362-4362-A015-8AC01CF9F42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A362-4362-A015-8AC01CF9F42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279.83</c:v>
                </c:pt>
                <c:pt idx="1">
                  <c:v>219.23</c:v>
                </c:pt>
                <c:pt idx="2">
                  <c:v>263.56</c:v>
                </c:pt>
                <c:pt idx="3">
                  <c:v>298.24</c:v>
                </c:pt>
                <c:pt idx="4">
                  <c:v>348.21</c:v>
                </c:pt>
              </c:numCache>
            </c:numRef>
          </c:val>
          <c:extLst>
            <c:ext xmlns:c16="http://schemas.microsoft.com/office/drawing/2014/chart" uri="{C3380CC4-5D6E-409C-BE32-E72D297353CC}">
              <c16:uniqueId val="{00000000-804E-4087-BDEB-C9E433B10A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804E-4087-BDEB-C9E433B10A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1015.52</c:v>
                </c:pt>
                <c:pt idx="1">
                  <c:v>947.81</c:v>
                </c:pt>
                <c:pt idx="2">
                  <c:v>1013.55</c:v>
                </c:pt>
                <c:pt idx="3">
                  <c:v>637.33000000000004</c:v>
                </c:pt>
                <c:pt idx="4">
                  <c:v>633.21</c:v>
                </c:pt>
              </c:numCache>
            </c:numRef>
          </c:val>
          <c:extLst>
            <c:ext xmlns:c16="http://schemas.microsoft.com/office/drawing/2014/chart" uri="{C3380CC4-5D6E-409C-BE32-E72D297353CC}">
              <c16:uniqueId val="{00000000-7746-41E4-B430-9F8DF43C1B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7746-41E4-B430-9F8DF43C1B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797.78</c:v>
                </c:pt>
                <c:pt idx="1">
                  <c:v>780.46</c:v>
                </c:pt>
                <c:pt idx="2">
                  <c:v>688.02</c:v>
                </c:pt>
                <c:pt idx="3">
                  <c:v>611.82000000000005</c:v>
                </c:pt>
                <c:pt idx="4">
                  <c:v>525.96</c:v>
                </c:pt>
              </c:numCache>
            </c:numRef>
          </c:val>
          <c:extLst>
            <c:ext xmlns:c16="http://schemas.microsoft.com/office/drawing/2014/chart" uri="{C3380CC4-5D6E-409C-BE32-E72D297353CC}">
              <c16:uniqueId val="{00000000-6D00-4027-B7C0-6FB55AED92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6D00-4027-B7C0-6FB55AED92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33.49</c:v>
                </c:pt>
                <c:pt idx="1">
                  <c:v>30.72</c:v>
                </c:pt>
                <c:pt idx="2">
                  <c:v>30.29</c:v>
                </c:pt>
                <c:pt idx="3">
                  <c:v>31.85</c:v>
                </c:pt>
                <c:pt idx="4">
                  <c:v>31.69</c:v>
                </c:pt>
              </c:numCache>
            </c:numRef>
          </c:val>
          <c:extLst>
            <c:ext xmlns:c16="http://schemas.microsoft.com/office/drawing/2014/chart" uri="{C3380CC4-5D6E-409C-BE32-E72D297353CC}">
              <c16:uniqueId val="{00000000-2641-4FCC-ABBF-CC7F2A42E9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2641-4FCC-ABBF-CC7F2A42E9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442.9</c:v>
                </c:pt>
                <c:pt idx="1">
                  <c:v>492.52</c:v>
                </c:pt>
                <c:pt idx="2">
                  <c:v>503.25</c:v>
                </c:pt>
                <c:pt idx="3">
                  <c:v>480.7</c:v>
                </c:pt>
                <c:pt idx="4">
                  <c:v>482.42</c:v>
                </c:pt>
              </c:numCache>
            </c:numRef>
          </c:val>
          <c:extLst>
            <c:ext xmlns:c16="http://schemas.microsoft.com/office/drawing/2014/chart" uri="{C3380CC4-5D6E-409C-BE32-E72D297353CC}">
              <c16:uniqueId val="{00000000-3EB6-42BC-B636-1D79500EE3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3EB6-42BC-B636-1D79500EE3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C80" sqref="CC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双葉地方水道企業団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91.43</v>
      </c>
      <c r="J10" s="37"/>
      <c r="K10" s="37"/>
      <c r="L10" s="37"/>
      <c r="M10" s="37"/>
      <c r="N10" s="37"/>
      <c r="O10" s="64"/>
      <c r="P10" s="54">
        <f>データ!$P$6</f>
        <v>99</v>
      </c>
      <c r="Q10" s="54"/>
      <c r="R10" s="54"/>
      <c r="S10" s="54"/>
      <c r="T10" s="54"/>
      <c r="U10" s="54"/>
      <c r="V10" s="54"/>
      <c r="W10" s="65">
        <f>データ!$Q$6</f>
        <v>2588</v>
      </c>
      <c r="X10" s="65"/>
      <c r="Y10" s="65"/>
      <c r="Z10" s="65"/>
      <c r="AA10" s="65"/>
      <c r="AB10" s="65"/>
      <c r="AC10" s="65"/>
      <c r="AD10" s="2"/>
      <c r="AE10" s="2"/>
      <c r="AF10" s="2"/>
      <c r="AG10" s="2"/>
      <c r="AH10" s="2"/>
      <c r="AI10" s="2"/>
      <c r="AJ10" s="2"/>
      <c r="AK10" s="2"/>
      <c r="AL10" s="65">
        <f>データ!$U$6</f>
        <v>13560</v>
      </c>
      <c r="AM10" s="65"/>
      <c r="AN10" s="65"/>
      <c r="AO10" s="65"/>
      <c r="AP10" s="65"/>
      <c r="AQ10" s="65"/>
      <c r="AR10" s="65"/>
      <c r="AS10" s="65"/>
      <c r="AT10" s="36">
        <f>データ!$V$6</f>
        <v>204.65</v>
      </c>
      <c r="AU10" s="37"/>
      <c r="AV10" s="37"/>
      <c r="AW10" s="37"/>
      <c r="AX10" s="37"/>
      <c r="AY10" s="37"/>
      <c r="AZ10" s="37"/>
      <c r="BA10" s="37"/>
      <c r="BB10" s="54">
        <f>データ!$W$6</f>
        <v>66.260000000000005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Pxbs86gFDFa1ATZJrPYHAyxcn0EROSz6go/NhASE6H2GxL59dQ2Pvlv0MvqozO1E0A6/b+94AI8M07O+4D5uA==" saltValue="6dqXTu27MbUttL4lNkdDO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78883</v>
      </c>
      <c r="D6" s="20">
        <f t="shared" si="3"/>
        <v>46</v>
      </c>
      <c r="E6" s="20">
        <f t="shared" si="3"/>
        <v>1</v>
      </c>
      <c r="F6" s="20">
        <f t="shared" si="3"/>
        <v>0</v>
      </c>
      <c r="G6" s="20">
        <f t="shared" si="3"/>
        <v>1</v>
      </c>
      <c r="H6" s="20" t="str">
        <f t="shared" si="3"/>
        <v>福島県　双葉地方水道企業団</v>
      </c>
      <c r="I6" s="20" t="str">
        <f t="shared" si="3"/>
        <v>法適用</v>
      </c>
      <c r="J6" s="20" t="str">
        <f t="shared" si="3"/>
        <v>水道事業</v>
      </c>
      <c r="K6" s="20" t="str">
        <f t="shared" si="3"/>
        <v>末端給水事業</v>
      </c>
      <c r="L6" s="20" t="str">
        <f t="shared" si="3"/>
        <v>A7</v>
      </c>
      <c r="M6" s="20" t="str">
        <f t="shared" si="3"/>
        <v>その他</v>
      </c>
      <c r="N6" s="21" t="str">
        <f t="shared" si="3"/>
        <v>-</v>
      </c>
      <c r="O6" s="21">
        <f t="shared" si="3"/>
        <v>91.43</v>
      </c>
      <c r="P6" s="21">
        <f t="shared" si="3"/>
        <v>99</v>
      </c>
      <c r="Q6" s="21">
        <f t="shared" si="3"/>
        <v>2588</v>
      </c>
      <c r="R6" s="21" t="str">
        <f t="shared" si="3"/>
        <v>-</v>
      </c>
      <c r="S6" s="21" t="str">
        <f t="shared" si="3"/>
        <v>-</v>
      </c>
      <c r="T6" s="21" t="str">
        <f t="shared" si="3"/>
        <v>-</v>
      </c>
      <c r="U6" s="21">
        <f t="shared" si="3"/>
        <v>13560</v>
      </c>
      <c r="V6" s="21">
        <f t="shared" si="3"/>
        <v>204.65</v>
      </c>
      <c r="W6" s="21">
        <f t="shared" si="3"/>
        <v>66.260000000000005</v>
      </c>
      <c r="X6" s="22">
        <f>IF(X7="",NA(),X7)</f>
        <v>99.79</v>
      </c>
      <c r="Y6" s="22">
        <f t="shared" ref="Y6:AG6" si="4">IF(Y7="",NA(),Y7)</f>
        <v>90.72</v>
      </c>
      <c r="Z6" s="22">
        <f t="shared" si="4"/>
        <v>86.62</v>
      </c>
      <c r="AA6" s="22">
        <f t="shared" si="4"/>
        <v>89.08</v>
      </c>
      <c r="AB6" s="22">
        <f t="shared" si="4"/>
        <v>86.57</v>
      </c>
      <c r="AC6" s="22">
        <f t="shared" si="4"/>
        <v>109.02</v>
      </c>
      <c r="AD6" s="22">
        <f t="shared" si="4"/>
        <v>107.81</v>
      </c>
      <c r="AE6" s="22">
        <f t="shared" si="4"/>
        <v>107.21</v>
      </c>
      <c r="AF6" s="22">
        <f t="shared" si="4"/>
        <v>105.97</v>
      </c>
      <c r="AG6" s="22">
        <f t="shared" si="4"/>
        <v>105.08</v>
      </c>
      <c r="AH6" s="21" t="str">
        <f>IF(AH7="","",IF(AH7="-","【-】","【"&amp;SUBSTITUTE(TEXT(AH7,"#,##0.00"),"-","△")&amp;"】"))</f>
        <v>【107.26】</v>
      </c>
      <c r="AI6" s="22">
        <f>IF(AI7="",NA(),AI7)</f>
        <v>279.83</v>
      </c>
      <c r="AJ6" s="22">
        <f t="shared" ref="AJ6:AR6" si="5">IF(AJ7="",NA(),AJ7)</f>
        <v>219.23</v>
      </c>
      <c r="AK6" s="22">
        <f t="shared" si="5"/>
        <v>263.56</v>
      </c>
      <c r="AL6" s="22">
        <f t="shared" si="5"/>
        <v>298.24</v>
      </c>
      <c r="AM6" s="22">
        <f t="shared" si="5"/>
        <v>348.21</v>
      </c>
      <c r="AN6" s="22">
        <f t="shared" si="5"/>
        <v>11</v>
      </c>
      <c r="AO6" s="22">
        <f t="shared" si="5"/>
        <v>8.86</v>
      </c>
      <c r="AP6" s="22">
        <f t="shared" si="5"/>
        <v>7.65</v>
      </c>
      <c r="AQ6" s="22">
        <f t="shared" si="5"/>
        <v>8.52</v>
      </c>
      <c r="AR6" s="22">
        <f t="shared" si="5"/>
        <v>10.8</v>
      </c>
      <c r="AS6" s="21" t="str">
        <f>IF(AS7="","",IF(AS7="-","【-】","【"&amp;SUBSTITUTE(TEXT(AS7,"#,##0.00"),"-","△")&amp;"】"))</f>
        <v>【1.61】</v>
      </c>
      <c r="AT6" s="22">
        <f>IF(AT7="",NA(),AT7)</f>
        <v>1015.52</v>
      </c>
      <c r="AU6" s="22">
        <f t="shared" ref="AU6:BC6" si="6">IF(AU7="",NA(),AU7)</f>
        <v>947.81</v>
      </c>
      <c r="AV6" s="22">
        <f t="shared" si="6"/>
        <v>1013.55</v>
      </c>
      <c r="AW6" s="22">
        <f t="shared" si="6"/>
        <v>637.33000000000004</v>
      </c>
      <c r="AX6" s="22">
        <f t="shared" si="6"/>
        <v>633.21</v>
      </c>
      <c r="AY6" s="22">
        <f t="shared" si="6"/>
        <v>371.81</v>
      </c>
      <c r="AZ6" s="22">
        <f t="shared" si="6"/>
        <v>384.23</v>
      </c>
      <c r="BA6" s="22">
        <f t="shared" si="6"/>
        <v>364.3</v>
      </c>
      <c r="BB6" s="22">
        <f t="shared" si="6"/>
        <v>378.87</v>
      </c>
      <c r="BC6" s="22">
        <f t="shared" si="6"/>
        <v>362.35</v>
      </c>
      <c r="BD6" s="21" t="str">
        <f>IF(BD7="","",IF(BD7="-","【-】","【"&amp;SUBSTITUTE(TEXT(BD7,"#,##0.00"),"-","△")&amp;"】"))</f>
        <v>【239.69】</v>
      </c>
      <c r="BE6" s="22">
        <f>IF(BE7="",NA(),BE7)</f>
        <v>797.78</v>
      </c>
      <c r="BF6" s="22">
        <f t="shared" ref="BF6:BN6" si="7">IF(BF7="",NA(),BF7)</f>
        <v>780.46</v>
      </c>
      <c r="BG6" s="22">
        <f t="shared" si="7"/>
        <v>688.02</v>
      </c>
      <c r="BH6" s="22">
        <f t="shared" si="7"/>
        <v>611.82000000000005</v>
      </c>
      <c r="BI6" s="22">
        <f t="shared" si="7"/>
        <v>525.96</v>
      </c>
      <c r="BJ6" s="22">
        <f t="shared" si="7"/>
        <v>465.85</v>
      </c>
      <c r="BK6" s="22">
        <f t="shared" si="7"/>
        <v>439.43</v>
      </c>
      <c r="BL6" s="22">
        <f t="shared" si="7"/>
        <v>438.41</v>
      </c>
      <c r="BM6" s="22">
        <f t="shared" si="7"/>
        <v>430.23</v>
      </c>
      <c r="BN6" s="22">
        <f t="shared" si="7"/>
        <v>429.24</v>
      </c>
      <c r="BO6" s="21" t="str">
        <f>IF(BO7="","",IF(BO7="-","【-】","【"&amp;SUBSTITUTE(TEXT(BO7,"#,##0.00"),"-","△")&amp;"】"))</f>
        <v>【264.86】</v>
      </c>
      <c r="BP6" s="22">
        <f>IF(BP7="",NA(),BP7)</f>
        <v>33.49</v>
      </c>
      <c r="BQ6" s="22">
        <f t="shared" ref="BQ6:BY6" si="8">IF(BQ7="",NA(),BQ7)</f>
        <v>30.72</v>
      </c>
      <c r="BR6" s="22">
        <f t="shared" si="8"/>
        <v>30.29</v>
      </c>
      <c r="BS6" s="22">
        <f t="shared" si="8"/>
        <v>31.85</v>
      </c>
      <c r="BT6" s="22">
        <f t="shared" si="8"/>
        <v>31.69</v>
      </c>
      <c r="BU6" s="22">
        <f t="shared" si="8"/>
        <v>92.39</v>
      </c>
      <c r="BV6" s="22">
        <f t="shared" si="8"/>
        <v>94.41</v>
      </c>
      <c r="BW6" s="22">
        <f t="shared" si="8"/>
        <v>90.96</v>
      </c>
      <c r="BX6" s="22">
        <f t="shared" si="8"/>
        <v>90.66</v>
      </c>
      <c r="BY6" s="22">
        <f t="shared" si="8"/>
        <v>90.78</v>
      </c>
      <c r="BZ6" s="21" t="str">
        <f>IF(BZ7="","",IF(BZ7="-","【-】","【"&amp;SUBSTITUTE(TEXT(BZ7,"#,##0.00"),"-","△")&amp;"】"))</f>
        <v>【97.59】</v>
      </c>
      <c r="CA6" s="22">
        <f>IF(CA7="",NA(),CA7)</f>
        <v>442.9</v>
      </c>
      <c r="CB6" s="22">
        <f t="shared" ref="CB6:CJ6" si="9">IF(CB7="",NA(),CB7)</f>
        <v>492.52</v>
      </c>
      <c r="CC6" s="22">
        <f t="shared" si="9"/>
        <v>503.25</v>
      </c>
      <c r="CD6" s="22">
        <f t="shared" si="9"/>
        <v>480.7</v>
      </c>
      <c r="CE6" s="22">
        <f t="shared" si="9"/>
        <v>482.42</v>
      </c>
      <c r="CF6" s="22">
        <f t="shared" si="9"/>
        <v>192.98</v>
      </c>
      <c r="CG6" s="22">
        <f t="shared" si="9"/>
        <v>192.13</v>
      </c>
      <c r="CH6" s="22">
        <f t="shared" si="9"/>
        <v>197.04</v>
      </c>
      <c r="CI6" s="22">
        <f t="shared" si="9"/>
        <v>199.33</v>
      </c>
      <c r="CJ6" s="22">
        <f t="shared" si="9"/>
        <v>202.75</v>
      </c>
      <c r="CK6" s="21" t="str">
        <f>IF(CK7="","",IF(CK7="-","【-】","【"&amp;SUBSTITUTE(TEXT(CK7,"#,##0.00"),"-","△")&amp;"】"))</f>
        <v>【181.66】</v>
      </c>
      <c r="CL6" s="22">
        <f>IF(CL7="",NA(),CL7)</f>
        <v>33.630000000000003</v>
      </c>
      <c r="CM6" s="22">
        <f t="shared" ref="CM6:CU6" si="10">IF(CM7="",NA(),CM7)</f>
        <v>35.89</v>
      </c>
      <c r="CN6" s="22">
        <f t="shared" si="10"/>
        <v>37.44</v>
      </c>
      <c r="CO6" s="22">
        <f t="shared" si="10"/>
        <v>36.83</v>
      </c>
      <c r="CP6" s="22">
        <f t="shared" si="10"/>
        <v>34.909999999999997</v>
      </c>
      <c r="CQ6" s="22">
        <f t="shared" si="10"/>
        <v>54.43</v>
      </c>
      <c r="CR6" s="22">
        <f t="shared" si="10"/>
        <v>53.87</v>
      </c>
      <c r="CS6" s="22">
        <f t="shared" si="10"/>
        <v>54.49</v>
      </c>
      <c r="CT6" s="22">
        <f t="shared" si="10"/>
        <v>54.8</v>
      </c>
      <c r="CU6" s="22">
        <f t="shared" si="10"/>
        <v>55.47</v>
      </c>
      <c r="CV6" s="21" t="str">
        <f>IF(CV7="","",IF(CV7="-","【-】","【"&amp;SUBSTITUTE(TEXT(CV7,"#,##0.00"),"-","△")&amp;"】"))</f>
        <v>【60.21】</v>
      </c>
      <c r="CW6" s="22">
        <f>IF(CW7="",NA(),CW7)</f>
        <v>51.9</v>
      </c>
      <c r="CX6" s="22">
        <f t="shared" ref="CX6:DF6" si="11">IF(CX7="",NA(),CX7)</f>
        <v>46.71</v>
      </c>
      <c r="CY6" s="22">
        <f t="shared" si="11"/>
        <v>45.92</v>
      </c>
      <c r="CZ6" s="22">
        <f t="shared" si="11"/>
        <v>46.82</v>
      </c>
      <c r="DA6" s="22">
        <f t="shared" si="11"/>
        <v>51.07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47.21</v>
      </c>
      <c r="DI6" s="22">
        <f t="shared" ref="DI6:DQ6" si="12">IF(DI7="",NA(),DI7)</f>
        <v>45.6</v>
      </c>
      <c r="DJ6" s="22">
        <f t="shared" si="12"/>
        <v>47.55</v>
      </c>
      <c r="DK6" s="22">
        <f t="shared" si="12"/>
        <v>48.93</v>
      </c>
      <c r="DL6" s="22">
        <f t="shared" si="12"/>
        <v>50.54</v>
      </c>
      <c r="DM6" s="22">
        <f t="shared" si="12"/>
        <v>49.39</v>
      </c>
      <c r="DN6" s="22">
        <f t="shared" si="12"/>
        <v>50.75</v>
      </c>
      <c r="DO6" s="22">
        <f t="shared" si="12"/>
        <v>51.72</v>
      </c>
      <c r="DP6" s="22">
        <f t="shared" si="12"/>
        <v>52.27</v>
      </c>
      <c r="DQ6" s="22">
        <f t="shared" si="12"/>
        <v>52.87</v>
      </c>
      <c r="DR6" s="21" t="str">
        <f>IF(DR7="","",IF(DR7="-","【-】","【"&amp;SUBSTITUTE(TEXT(DR7,"#,##0.00"),"-","△")&amp;"】"))</f>
        <v>【52.41】</v>
      </c>
      <c r="DS6" s="22">
        <f>IF(DS7="",NA(),DS7)</f>
        <v>14.62</v>
      </c>
      <c r="DT6" s="22">
        <f t="shared" ref="DT6:EB6" si="13">IF(DT7="",NA(),DT7)</f>
        <v>17.37</v>
      </c>
      <c r="DU6" s="22">
        <f t="shared" si="13"/>
        <v>18.87</v>
      </c>
      <c r="DV6" s="22">
        <f t="shared" si="13"/>
        <v>21.66</v>
      </c>
      <c r="DW6" s="22">
        <f t="shared" si="13"/>
        <v>22.94</v>
      </c>
      <c r="DX6" s="22">
        <f t="shared" si="13"/>
        <v>18.57</v>
      </c>
      <c r="DY6" s="22">
        <f t="shared" si="13"/>
        <v>21.14</v>
      </c>
      <c r="DZ6" s="22">
        <f t="shared" si="13"/>
        <v>22.12</v>
      </c>
      <c r="EA6" s="22">
        <f t="shared" si="13"/>
        <v>25.67</v>
      </c>
      <c r="EB6" s="22">
        <f t="shared" si="13"/>
        <v>26.86</v>
      </c>
      <c r="EC6" s="21" t="str">
        <f>IF(EC7="","",IF(EC7="-","【-】","【"&amp;SUBSTITUTE(TEXT(EC7,"#,##0.00"),"-","△")&amp;"】"))</f>
        <v>【26.78】</v>
      </c>
      <c r="ED6" s="22">
        <f>IF(ED7="",NA(),ED7)</f>
        <v>0.42</v>
      </c>
      <c r="EE6" s="22">
        <f t="shared" ref="EE6:EM6" si="14">IF(EE7="",NA(),EE7)</f>
        <v>1.03</v>
      </c>
      <c r="EF6" s="22">
        <f t="shared" si="14"/>
        <v>0.37</v>
      </c>
      <c r="EG6" s="22">
        <f t="shared" si="14"/>
        <v>0.61</v>
      </c>
      <c r="EH6" s="22">
        <f t="shared" si="14"/>
        <v>1.4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78883</v>
      </c>
      <c r="D7" s="24">
        <v>46</v>
      </c>
      <c r="E7" s="24">
        <v>1</v>
      </c>
      <c r="F7" s="24">
        <v>0</v>
      </c>
      <c r="G7" s="24">
        <v>1</v>
      </c>
      <c r="H7" s="24" t="s">
        <v>92</v>
      </c>
      <c r="I7" s="24" t="s">
        <v>93</v>
      </c>
      <c r="J7" s="24" t="s">
        <v>94</v>
      </c>
      <c r="K7" s="24" t="s">
        <v>95</v>
      </c>
      <c r="L7" s="24" t="s">
        <v>96</v>
      </c>
      <c r="M7" s="24" t="s">
        <v>97</v>
      </c>
      <c r="N7" s="25" t="s">
        <v>98</v>
      </c>
      <c r="O7" s="25">
        <v>91.43</v>
      </c>
      <c r="P7" s="25">
        <v>99</v>
      </c>
      <c r="Q7" s="25">
        <v>2588</v>
      </c>
      <c r="R7" s="25" t="s">
        <v>98</v>
      </c>
      <c r="S7" s="25" t="s">
        <v>98</v>
      </c>
      <c r="T7" s="25" t="s">
        <v>98</v>
      </c>
      <c r="U7" s="25">
        <v>13560</v>
      </c>
      <c r="V7" s="25">
        <v>204.65</v>
      </c>
      <c r="W7" s="25">
        <v>66.260000000000005</v>
      </c>
      <c r="X7" s="25">
        <v>99.79</v>
      </c>
      <c r="Y7" s="25">
        <v>90.72</v>
      </c>
      <c r="Z7" s="25">
        <v>86.62</v>
      </c>
      <c r="AA7" s="25">
        <v>89.08</v>
      </c>
      <c r="AB7" s="25">
        <v>86.57</v>
      </c>
      <c r="AC7" s="25">
        <v>109.02</v>
      </c>
      <c r="AD7" s="25">
        <v>107.81</v>
      </c>
      <c r="AE7" s="25">
        <v>107.21</v>
      </c>
      <c r="AF7" s="25">
        <v>105.97</v>
      </c>
      <c r="AG7" s="25">
        <v>105.08</v>
      </c>
      <c r="AH7" s="25">
        <v>107.26</v>
      </c>
      <c r="AI7" s="25">
        <v>279.83</v>
      </c>
      <c r="AJ7" s="25">
        <v>219.23</v>
      </c>
      <c r="AK7" s="25">
        <v>263.56</v>
      </c>
      <c r="AL7" s="25">
        <v>298.24</v>
      </c>
      <c r="AM7" s="25">
        <v>348.21</v>
      </c>
      <c r="AN7" s="25">
        <v>11</v>
      </c>
      <c r="AO7" s="25">
        <v>8.86</v>
      </c>
      <c r="AP7" s="25">
        <v>7.65</v>
      </c>
      <c r="AQ7" s="25">
        <v>8.52</v>
      </c>
      <c r="AR7" s="25">
        <v>10.8</v>
      </c>
      <c r="AS7" s="25">
        <v>1.61</v>
      </c>
      <c r="AT7" s="25">
        <v>1015.52</v>
      </c>
      <c r="AU7" s="25">
        <v>947.81</v>
      </c>
      <c r="AV7" s="25">
        <v>1013.55</v>
      </c>
      <c r="AW7" s="25">
        <v>637.33000000000004</v>
      </c>
      <c r="AX7" s="25">
        <v>633.21</v>
      </c>
      <c r="AY7" s="25">
        <v>371.81</v>
      </c>
      <c r="AZ7" s="25">
        <v>384.23</v>
      </c>
      <c r="BA7" s="25">
        <v>364.3</v>
      </c>
      <c r="BB7" s="25">
        <v>378.87</v>
      </c>
      <c r="BC7" s="25">
        <v>362.35</v>
      </c>
      <c r="BD7" s="25">
        <v>239.69</v>
      </c>
      <c r="BE7" s="25">
        <v>797.78</v>
      </c>
      <c r="BF7" s="25">
        <v>780.46</v>
      </c>
      <c r="BG7" s="25">
        <v>688.02</v>
      </c>
      <c r="BH7" s="25">
        <v>611.82000000000005</v>
      </c>
      <c r="BI7" s="25">
        <v>525.96</v>
      </c>
      <c r="BJ7" s="25">
        <v>465.85</v>
      </c>
      <c r="BK7" s="25">
        <v>439.43</v>
      </c>
      <c r="BL7" s="25">
        <v>438.41</v>
      </c>
      <c r="BM7" s="25">
        <v>430.23</v>
      </c>
      <c r="BN7" s="25">
        <v>429.24</v>
      </c>
      <c r="BO7" s="25">
        <v>264.86</v>
      </c>
      <c r="BP7" s="25">
        <v>33.49</v>
      </c>
      <c r="BQ7" s="25">
        <v>30.72</v>
      </c>
      <c r="BR7" s="25">
        <v>30.29</v>
      </c>
      <c r="BS7" s="25">
        <v>31.85</v>
      </c>
      <c r="BT7" s="25">
        <v>31.69</v>
      </c>
      <c r="BU7" s="25">
        <v>92.39</v>
      </c>
      <c r="BV7" s="25">
        <v>94.41</v>
      </c>
      <c r="BW7" s="25">
        <v>90.96</v>
      </c>
      <c r="BX7" s="25">
        <v>90.66</v>
      </c>
      <c r="BY7" s="25">
        <v>90.78</v>
      </c>
      <c r="BZ7" s="25">
        <v>97.59</v>
      </c>
      <c r="CA7" s="25">
        <v>442.9</v>
      </c>
      <c r="CB7" s="25">
        <v>492.52</v>
      </c>
      <c r="CC7" s="25">
        <v>503.25</v>
      </c>
      <c r="CD7" s="25">
        <v>480.7</v>
      </c>
      <c r="CE7" s="25">
        <v>482.42</v>
      </c>
      <c r="CF7" s="25">
        <v>192.98</v>
      </c>
      <c r="CG7" s="25">
        <v>192.13</v>
      </c>
      <c r="CH7" s="25">
        <v>197.04</v>
      </c>
      <c r="CI7" s="25">
        <v>199.33</v>
      </c>
      <c r="CJ7" s="25">
        <v>202.75</v>
      </c>
      <c r="CK7" s="25">
        <v>181.66</v>
      </c>
      <c r="CL7" s="25">
        <v>33.630000000000003</v>
      </c>
      <c r="CM7" s="25">
        <v>35.89</v>
      </c>
      <c r="CN7" s="25">
        <v>37.44</v>
      </c>
      <c r="CO7" s="25">
        <v>36.83</v>
      </c>
      <c r="CP7" s="25">
        <v>34.909999999999997</v>
      </c>
      <c r="CQ7" s="25">
        <v>54.43</v>
      </c>
      <c r="CR7" s="25">
        <v>53.87</v>
      </c>
      <c r="CS7" s="25">
        <v>54.49</v>
      </c>
      <c r="CT7" s="25">
        <v>54.8</v>
      </c>
      <c r="CU7" s="25">
        <v>55.47</v>
      </c>
      <c r="CV7" s="25">
        <v>60.21</v>
      </c>
      <c r="CW7" s="25">
        <v>51.9</v>
      </c>
      <c r="CX7" s="25">
        <v>46.71</v>
      </c>
      <c r="CY7" s="25">
        <v>45.92</v>
      </c>
      <c r="CZ7" s="25">
        <v>46.82</v>
      </c>
      <c r="DA7" s="25">
        <v>51.07</v>
      </c>
      <c r="DB7" s="25">
        <v>79.44</v>
      </c>
      <c r="DC7" s="25">
        <v>79.489999999999995</v>
      </c>
      <c r="DD7" s="25">
        <v>78.8</v>
      </c>
      <c r="DE7" s="25">
        <v>77.98</v>
      </c>
      <c r="DF7" s="25">
        <v>76.97</v>
      </c>
      <c r="DG7" s="25">
        <v>89.21</v>
      </c>
      <c r="DH7" s="25">
        <v>47.21</v>
      </c>
      <c r="DI7" s="25">
        <v>45.6</v>
      </c>
      <c r="DJ7" s="25">
        <v>47.55</v>
      </c>
      <c r="DK7" s="25">
        <v>48.93</v>
      </c>
      <c r="DL7" s="25">
        <v>50.54</v>
      </c>
      <c r="DM7" s="25">
        <v>49.39</v>
      </c>
      <c r="DN7" s="25">
        <v>50.75</v>
      </c>
      <c r="DO7" s="25">
        <v>51.72</v>
      </c>
      <c r="DP7" s="25">
        <v>52.27</v>
      </c>
      <c r="DQ7" s="25">
        <v>52.87</v>
      </c>
      <c r="DR7" s="25">
        <v>52.41</v>
      </c>
      <c r="DS7" s="25">
        <v>14.62</v>
      </c>
      <c r="DT7" s="25">
        <v>17.37</v>
      </c>
      <c r="DU7" s="25">
        <v>18.87</v>
      </c>
      <c r="DV7" s="25">
        <v>21.66</v>
      </c>
      <c r="DW7" s="25">
        <v>22.94</v>
      </c>
      <c r="DX7" s="25">
        <v>18.57</v>
      </c>
      <c r="DY7" s="25">
        <v>21.14</v>
      </c>
      <c r="DZ7" s="25">
        <v>22.12</v>
      </c>
      <c r="EA7" s="25">
        <v>25.67</v>
      </c>
      <c r="EB7" s="25">
        <v>26.86</v>
      </c>
      <c r="EC7" s="25">
        <v>26.78</v>
      </c>
      <c r="ED7" s="25">
        <v>0.42</v>
      </c>
      <c r="EE7" s="25">
        <v>1.03</v>
      </c>
      <c r="EF7" s="25">
        <v>0.37</v>
      </c>
      <c r="EG7" s="25">
        <v>0.61</v>
      </c>
      <c r="EH7" s="25">
        <v>1.4</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