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10.10.5.7\share\広域圏\事務局\水道用水供給事業会計\37経営比較分析表\【R07公表】R06決算に係る経営比較分析\回答用\"/>
    </mc:Choice>
  </mc:AlternateContent>
  <xr:revisionPtr revIDLastSave="0" documentId="13_ncr:1_{9F5252C2-3183-4414-86C4-14F5AB005CFA}" xr6:coauthVersionLast="47" xr6:coauthVersionMax="47" xr10:uidLastSave="{00000000-0000-0000-0000-000000000000}"/>
  <workbookProtection workbookAlgorithmName="SHA-512" workbookHashValue="R1tfxSmYJsIX84+O0eZKc33OKFyqLsLWmVmeId1Qs7FyDcrNk/PDb8HWHQLEHCxemqf4lVLwxVbREVlQ0nX1Uw==" workbookSaltValue="4dB55MquxV4+a7RQhV0rNA==" workbookSpinCount="100000" lockStructure="1"/>
  <bookViews>
    <workbookView xWindow="-120" yWindow="-120" windowWidth="29040" windowHeight="157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S6" i="5"/>
  <c r="R6" i="5"/>
  <c r="Q6" i="5"/>
  <c r="W10" i="4" s="1"/>
  <c r="P6" i="5"/>
  <c r="O6" i="5"/>
  <c r="I10" i="4" s="1"/>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J85" i="4"/>
  <c r="I85" i="4"/>
  <c r="H85" i="4"/>
  <c r="G85" i="4"/>
  <c r="F85" i="4"/>
  <c r="BB10" i="4"/>
  <c r="AT10" i="4"/>
  <c r="AL10" i="4"/>
  <c r="P10" i="4"/>
  <c r="B10" i="4"/>
  <c r="BB8" i="4"/>
  <c r="AT8" i="4"/>
  <c r="AL8" i="4"/>
  <c r="AD8" i="4"/>
  <c r="W8" i="4"/>
  <c r="P8" i="4"/>
  <c r="I8" i="4"/>
  <c r="B8" i="4"/>
  <c r="B6" i="4"/>
</calcChain>
</file>

<file path=xl/sharedStrings.xml><?xml version="1.0" encoding="utf-8"?>
<sst xmlns="http://schemas.openxmlformats.org/spreadsheetml/2006/main" count="231" uniqueCount="113">
  <si>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</si>
  <si>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</si>
  <si>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</si>
  <si>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</si>
  <si>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</si>
  <si>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</si>
  <si>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</si>
  <si>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</si>
  <si>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</si>
  <si>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</si>
  <si>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</si>
  <si>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</si>
  <si>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</si>
  <si>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</si>
  <si>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</si>
  <si>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</si>
  <si>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</si>
  <si>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</si>
  <si>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</si>
  <si>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</si>
  <si>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</si>
  <si>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</si>
  <si>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</si>
  <si>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</si>
  <si>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</si>
  <si>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</si>
  <si>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</si>
  <si>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</si>
  <si>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</si>
  <si>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</si>
  <si>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</si>
  <si>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</si>
  <si>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</si>
  <si>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</si>
  <si>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</si>
  <si>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</si>
  <si>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</si>
  <si>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</si>
  <si>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</si>
  <si>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</si>
  <si>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</si>
  <si>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</si>
  <si>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</si>
  <si>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</si>
  <si>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</si>
  <si>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</si>
  <si>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</si>
  <si>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</si>
  <si>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</si>
  <si>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</si>
  <si>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</si>
  <si>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</si>
  <si>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</si>
  <si>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</si>
  <si>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</si>
  <si>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</si>
  <si>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</si>
  <si>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</si>
  <si>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</si>
  <si>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</si>
  <si>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</si>
  <si>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</si>
  <si>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</si>
  <si>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</si>
  <si>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</si>
  <si>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</si>
  <si>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</si>
  <si>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</si>
  <si>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</si>
  <si>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</si>
  <si>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</si>
  <si>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</si>
  <si>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</si>
  <si>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</si>
  <si>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</si>
  <si>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</si>
  <si>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</si>
  <si>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</si>
  <si>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</si>
  <si>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</si>
  <si>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</si>
  <si>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</si>
  <si>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</si>
  <si>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</si>
  <si>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</si>
  <si>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</si>
  <si>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</si>
  <si>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</si>
  <si>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</si>
  <si>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</si>
  <si>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</si>
  <si>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</si>
  <si>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</si>
  <si>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白河地方広域市町村圏整備組合</t>
  </si>
  <si>
    <t>法適用</t>
  </si>
  <si>
    <t>水道事業</t>
  </si>
  <si>
    <t>用水供給事業</t>
  </si>
  <si>
    <t>B</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</si>
  <si>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</si>
  <si>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</si>
  <si>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</si>
  <si>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</si>
  <si>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</si>
  <si>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</si>
  <si>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</si>
  <si>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</si>
  <si>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</si>
  <si>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</si>
  <si>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</si>
  <si>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</si>
  <si>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①有形固定資産減価償却率は、供給開始から23年の経過により、法定耐用年数を超える施設が増加しているが、当年度は一部設備の更新により比率が低下し、全国平均値を下回った。今後も比率の動向に注意し、適切に施設の延命化と更新を行う。
②管路経年化率は0％で、現在のところ管路の老朽化はみられない。
③管路更新率は0％で、管路の更新は行われていない。</t>
    <rPh sb="43" eb="45">
      <t>ゾウカ</t>
    </rPh>
    <rPh sb="57" eb="59">
      <t>セツビ</t>
    </rPh>
    <rPh sb="96" eb="98">
      <t>テキセツ</t>
    </rPh>
    <rPh sb="109" eb="110">
      <t>オコナ</t>
    </rPh>
    <phoneticPr fontId="4"/>
  </si>
  <si>
    <t>①経常収支比率は、収支黒字を示す100％以上であり、良好と言える。
②累積欠損金比率は0％であり、欠損金は発生していない。
③流動比率は100％以上であり、現時点では短期的債務の支払能力に問題はない。当年度の比率上昇は設備更新に伴う消費税等還付金の未収計上による一時的な要因であるため、今後も預金の推移について注意が必要である。
④企業債残高対給水収益比率は全国平均値を上回っており、当組合の企業債残高が多いことを示している。当組合は平成13年度の供給開始から23年が経過し、全借入額に対する償還済み割合は70.4％となっている。当年度は設備更新に伴う借入により企業債残高が増加しており、今後も計画的な償還に留意する必要がある。
⑤料金回収率は、供給単価が給水原価を上回っており良好と言えるが、今後は設備更新に伴う減価償却費および償還利息の増加に留意が必要である。
⑥給水原価は前年度に比べ上昇しており、今後も物価上昇や設備更新に伴う費用の増加が見込まれるため、引き続き注意が必要である。
⑦施設利用率は95％前後で推移しており、施設が効率的に利用されていると言える。
⑧有収率は100％であり、良好と言える。</t>
    <rPh sb="29" eb="30">
      <t>イ</t>
    </rPh>
    <rPh sb="78" eb="81">
      <t>ゲンジテン</t>
    </rPh>
    <rPh sb="100" eb="103">
      <t>トウネンド</t>
    </rPh>
    <rPh sb="104" eb="106">
      <t>ヒリツ</t>
    </rPh>
    <rPh sb="106" eb="108">
      <t>ジョウショウ</t>
    </rPh>
    <rPh sb="131" eb="134">
      <t>イチジテキ</t>
    </rPh>
    <rPh sb="135" eb="137">
      <t>ヨウイン</t>
    </rPh>
    <rPh sb="143" eb="145">
      <t>コンゴ</t>
    </rPh>
    <rPh sb="146" eb="148">
      <t>ヨキン</t>
    </rPh>
    <rPh sb="149" eb="151">
      <t>スイイ</t>
    </rPh>
    <rPh sb="155" eb="157">
      <t>チュウイ</t>
    </rPh>
    <rPh sb="158" eb="160">
      <t>ヒツヨウ</t>
    </rPh>
    <rPh sb="186" eb="187">
      <t>アタイ</t>
    </rPh>
    <rPh sb="207" eb="208">
      <t>シメ</t>
    </rPh>
    <rPh sb="210" eb="211">
      <t>アラワ</t>
    </rPh>
    <rPh sb="272" eb="274">
      <t>セツビ</t>
    </rPh>
    <rPh sb="279" eb="281">
      <t>カリイレ</t>
    </rPh>
    <rPh sb="284" eb="287">
      <t>キギョウサイ</t>
    </rPh>
    <rPh sb="342" eb="343">
      <t>イ</t>
    </rPh>
    <rPh sb="350" eb="352">
      <t>コンゴ</t>
    </rPh>
    <rPh sb="353" eb="357">
      <t>セツビコウシン</t>
    </rPh>
    <rPh sb="358" eb="359">
      <t>トモナ</t>
    </rPh>
    <rPh sb="368" eb="372">
      <t>ショウカンリソク</t>
    </rPh>
    <rPh sb="373" eb="375">
      <t>ゾウカ</t>
    </rPh>
    <rPh sb="376" eb="378">
      <t>リュウイ</t>
    </rPh>
    <rPh sb="379" eb="381">
      <t>ヒツヨウ</t>
    </rPh>
    <rPh sb="434" eb="435">
      <t>ヒ</t>
    </rPh>
    <rPh sb="436" eb="437">
      <t>ツヅ</t>
    </rPh>
    <rPh sb="501" eb="502">
      <t>イ</t>
    </rPh>
    <phoneticPr fontId="4"/>
  </si>
  <si>
    <t>　経営の健全性・効率性については、累積欠損金もなく経常損益等の指標からは良好な状態と言えるが、設備更新に伴う企業債残高の増加により、給水収益に対する企業債残高の割合が高くなっていることから、短期的債務の支払い能力に関しても注意が必要であり、今後増加が見込まれる施設の修繕費用や更新に係る企業債の償還を踏まえ、一層の経費節減を図り利益の確保に努める。
　老朽化の状況については、管路の老朽化はみられないものの、今後、機械及び装置類の更新需要が増加するため、適切な修繕・維持管理を行い施設の延命化に取り組むとともに、更新計画を精査して必要な施設更新を進める。</t>
    <rPh sb="42" eb="43">
      <t>イ</t>
    </rPh>
    <rPh sb="47" eb="49">
      <t>セツビ</t>
    </rPh>
    <rPh sb="54" eb="57">
      <t>キギョウサイ</t>
    </rPh>
    <rPh sb="57" eb="59">
      <t>ザンダカ</t>
    </rPh>
    <rPh sb="60" eb="62">
      <t>ゾウカ</t>
    </rPh>
    <rPh sb="66" eb="70">
      <t>キュウスイシュウエキ</t>
    </rPh>
    <rPh sb="71" eb="72">
      <t>タイ</t>
    </rPh>
    <rPh sb="74" eb="79">
      <t>キギョウサイザンダカ</t>
    </rPh>
    <rPh sb="80" eb="82">
      <t>ワリアイ</t>
    </rPh>
    <rPh sb="83" eb="84">
      <t>タカ</t>
    </rPh>
    <rPh sb="95" eb="98">
      <t>タンキテキ</t>
    </rPh>
    <rPh sb="98" eb="100">
      <t>サイム</t>
    </rPh>
    <rPh sb="101" eb="103">
      <t>シハラ</t>
    </rPh>
    <rPh sb="104" eb="106">
      <t>ノウリョク</t>
    </rPh>
    <rPh sb="177" eb="178">
      <t>ロウ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</si>
</sst>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753-41AB-923A-9CC424E57F50}"/>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0.32</c:v>
                </c:pt>
                <c:pt idx="1">
                  <c:v>0.28000000000000003</c:v>
                </c:pt>
                <c:pt idx="2">
                  <c:v>0.4</c:v>
                </c:pt>
                <c:pt idx="3">
                  <c:v>0.27</c:v>
                </c:pt>
                <c:pt idx="4">
                  <c:v>0.34</c:v>
                </c:pt>
              </c:numCache>
            </c:numRef>
          </c:val>
          <c:smooth val="0"/>
          <c:extLst>
            <c:ext xmlns:c16="http://schemas.microsoft.com/office/drawing/2014/chart" uri="{C3380CC4-5D6E-409C-BE32-E72D297353CC}">
              <c16:uniqueId val="{00000001-2753-41AB-923A-9CC424E57F50}"/>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94.86</c:v>
                </c:pt>
                <c:pt idx="1">
                  <c:v>95.08</c:v>
                </c:pt>
                <c:pt idx="2">
                  <c:v>94.42</c:v>
                </c:pt>
                <c:pt idx="3">
                  <c:v>94.7</c:v>
                </c:pt>
                <c:pt idx="4">
                  <c:v>95.16</c:v>
                </c:pt>
              </c:numCache>
            </c:numRef>
          </c:val>
          <c:extLst>
            <c:ext xmlns:c16="http://schemas.microsoft.com/office/drawing/2014/chart" uri="{C3380CC4-5D6E-409C-BE32-E72D297353CC}">
              <c16:uniqueId val="{00000000-F3F4-46AF-81F9-47F90BF305DB}"/>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62.26</c:v>
                </c:pt>
                <c:pt idx="1">
                  <c:v>62.22</c:v>
                </c:pt>
                <c:pt idx="2">
                  <c:v>61.45</c:v>
                </c:pt>
                <c:pt idx="3">
                  <c:v>61.63</c:v>
                </c:pt>
                <c:pt idx="4">
                  <c:v>61.54</c:v>
                </c:pt>
              </c:numCache>
            </c:numRef>
          </c:val>
          <c:smooth val="0"/>
          <c:extLst>
            <c:ext xmlns:c16="http://schemas.microsoft.com/office/drawing/2014/chart" uri="{C3380CC4-5D6E-409C-BE32-E72D297353CC}">
              <c16:uniqueId val="{00000001-F3F4-46AF-81F9-47F90BF305DB}"/>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28A0-49C9-9A7C-F16F536EEC18}"/>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100.16</c:v>
                </c:pt>
                <c:pt idx="1">
                  <c:v>100.28</c:v>
                </c:pt>
                <c:pt idx="2">
                  <c:v>100.29</c:v>
                </c:pt>
                <c:pt idx="3">
                  <c:v>100.36</c:v>
                </c:pt>
                <c:pt idx="4">
                  <c:v>100.31</c:v>
                </c:pt>
              </c:numCache>
            </c:numRef>
          </c:val>
          <c:smooth val="0"/>
          <c:extLst>
            <c:ext xmlns:c16="http://schemas.microsoft.com/office/drawing/2014/chart" uri="{C3380CC4-5D6E-409C-BE32-E72D297353CC}">
              <c16:uniqueId val="{00000001-28A0-49C9-9A7C-F16F536EEC18}"/>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120.84</c:v>
                </c:pt>
                <c:pt idx="1">
                  <c:v>125.38</c:v>
                </c:pt>
                <c:pt idx="2">
                  <c:v>133.58000000000001</c:v>
                </c:pt>
                <c:pt idx="3">
                  <c:v>127.58</c:v>
                </c:pt>
                <c:pt idx="4">
                  <c:v>114.39</c:v>
                </c:pt>
              </c:numCache>
            </c:numRef>
          </c:val>
          <c:extLst>
            <c:ext xmlns:c16="http://schemas.microsoft.com/office/drawing/2014/chart" uri="{C3380CC4-5D6E-409C-BE32-E72D297353CC}">
              <c16:uniqueId val="{00000000-0C4D-423E-A214-81375AFE77DB}"/>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111.13</c:v>
                </c:pt>
                <c:pt idx="1">
                  <c:v>112.49</c:v>
                </c:pt>
                <c:pt idx="2">
                  <c:v>107.33</c:v>
                </c:pt>
                <c:pt idx="3">
                  <c:v>108.93</c:v>
                </c:pt>
                <c:pt idx="4">
                  <c:v>107.62</c:v>
                </c:pt>
              </c:numCache>
            </c:numRef>
          </c:val>
          <c:smooth val="0"/>
          <c:extLst>
            <c:ext xmlns:c16="http://schemas.microsoft.com/office/drawing/2014/chart" uri="{C3380CC4-5D6E-409C-BE32-E72D297353CC}">
              <c16:uniqueId val="{00000001-0C4D-423E-A214-81375AFE77DB}"/>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57.23</c:v>
                </c:pt>
                <c:pt idx="1">
                  <c:v>59.53</c:v>
                </c:pt>
                <c:pt idx="2">
                  <c:v>61.15</c:v>
                </c:pt>
                <c:pt idx="3">
                  <c:v>62.66</c:v>
                </c:pt>
                <c:pt idx="4">
                  <c:v>51.31</c:v>
                </c:pt>
              </c:numCache>
            </c:numRef>
          </c:val>
          <c:extLst>
            <c:ext xmlns:c16="http://schemas.microsoft.com/office/drawing/2014/chart" uri="{C3380CC4-5D6E-409C-BE32-E72D297353CC}">
              <c16:uniqueId val="{00000000-71AB-4EC6-AE6F-C38E92152036}"/>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57.5</c:v>
                </c:pt>
                <c:pt idx="1">
                  <c:v>58.52</c:v>
                </c:pt>
                <c:pt idx="2">
                  <c:v>59.51</c:v>
                </c:pt>
                <c:pt idx="3">
                  <c:v>60.24</c:v>
                </c:pt>
                <c:pt idx="4">
                  <c:v>60.8</c:v>
                </c:pt>
              </c:numCache>
            </c:numRef>
          </c:val>
          <c:smooth val="0"/>
          <c:extLst>
            <c:ext xmlns:c16="http://schemas.microsoft.com/office/drawing/2014/chart" uri="{C3380CC4-5D6E-409C-BE32-E72D297353CC}">
              <c16:uniqueId val="{00000001-71AB-4EC6-AE6F-C38E92152036}"/>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C40-4AB2-96D1-0FDB4ED76C61}"/>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30.3</c:v>
                </c:pt>
                <c:pt idx="1">
                  <c:v>31.74</c:v>
                </c:pt>
                <c:pt idx="2">
                  <c:v>32.380000000000003</c:v>
                </c:pt>
                <c:pt idx="3">
                  <c:v>34.479999999999997</c:v>
                </c:pt>
                <c:pt idx="4">
                  <c:v>38.24</c:v>
                </c:pt>
              </c:numCache>
            </c:numRef>
          </c:val>
          <c:smooth val="0"/>
          <c:extLst>
            <c:ext xmlns:c16="http://schemas.microsoft.com/office/drawing/2014/chart" uri="{C3380CC4-5D6E-409C-BE32-E72D297353CC}">
              <c16:uniqueId val="{00000001-DC40-4AB2-96D1-0FDB4ED76C61}"/>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A28-47E0-A718-D5E04BC90B75}"/>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12.29</c:v>
                </c:pt>
                <c:pt idx="1">
                  <c:v>8.77</c:v>
                </c:pt>
                <c:pt idx="2">
                  <c:v>8.81</c:v>
                </c:pt>
                <c:pt idx="3">
                  <c:v>8.48</c:v>
                </c:pt>
                <c:pt idx="4">
                  <c:v>11</c:v>
                </c:pt>
              </c:numCache>
            </c:numRef>
          </c:val>
          <c:smooth val="0"/>
          <c:extLst>
            <c:ext xmlns:c16="http://schemas.microsoft.com/office/drawing/2014/chart" uri="{C3380CC4-5D6E-409C-BE32-E72D297353CC}">
              <c16:uniqueId val="{00000001-1A28-47E0-A718-D5E04BC90B75}"/>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143.96</c:v>
                </c:pt>
                <c:pt idx="1">
                  <c:v>158.22999999999999</c:v>
                </c:pt>
                <c:pt idx="2">
                  <c:v>209.91</c:v>
                </c:pt>
                <c:pt idx="3">
                  <c:v>229.73</c:v>
                </c:pt>
                <c:pt idx="4">
                  <c:v>332.79</c:v>
                </c:pt>
              </c:numCache>
            </c:numRef>
          </c:val>
          <c:extLst>
            <c:ext xmlns:c16="http://schemas.microsoft.com/office/drawing/2014/chart" uri="{C3380CC4-5D6E-409C-BE32-E72D297353CC}">
              <c16:uniqueId val="{00000000-2472-4B28-9EA7-02FAEB1E8693}"/>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284.45</c:v>
                </c:pt>
                <c:pt idx="1">
                  <c:v>309.23</c:v>
                </c:pt>
                <c:pt idx="2">
                  <c:v>313.43</c:v>
                </c:pt>
                <c:pt idx="3">
                  <c:v>303.10000000000002</c:v>
                </c:pt>
                <c:pt idx="4">
                  <c:v>318.89999999999998</c:v>
                </c:pt>
              </c:numCache>
            </c:numRef>
          </c:val>
          <c:smooth val="0"/>
          <c:extLst>
            <c:ext xmlns:c16="http://schemas.microsoft.com/office/drawing/2014/chart" uri="{C3380CC4-5D6E-409C-BE32-E72D297353CC}">
              <c16:uniqueId val="{00000001-2472-4B28-9EA7-02FAEB1E8693}"/>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360.18</c:v>
                </c:pt>
                <c:pt idx="1">
                  <c:v>307.14999999999998</c:v>
                </c:pt>
                <c:pt idx="2">
                  <c:v>389.46</c:v>
                </c:pt>
                <c:pt idx="3">
                  <c:v>338.53</c:v>
                </c:pt>
                <c:pt idx="4">
                  <c:v>487.85</c:v>
                </c:pt>
              </c:numCache>
            </c:numRef>
          </c:val>
          <c:extLst>
            <c:ext xmlns:c16="http://schemas.microsoft.com/office/drawing/2014/chart" uri="{C3380CC4-5D6E-409C-BE32-E72D297353CC}">
              <c16:uniqueId val="{00000000-73E1-492B-A8F6-3B6EAAC23C90}"/>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260.95999999999998</c:v>
                </c:pt>
                <c:pt idx="1">
                  <c:v>240.07</c:v>
                </c:pt>
                <c:pt idx="2">
                  <c:v>224.81</c:v>
                </c:pt>
                <c:pt idx="3">
                  <c:v>210.83</c:v>
                </c:pt>
                <c:pt idx="4">
                  <c:v>204.34</c:v>
                </c:pt>
              </c:numCache>
            </c:numRef>
          </c:val>
          <c:smooth val="0"/>
          <c:extLst>
            <c:ext xmlns:c16="http://schemas.microsoft.com/office/drawing/2014/chart" uri="{C3380CC4-5D6E-409C-BE32-E72D297353CC}">
              <c16:uniqueId val="{00000001-73E1-492B-A8F6-3B6EAAC23C90}"/>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137.43</c:v>
                </c:pt>
                <c:pt idx="1">
                  <c:v>146.99</c:v>
                </c:pt>
                <c:pt idx="2">
                  <c:v>159.76</c:v>
                </c:pt>
                <c:pt idx="3">
                  <c:v>146.35</c:v>
                </c:pt>
                <c:pt idx="4">
                  <c:v>124.79</c:v>
                </c:pt>
              </c:numCache>
            </c:numRef>
          </c:val>
          <c:extLst>
            <c:ext xmlns:c16="http://schemas.microsoft.com/office/drawing/2014/chart" uri="{C3380CC4-5D6E-409C-BE32-E72D297353CC}">
              <c16:uniqueId val="{00000000-5533-493E-99F4-BF7E9E4571B8}"/>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110.77</c:v>
                </c:pt>
                <c:pt idx="1">
                  <c:v>112.35</c:v>
                </c:pt>
                <c:pt idx="2">
                  <c:v>106.47</c:v>
                </c:pt>
                <c:pt idx="3">
                  <c:v>107.7</c:v>
                </c:pt>
                <c:pt idx="4">
                  <c:v>106.29</c:v>
                </c:pt>
              </c:numCache>
            </c:numRef>
          </c:val>
          <c:smooth val="0"/>
          <c:extLst>
            <c:ext xmlns:c16="http://schemas.microsoft.com/office/drawing/2014/chart" uri="{C3380CC4-5D6E-409C-BE32-E72D297353CC}">
              <c16:uniqueId val="{00000001-5533-493E-99F4-BF7E9E4571B8}"/>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65.099999999999994</c:v>
                </c:pt>
                <c:pt idx="1">
                  <c:v>60.72</c:v>
                </c:pt>
                <c:pt idx="2">
                  <c:v>56.26</c:v>
                </c:pt>
                <c:pt idx="3">
                  <c:v>61.06</c:v>
                </c:pt>
                <c:pt idx="4">
                  <c:v>71.459999999999994</c:v>
                </c:pt>
              </c:numCache>
            </c:numRef>
          </c:val>
          <c:extLst>
            <c:ext xmlns:c16="http://schemas.microsoft.com/office/drawing/2014/chart" uri="{C3380CC4-5D6E-409C-BE32-E72D297353CC}">
              <c16:uniqueId val="{00000000-0EF7-404F-8A1E-715B4F53359D}"/>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73.180000000000007</c:v>
                </c:pt>
                <c:pt idx="1">
                  <c:v>73.05</c:v>
                </c:pt>
                <c:pt idx="2">
                  <c:v>77.53</c:v>
                </c:pt>
                <c:pt idx="3">
                  <c:v>76.25</c:v>
                </c:pt>
                <c:pt idx="4">
                  <c:v>77.75</c:v>
                </c:pt>
              </c:numCache>
            </c:numRef>
          </c:val>
          <c:smooth val="0"/>
          <c:extLst>
            <c:ext xmlns:c16="http://schemas.microsoft.com/office/drawing/2014/chart" uri="{C3380CC4-5D6E-409C-BE32-E72D297353CC}">
              <c16:uniqueId val="{00000001-0EF7-404F-8A1E-715B4F53359D}"/>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【107.62】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【318.90】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【204.34】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【61.54】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【77.75】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【106.29】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【60.80】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【38.24】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【0.34】</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Q18" zoomScale="90" zoomScaleNormal="90" workbookViewId="0">
      <selection activeCell="CG26" sqref="CG2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5" t="s">
        <v>0</v>
      </c>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row>
    <row r="3" spans="1:78" ht="9.75" customHeight="1" x14ac:dyDescent="0.15">
      <c r="A3" s="2"/>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row>
    <row r="4" spans="1:78" ht="9.75" customHeight="1" x14ac:dyDescent="0.15">
      <c r="A4" s="2"/>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6" t="str">
        <f>データ!H6</f>
        <v>福島県　白河地方広域市町村圏整備組合</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7"/>
      <c r="AE6" s="77"/>
      <c r="AF6" s="77"/>
      <c r="AG6" s="77"/>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5"/>
      <c r="D7" s="45"/>
      <c r="E7" s="45"/>
      <c r="F7" s="45"/>
      <c r="G7" s="45"/>
      <c r="H7" s="45"/>
      <c r="I7" s="44" t="s">
        <v>2</v>
      </c>
      <c r="J7" s="45"/>
      <c r="K7" s="45"/>
      <c r="L7" s="45"/>
      <c r="M7" s="45"/>
      <c r="N7" s="45"/>
      <c r="O7" s="66"/>
      <c r="P7" s="46" t="s">
        <v>3</v>
      </c>
      <c r="Q7" s="46"/>
      <c r="R7" s="46"/>
      <c r="S7" s="46"/>
      <c r="T7" s="46"/>
      <c r="U7" s="46"/>
      <c r="V7" s="46"/>
      <c r="W7" s="46" t="s">
        <v>4</v>
      </c>
      <c r="X7" s="46"/>
      <c r="Y7" s="46"/>
      <c r="Z7" s="46"/>
      <c r="AA7" s="46"/>
      <c r="AB7" s="46"/>
      <c r="AC7" s="46"/>
      <c r="AD7" s="46" t="s">
        <v>5</v>
      </c>
      <c r="AE7" s="46"/>
      <c r="AF7" s="46"/>
      <c r="AG7" s="46"/>
      <c r="AH7" s="46"/>
      <c r="AI7" s="46"/>
      <c r="AJ7" s="46"/>
      <c r="AK7" s="2"/>
      <c r="AL7" s="46" t="s">
        <v>6</v>
      </c>
      <c r="AM7" s="46"/>
      <c r="AN7" s="46"/>
      <c r="AO7" s="46"/>
      <c r="AP7" s="46"/>
      <c r="AQ7" s="46"/>
      <c r="AR7" s="46"/>
      <c r="AS7" s="46"/>
      <c r="AT7" s="44" t="s">
        <v>7</v>
      </c>
      <c r="AU7" s="45"/>
      <c r="AV7" s="45"/>
      <c r="AW7" s="45"/>
      <c r="AX7" s="45"/>
      <c r="AY7" s="45"/>
      <c r="AZ7" s="45"/>
      <c r="BA7" s="45"/>
      <c r="BB7" s="46" t="s">
        <v>8</v>
      </c>
      <c r="BC7" s="46"/>
      <c r="BD7" s="46"/>
      <c r="BE7" s="46"/>
      <c r="BF7" s="46"/>
      <c r="BG7" s="46"/>
      <c r="BH7" s="46"/>
      <c r="BI7" s="46"/>
      <c r="BJ7" s="3"/>
      <c r="BK7" s="3"/>
      <c r="BL7" s="78" t="s">
        <v>9</v>
      </c>
      <c r="BM7" s="79"/>
      <c r="BN7" s="79"/>
      <c r="BO7" s="79"/>
      <c r="BP7" s="79"/>
      <c r="BQ7" s="79"/>
      <c r="BR7" s="79"/>
      <c r="BS7" s="79"/>
      <c r="BT7" s="79"/>
      <c r="BU7" s="79"/>
      <c r="BV7" s="79"/>
      <c r="BW7" s="79"/>
      <c r="BX7" s="79"/>
      <c r="BY7" s="80"/>
    </row>
    <row r="8" spans="1:78" ht="18.75" customHeight="1" x14ac:dyDescent="0.15">
      <c r="A8" s="2"/>
      <c r="B8" s="71" t="str">
        <f>データ!$I$6</f>
        <v>法適用</v>
      </c>
      <c r="C8" s="72"/>
      <c r="D8" s="72"/>
      <c r="E8" s="72"/>
      <c r="F8" s="72"/>
      <c r="G8" s="72"/>
      <c r="H8" s="72"/>
      <c r="I8" s="71" t="str">
        <f>データ!$J$6</f>
        <v>水道事業</v>
      </c>
      <c r="J8" s="72"/>
      <c r="K8" s="72"/>
      <c r="L8" s="72"/>
      <c r="M8" s="72"/>
      <c r="N8" s="72"/>
      <c r="O8" s="73"/>
      <c r="P8" s="74" t="str">
        <f>データ!$K$6</f>
        <v>用水供給事業</v>
      </c>
      <c r="Q8" s="74"/>
      <c r="R8" s="74"/>
      <c r="S8" s="74"/>
      <c r="T8" s="74"/>
      <c r="U8" s="74"/>
      <c r="V8" s="74"/>
      <c r="W8" s="74" t="str">
        <f>データ!$L$6</f>
        <v>B</v>
      </c>
      <c r="X8" s="74"/>
      <c r="Y8" s="74"/>
      <c r="Z8" s="74"/>
      <c r="AA8" s="74"/>
      <c r="AB8" s="74"/>
      <c r="AC8" s="74"/>
      <c r="AD8" s="74" t="str">
        <f>データ!$M$6</f>
        <v>非設置</v>
      </c>
      <c r="AE8" s="74"/>
      <c r="AF8" s="74"/>
      <c r="AG8" s="74"/>
      <c r="AH8" s="74"/>
      <c r="AI8" s="74"/>
      <c r="AJ8" s="74"/>
      <c r="AK8" s="2"/>
      <c r="AL8" s="65" t="str">
        <f>データ!$R$6</f>
        <v>-</v>
      </c>
      <c r="AM8" s="65"/>
      <c r="AN8" s="65"/>
      <c r="AO8" s="65"/>
      <c r="AP8" s="65"/>
      <c r="AQ8" s="65"/>
      <c r="AR8" s="65"/>
      <c r="AS8" s="65"/>
      <c r="AT8" s="39" t="str">
        <f>データ!$S$6</f>
        <v>-</v>
      </c>
      <c r="AU8" s="40"/>
      <c r="AV8" s="40"/>
      <c r="AW8" s="40"/>
      <c r="AX8" s="40"/>
      <c r="AY8" s="40"/>
      <c r="AZ8" s="40"/>
      <c r="BA8" s="40"/>
      <c r="BB8" s="54" t="str">
        <f>データ!$T$6</f>
        <v>-</v>
      </c>
      <c r="BC8" s="54"/>
      <c r="BD8" s="54"/>
      <c r="BE8" s="54"/>
      <c r="BF8" s="54"/>
      <c r="BG8" s="54"/>
      <c r="BH8" s="54"/>
      <c r="BI8" s="54"/>
      <c r="BJ8" s="3"/>
      <c r="BK8" s="3"/>
      <c r="BL8" s="67" t="s">
        <v>10</v>
      </c>
      <c r="BM8" s="68"/>
      <c r="BN8" s="69" t="s">
        <v>11</v>
      </c>
      <c r="BO8" s="69"/>
      <c r="BP8" s="69"/>
      <c r="BQ8" s="69"/>
      <c r="BR8" s="69"/>
      <c r="BS8" s="69"/>
      <c r="BT8" s="69"/>
      <c r="BU8" s="69"/>
      <c r="BV8" s="69"/>
      <c r="BW8" s="69"/>
      <c r="BX8" s="69"/>
      <c r="BY8" s="70"/>
    </row>
    <row r="9" spans="1:78" ht="18.75" customHeight="1" x14ac:dyDescent="0.15">
      <c r="A9" s="2"/>
      <c r="B9" s="44" t="s">
        <v>12</v>
      </c>
      <c r="C9" s="45"/>
      <c r="D9" s="45"/>
      <c r="E9" s="45"/>
      <c r="F9" s="45"/>
      <c r="G9" s="45"/>
      <c r="H9" s="45"/>
      <c r="I9" s="44" t="s">
        <v>13</v>
      </c>
      <c r="J9" s="45"/>
      <c r="K9" s="45"/>
      <c r="L9" s="45"/>
      <c r="M9" s="45"/>
      <c r="N9" s="45"/>
      <c r="O9" s="66"/>
      <c r="P9" s="46" t="s">
        <v>14</v>
      </c>
      <c r="Q9" s="46"/>
      <c r="R9" s="46"/>
      <c r="S9" s="46"/>
      <c r="T9" s="46"/>
      <c r="U9" s="46"/>
      <c r="V9" s="46"/>
      <c r="W9" s="46" t="s">
        <v>15</v>
      </c>
      <c r="X9" s="46"/>
      <c r="Y9" s="46"/>
      <c r="Z9" s="46"/>
      <c r="AA9" s="46"/>
      <c r="AB9" s="46"/>
      <c r="AC9" s="46"/>
      <c r="AD9" s="2"/>
      <c r="AE9" s="2"/>
      <c r="AF9" s="2"/>
      <c r="AG9" s="2"/>
      <c r="AH9" s="2"/>
      <c r="AI9" s="2"/>
      <c r="AJ9" s="2"/>
      <c r="AK9" s="2"/>
      <c r="AL9" s="46" t="s">
        <v>16</v>
      </c>
      <c r="AM9" s="46"/>
      <c r="AN9" s="46"/>
      <c r="AO9" s="46"/>
      <c r="AP9" s="46"/>
      <c r="AQ9" s="46"/>
      <c r="AR9" s="46"/>
      <c r="AS9" s="46"/>
      <c r="AT9" s="44" t="s">
        <v>17</v>
      </c>
      <c r="AU9" s="45"/>
      <c r="AV9" s="45"/>
      <c r="AW9" s="45"/>
      <c r="AX9" s="45"/>
      <c r="AY9" s="45"/>
      <c r="AZ9" s="45"/>
      <c r="BA9" s="45"/>
      <c r="BB9" s="46" t="s">
        <v>18</v>
      </c>
      <c r="BC9" s="46"/>
      <c r="BD9" s="46"/>
      <c r="BE9" s="46"/>
      <c r="BF9" s="46"/>
      <c r="BG9" s="46"/>
      <c r="BH9" s="46"/>
      <c r="BI9" s="46"/>
      <c r="BJ9" s="3"/>
      <c r="BK9" s="3"/>
      <c r="BL9" s="47" t="s">
        <v>19</v>
      </c>
      <c r="BM9" s="48"/>
      <c r="BN9" s="49" t="s">
        <v>20</v>
      </c>
      <c r="BO9" s="49"/>
      <c r="BP9" s="49"/>
      <c r="BQ9" s="49"/>
      <c r="BR9" s="49"/>
      <c r="BS9" s="49"/>
      <c r="BT9" s="49"/>
      <c r="BU9" s="49"/>
      <c r="BV9" s="49"/>
      <c r="BW9" s="49"/>
      <c r="BX9" s="49"/>
      <c r="BY9" s="50"/>
    </row>
    <row r="10" spans="1:78" ht="18.75" customHeight="1" x14ac:dyDescent="0.15">
      <c r="A10" s="2"/>
      <c r="B10" s="39" t="str">
        <f>データ!$N$6</f>
        <v>-</v>
      </c>
      <c r="C10" s="40"/>
      <c r="D10" s="40"/>
      <c r="E10" s="40"/>
      <c r="F10" s="40"/>
      <c r="G10" s="40"/>
      <c r="H10" s="40"/>
      <c r="I10" s="39">
        <f>データ!$O$6</f>
        <v>77.040000000000006</v>
      </c>
      <c r="J10" s="40"/>
      <c r="K10" s="40"/>
      <c r="L10" s="40"/>
      <c r="M10" s="40"/>
      <c r="N10" s="40"/>
      <c r="O10" s="64"/>
      <c r="P10" s="54">
        <f>データ!$P$6</f>
        <v>95.03</v>
      </c>
      <c r="Q10" s="54"/>
      <c r="R10" s="54"/>
      <c r="S10" s="54"/>
      <c r="T10" s="54"/>
      <c r="U10" s="54"/>
      <c r="V10" s="54"/>
      <c r="W10" s="65">
        <f>データ!$Q$6</f>
        <v>0</v>
      </c>
      <c r="X10" s="65"/>
      <c r="Y10" s="65"/>
      <c r="Z10" s="65"/>
      <c r="AA10" s="65"/>
      <c r="AB10" s="65"/>
      <c r="AC10" s="65"/>
      <c r="AD10" s="2"/>
      <c r="AE10" s="2"/>
      <c r="AF10" s="2"/>
      <c r="AG10" s="2"/>
      <c r="AH10" s="2"/>
      <c r="AI10" s="2"/>
      <c r="AJ10" s="2"/>
      <c r="AK10" s="2"/>
      <c r="AL10" s="65">
        <f>データ!$U$6</f>
        <v>111630</v>
      </c>
      <c r="AM10" s="65"/>
      <c r="AN10" s="65"/>
      <c r="AO10" s="65"/>
      <c r="AP10" s="65"/>
      <c r="AQ10" s="65"/>
      <c r="AR10" s="65"/>
      <c r="AS10" s="65"/>
      <c r="AT10" s="39">
        <f>データ!$V$6</f>
        <v>366.48</v>
      </c>
      <c r="AU10" s="40"/>
      <c r="AV10" s="40"/>
      <c r="AW10" s="40"/>
      <c r="AX10" s="40"/>
      <c r="AY10" s="40"/>
      <c r="AZ10" s="40"/>
      <c r="BA10" s="40"/>
      <c r="BB10" s="54">
        <f>データ!$W$6</f>
        <v>304.60000000000002</v>
      </c>
      <c r="BC10" s="54"/>
      <c r="BD10" s="54"/>
      <c r="BE10" s="54"/>
      <c r="BF10" s="54"/>
      <c r="BG10" s="54"/>
      <c r="BH10" s="54"/>
      <c r="BI10" s="54"/>
      <c r="BJ10" s="2"/>
      <c r="BK10" s="2"/>
      <c r="BL10" s="55" t="s">
        <v>21</v>
      </c>
      <c r="BM10" s="56"/>
      <c r="BN10" s="57" t="s">
        <v>22</v>
      </c>
      <c r="BO10" s="57"/>
      <c r="BP10" s="57"/>
      <c r="BQ10" s="57"/>
      <c r="BR10" s="57"/>
      <c r="BS10" s="57"/>
      <c r="BT10" s="57"/>
      <c r="BU10" s="57"/>
      <c r="BV10" s="57"/>
      <c r="BW10" s="57"/>
      <c r="BX10" s="57"/>
      <c r="BY10" s="58"/>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23</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24</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30" t="s">
        <v>25</v>
      </c>
      <c r="BM14" s="31"/>
      <c r="BN14" s="31"/>
      <c r="BO14" s="31"/>
      <c r="BP14" s="31"/>
      <c r="BQ14" s="31"/>
      <c r="BR14" s="31"/>
      <c r="BS14" s="31"/>
      <c r="BT14" s="31"/>
      <c r="BU14" s="31"/>
      <c r="BV14" s="31"/>
      <c r="BW14" s="31"/>
      <c r="BX14" s="31"/>
      <c r="BY14" s="31"/>
      <c r="BZ14" s="32"/>
    </row>
    <row r="15" spans="1:78" ht="13.5" customHeight="1" x14ac:dyDescent="0.15">
      <c r="A15" s="2"/>
      <c r="B15" s="41"/>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3"/>
      <c r="BK15" s="2"/>
      <c r="BL15" s="33"/>
      <c r="BM15" s="34"/>
      <c r="BN15" s="34"/>
      <c r="BO15" s="34"/>
      <c r="BP15" s="34"/>
      <c r="BQ15" s="34"/>
      <c r="BR15" s="34"/>
      <c r="BS15" s="34"/>
      <c r="BT15" s="34"/>
      <c r="BU15" s="34"/>
      <c r="BV15" s="34"/>
      <c r="BW15" s="34"/>
      <c r="BX15" s="34"/>
      <c r="BY15" s="34"/>
      <c r="BZ15" s="35"/>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6" t="s">
        <v>111</v>
      </c>
      <c r="BM16" s="37"/>
      <c r="BN16" s="37"/>
      <c r="BO16" s="37"/>
      <c r="BP16" s="37"/>
      <c r="BQ16" s="37"/>
      <c r="BR16" s="37"/>
      <c r="BS16" s="37"/>
      <c r="BT16" s="37"/>
      <c r="BU16" s="37"/>
      <c r="BV16" s="37"/>
      <c r="BW16" s="37"/>
      <c r="BX16" s="37"/>
      <c r="BY16" s="37"/>
      <c r="BZ16" s="38"/>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6"/>
      <c r="BM17" s="37"/>
      <c r="BN17" s="37"/>
      <c r="BO17" s="37"/>
      <c r="BP17" s="37"/>
      <c r="BQ17" s="37"/>
      <c r="BR17" s="37"/>
      <c r="BS17" s="37"/>
      <c r="BT17" s="37"/>
      <c r="BU17" s="37"/>
      <c r="BV17" s="37"/>
      <c r="BW17" s="37"/>
      <c r="BX17" s="37"/>
      <c r="BY17" s="37"/>
      <c r="BZ17" s="38"/>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6"/>
      <c r="BM18" s="37"/>
      <c r="BN18" s="37"/>
      <c r="BO18" s="37"/>
      <c r="BP18" s="37"/>
      <c r="BQ18" s="37"/>
      <c r="BR18" s="37"/>
      <c r="BS18" s="37"/>
      <c r="BT18" s="37"/>
      <c r="BU18" s="37"/>
      <c r="BV18" s="37"/>
      <c r="BW18" s="37"/>
      <c r="BX18" s="37"/>
      <c r="BY18" s="37"/>
      <c r="BZ18" s="38"/>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6"/>
      <c r="BM19" s="37"/>
      <c r="BN19" s="37"/>
      <c r="BO19" s="37"/>
      <c r="BP19" s="37"/>
      <c r="BQ19" s="37"/>
      <c r="BR19" s="37"/>
      <c r="BS19" s="37"/>
      <c r="BT19" s="37"/>
      <c r="BU19" s="37"/>
      <c r="BV19" s="37"/>
      <c r="BW19" s="37"/>
      <c r="BX19" s="37"/>
      <c r="BY19" s="37"/>
      <c r="BZ19" s="38"/>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6"/>
      <c r="BM20" s="37"/>
      <c r="BN20" s="37"/>
      <c r="BO20" s="37"/>
      <c r="BP20" s="37"/>
      <c r="BQ20" s="37"/>
      <c r="BR20" s="37"/>
      <c r="BS20" s="37"/>
      <c r="BT20" s="37"/>
      <c r="BU20" s="37"/>
      <c r="BV20" s="37"/>
      <c r="BW20" s="37"/>
      <c r="BX20" s="37"/>
      <c r="BY20" s="37"/>
      <c r="BZ20" s="38"/>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6"/>
      <c r="BM21" s="37"/>
      <c r="BN21" s="37"/>
      <c r="BO21" s="37"/>
      <c r="BP21" s="37"/>
      <c r="BQ21" s="37"/>
      <c r="BR21" s="37"/>
      <c r="BS21" s="37"/>
      <c r="BT21" s="37"/>
      <c r="BU21" s="37"/>
      <c r="BV21" s="37"/>
      <c r="BW21" s="37"/>
      <c r="BX21" s="37"/>
      <c r="BY21" s="37"/>
      <c r="BZ21" s="38"/>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6"/>
      <c r="BM22" s="37"/>
      <c r="BN22" s="37"/>
      <c r="BO22" s="37"/>
      <c r="BP22" s="37"/>
      <c r="BQ22" s="37"/>
      <c r="BR22" s="37"/>
      <c r="BS22" s="37"/>
      <c r="BT22" s="37"/>
      <c r="BU22" s="37"/>
      <c r="BV22" s="37"/>
      <c r="BW22" s="37"/>
      <c r="BX22" s="37"/>
      <c r="BY22" s="37"/>
      <c r="BZ22" s="38"/>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6"/>
      <c r="BM23" s="37"/>
      <c r="BN23" s="37"/>
      <c r="BO23" s="37"/>
      <c r="BP23" s="37"/>
      <c r="BQ23" s="37"/>
      <c r="BR23" s="37"/>
      <c r="BS23" s="37"/>
      <c r="BT23" s="37"/>
      <c r="BU23" s="37"/>
      <c r="BV23" s="37"/>
      <c r="BW23" s="37"/>
      <c r="BX23" s="37"/>
      <c r="BY23" s="37"/>
      <c r="BZ23" s="38"/>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6"/>
      <c r="BM24" s="37"/>
      <c r="BN24" s="37"/>
      <c r="BO24" s="37"/>
      <c r="BP24" s="37"/>
      <c r="BQ24" s="37"/>
      <c r="BR24" s="37"/>
      <c r="BS24" s="37"/>
      <c r="BT24" s="37"/>
      <c r="BU24" s="37"/>
      <c r="BV24" s="37"/>
      <c r="BW24" s="37"/>
      <c r="BX24" s="37"/>
      <c r="BY24" s="37"/>
      <c r="BZ24" s="38"/>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6"/>
      <c r="BM25" s="37"/>
      <c r="BN25" s="37"/>
      <c r="BO25" s="37"/>
      <c r="BP25" s="37"/>
      <c r="BQ25" s="37"/>
      <c r="BR25" s="37"/>
      <c r="BS25" s="37"/>
      <c r="BT25" s="37"/>
      <c r="BU25" s="37"/>
      <c r="BV25" s="37"/>
      <c r="BW25" s="37"/>
      <c r="BX25" s="37"/>
      <c r="BY25" s="37"/>
      <c r="BZ25" s="38"/>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6"/>
      <c r="BM26" s="37"/>
      <c r="BN26" s="37"/>
      <c r="BO26" s="37"/>
      <c r="BP26" s="37"/>
      <c r="BQ26" s="37"/>
      <c r="BR26" s="37"/>
      <c r="BS26" s="37"/>
      <c r="BT26" s="37"/>
      <c r="BU26" s="37"/>
      <c r="BV26" s="37"/>
      <c r="BW26" s="37"/>
      <c r="BX26" s="37"/>
      <c r="BY26" s="37"/>
      <c r="BZ26" s="38"/>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6"/>
      <c r="BM27" s="37"/>
      <c r="BN27" s="37"/>
      <c r="BO27" s="37"/>
      <c r="BP27" s="37"/>
      <c r="BQ27" s="37"/>
      <c r="BR27" s="37"/>
      <c r="BS27" s="37"/>
      <c r="BT27" s="37"/>
      <c r="BU27" s="37"/>
      <c r="BV27" s="37"/>
      <c r="BW27" s="37"/>
      <c r="BX27" s="37"/>
      <c r="BY27" s="37"/>
      <c r="BZ27" s="38"/>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6"/>
      <c r="BM28" s="37"/>
      <c r="BN28" s="37"/>
      <c r="BO28" s="37"/>
      <c r="BP28" s="37"/>
      <c r="BQ28" s="37"/>
      <c r="BR28" s="37"/>
      <c r="BS28" s="37"/>
      <c r="BT28" s="37"/>
      <c r="BU28" s="37"/>
      <c r="BV28" s="37"/>
      <c r="BW28" s="37"/>
      <c r="BX28" s="37"/>
      <c r="BY28" s="37"/>
      <c r="BZ28" s="38"/>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6"/>
      <c r="BM29" s="37"/>
      <c r="BN29" s="37"/>
      <c r="BO29" s="37"/>
      <c r="BP29" s="37"/>
      <c r="BQ29" s="37"/>
      <c r="BR29" s="37"/>
      <c r="BS29" s="37"/>
      <c r="BT29" s="37"/>
      <c r="BU29" s="37"/>
      <c r="BV29" s="37"/>
      <c r="BW29" s="37"/>
      <c r="BX29" s="37"/>
      <c r="BY29" s="37"/>
      <c r="BZ29" s="38"/>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6"/>
      <c r="BM30" s="37"/>
      <c r="BN30" s="37"/>
      <c r="BO30" s="37"/>
      <c r="BP30" s="37"/>
      <c r="BQ30" s="37"/>
      <c r="BR30" s="37"/>
      <c r="BS30" s="37"/>
      <c r="BT30" s="37"/>
      <c r="BU30" s="37"/>
      <c r="BV30" s="37"/>
      <c r="BW30" s="37"/>
      <c r="BX30" s="37"/>
      <c r="BY30" s="37"/>
      <c r="BZ30" s="38"/>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6"/>
      <c r="BM31" s="37"/>
      <c r="BN31" s="37"/>
      <c r="BO31" s="37"/>
      <c r="BP31" s="37"/>
      <c r="BQ31" s="37"/>
      <c r="BR31" s="37"/>
      <c r="BS31" s="37"/>
      <c r="BT31" s="37"/>
      <c r="BU31" s="37"/>
      <c r="BV31" s="37"/>
      <c r="BW31" s="37"/>
      <c r="BX31" s="37"/>
      <c r="BY31" s="37"/>
      <c r="BZ31" s="38"/>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6"/>
      <c r="BM32" s="37"/>
      <c r="BN32" s="37"/>
      <c r="BO32" s="37"/>
      <c r="BP32" s="37"/>
      <c r="BQ32" s="37"/>
      <c r="BR32" s="37"/>
      <c r="BS32" s="37"/>
      <c r="BT32" s="37"/>
      <c r="BU32" s="37"/>
      <c r="BV32" s="37"/>
      <c r="BW32" s="37"/>
      <c r="BX32" s="37"/>
      <c r="BY32" s="37"/>
      <c r="BZ32" s="38"/>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6"/>
      <c r="BM33" s="37"/>
      <c r="BN33" s="37"/>
      <c r="BO33" s="37"/>
      <c r="BP33" s="37"/>
      <c r="BQ33" s="37"/>
      <c r="BR33" s="37"/>
      <c r="BS33" s="37"/>
      <c r="BT33" s="37"/>
      <c r="BU33" s="37"/>
      <c r="BV33" s="37"/>
      <c r="BW33" s="37"/>
      <c r="BX33" s="37"/>
      <c r="BY33" s="37"/>
      <c r="BZ33" s="38"/>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6"/>
      <c r="BM34" s="37"/>
      <c r="BN34" s="37"/>
      <c r="BO34" s="37"/>
      <c r="BP34" s="37"/>
      <c r="BQ34" s="37"/>
      <c r="BR34" s="37"/>
      <c r="BS34" s="37"/>
      <c r="BT34" s="37"/>
      <c r="BU34" s="37"/>
      <c r="BV34" s="37"/>
      <c r="BW34" s="37"/>
      <c r="BX34" s="37"/>
      <c r="BY34" s="37"/>
      <c r="BZ34" s="38"/>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6"/>
      <c r="BM35" s="37"/>
      <c r="BN35" s="37"/>
      <c r="BO35" s="37"/>
      <c r="BP35" s="37"/>
      <c r="BQ35" s="37"/>
      <c r="BR35" s="37"/>
      <c r="BS35" s="37"/>
      <c r="BT35" s="37"/>
      <c r="BU35" s="37"/>
      <c r="BV35" s="37"/>
      <c r="BW35" s="37"/>
      <c r="BX35" s="37"/>
      <c r="BY35" s="37"/>
      <c r="BZ35" s="38"/>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6"/>
      <c r="BM36" s="37"/>
      <c r="BN36" s="37"/>
      <c r="BO36" s="37"/>
      <c r="BP36" s="37"/>
      <c r="BQ36" s="37"/>
      <c r="BR36" s="37"/>
      <c r="BS36" s="37"/>
      <c r="BT36" s="37"/>
      <c r="BU36" s="37"/>
      <c r="BV36" s="37"/>
      <c r="BW36" s="37"/>
      <c r="BX36" s="37"/>
      <c r="BY36" s="37"/>
      <c r="BZ36" s="38"/>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6"/>
      <c r="BM37" s="37"/>
      <c r="BN37" s="37"/>
      <c r="BO37" s="37"/>
      <c r="BP37" s="37"/>
      <c r="BQ37" s="37"/>
      <c r="BR37" s="37"/>
      <c r="BS37" s="37"/>
      <c r="BT37" s="37"/>
      <c r="BU37" s="37"/>
      <c r="BV37" s="37"/>
      <c r="BW37" s="37"/>
      <c r="BX37" s="37"/>
      <c r="BY37" s="37"/>
      <c r="BZ37" s="38"/>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6"/>
      <c r="BM38" s="37"/>
      <c r="BN38" s="37"/>
      <c r="BO38" s="37"/>
      <c r="BP38" s="37"/>
      <c r="BQ38" s="37"/>
      <c r="BR38" s="37"/>
      <c r="BS38" s="37"/>
      <c r="BT38" s="37"/>
      <c r="BU38" s="37"/>
      <c r="BV38" s="37"/>
      <c r="BW38" s="37"/>
      <c r="BX38" s="37"/>
      <c r="BY38" s="37"/>
      <c r="BZ38" s="38"/>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6"/>
      <c r="BM39" s="37"/>
      <c r="BN39" s="37"/>
      <c r="BO39" s="37"/>
      <c r="BP39" s="37"/>
      <c r="BQ39" s="37"/>
      <c r="BR39" s="37"/>
      <c r="BS39" s="37"/>
      <c r="BT39" s="37"/>
      <c r="BU39" s="37"/>
      <c r="BV39" s="37"/>
      <c r="BW39" s="37"/>
      <c r="BX39" s="37"/>
      <c r="BY39" s="37"/>
      <c r="BZ39" s="38"/>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6"/>
      <c r="BM40" s="37"/>
      <c r="BN40" s="37"/>
      <c r="BO40" s="37"/>
      <c r="BP40" s="37"/>
      <c r="BQ40" s="37"/>
      <c r="BR40" s="37"/>
      <c r="BS40" s="37"/>
      <c r="BT40" s="37"/>
      <c r="BU40" s="37"/>
      <c r="BV40" s="37"/>
      <c r="BW40" s="37"/>
      <c r="BX40" s="37"/>
      <c r="BY40" s="37"/>
      <c r="BZ40" s="38"/>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6"/>
      <c r="BM41" s="37"/>
      <c r="BN41" s="37"/>
      <c r="BO41" s="37"/>
      <c r="BP41" s="37"/>
      <c r="BQ41" s="37"/>
      <c r="BR41" s="37"/>
      <c r="BS41" s="37"/>
      <c r="BT41" s="37"/>
      <c r="BU41" s="37"/>
      <c r="BV41" s="37"/>
      <c r="BW41" s="37"/>
      <c r="BX41" s="37"/>
      <c r="BY41" s="37"/>
      <c r="BZ41" s="38"/>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6"/>
      <c r="BM42" s="37"/>
      <c r="BN42" s="37"/>
      <c r="BO42" s="37"/>
      <c r="BP42" s="37"/>
      <c r="BQ42" s="37"/>
      <c r="BR42" s="37"/>
      <c r="BS42" s="37"/>
      <c r="BT42" s="37"/>
      <c r="BU42" s="37"/>
      <c r="BV42" s="37"/>
      <c r="BW42" s="37"/>
      <c r="BX42" s="37"/>
      <c r="BY42" s="37"/>
      <c r="BZ42" s="38"/>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6"/>
      <c r="BM43" s="37"/>
      <c r="BN43" s="37"/>
      <c r="BO43" s="37"/>
      <c r="BP43" s="37"/>
      <c r="BQ43" s="37"/>
      <c r="BR43" s="37"/>
      <c r="BS43" s="37"/>
      <c r="BT43" s="37"/>
      <c r="BU43" s="37"/>
      <c r="BV43" s="37"/>
      <c r="BW43" s="37"/>
      <c r="BX43" s="37"/>
      <c r="BY43" s="37"/>
      <c r="BZ43" s="38"/>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6"/>
      <c r="BM44" s="37"/>
      <c r="BN44" s="37"/>
      <c r="BO44" s="37"/>
      <c r="BP44" s="37"/>
      <c r="BQ44" s="37"/>
      <c r="BR44" s="37"/>
      <c r="BS44" s="37"/>
      <c r="BT44" s="37"/>
      <c r="BU44" s="37"/>
      <c r="BV44" s="37"/>
      <c r="BW44" s="37"/>
      <c r="BX44" s="37"/>
      <c r="BY44" s="37"/>
      <c r="BZ44" s="38"/>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6" t="s">
        <v>110</v>
      </c>
      <c r="BM47" s="37"/>
      <c r="BN47" s="37"/>
      <c r="BO47" s="37"/>
      <c r="BP47" s="37"/>
      <c r="BQ47" s="37"/>
      <c r="BR47" s="37"/>
      <c r="BS47" s="37"/>
      <c r="BT47" s="37"/>
      <c r="BU47" s="37"/>
      <c r="BV47" s="37"/>
      <c r="BW47" s="37"/>
      <c r="BX47" s="37"/>
      <c r="BY47" s="37"/>
      <c r="BZ47" s="38"/>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6"/>
      <c r="BM48" s="37"/>
      <c r="BN48" s="37"/>
      <c r="BO48" s="37"/>
      <c r="BP48" s="37"/>
      <c r="BQ48" s="37"/>
      <c r="BR48" s="37"/>
      <c r="BS48" s="37"/>
      <c r="BT48" s="37"/>
      <c r="BU48" s="37"/>
      <c r="BV48" s="37"/>
      <c r="BW48" s="37"/>
      <c r="BX48" s="37"/>
      <c r="BY48" s="37"/>
      <c r="BZ48" s="38"/>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6"/>
      <c r="BM49" s="37"/>
      <c r="BN49" s="37"/>
      <c r="BO49" s="37"/>
      <c r="BP49" s="37"/>
      <c r="BQ49" s="37"/>
      <c r="BR49" s="37"/>
      <c r="BS49" s="37"/>
      <c r="BT49" s="37"/>
      <c r="BU49" s="37"/>
      <c r="BV49" s="37"/>
      <c r="BW49" s="37"/>
      <c r="BX49" s="37"/>
      <c r="BY49" s="37"/>
      <c r="BZ49" s="38"/>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6"/>
      <c r="BM50" s="37"/>
      <c r="BN50" s="37"/>
      <c r="BO50" s="37"/>
      <c r="BP50" s="37"/>
      <c r="BQ50" s="37"/>
      <c r="BR50" s="37"/>
      <c r="BS50" s="37"/>
      <c r="BT50" s="37"/>
      <c r="BU50" s="37"/>
      <c r="BV50" s="37"/>
      <c r="BW50" s="37"/>
      <c r="BX50" s="37"/>
      <c r="BY50" s="37"/>
      <c r="BZ50" s="38"/>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6"/>
      <c r="BM51" s="37"/>
      <c r="BN51" s="37"/>
      <c r="BO51" s="37"/>
      <c r="BP51" s="37"/>
      <c r="BQ51" s="37"/>
      <c r="BR51" s="37"/>
      <c r="BS51" s="37"/>
      <c r="BT51" s="37"/>
      <c r="BU51" s="37"/>
      <c r="BV51" s="37"/>
      <c r="BW51" s="37"/>
      <c r="BX51" s="37"/>
      <c r="BY51" s="37"/>
      <c r="BZ51" s="38"/>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6"/>
      <c r="BM52" s="37"/>
      <c r="BN52" s="37"/>
      <c r="BO52" s="37"/>
      <c r="BP52" s="37"/>
      <c r="BQ52" s="37"/>
      <c r="BR52" s="37"/>
      <c r="BS52" s="37"/>
      <c r="BT52" s="37"/>
      <c r="BU52" s="37"/>
      <c r="BV52" s="37"/>
      <c r="BW52" s="37"/>
      <c r="BX52" s="37"/>
      <c r="BY52" s="37"/>
      <c r="BZ52" s="38"/>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6"/>
      <c r="BM53" s="37"/>
      <c r="BN53" s="37"/>
      <c r="BO53" s="37"/>
      <c r="BP53" s="37"/>
      <c r="BQ53" s="37"/>
      <c r="BR53" s="37"/>
      <c r="BS53" s="37"/>
      <c r="BT53" s="37"/>
      <c r="BU53" s="37"/>
      <c r="BV53" s="37"/>
      <c r="BW53" s="37"/>
      <c r="BX53" s="37"/>
      <c r="BY53" s="37"/>
      <c r="BZ53" s="38"/>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6"/>
      <c r="BM54" s="37"/>
      <c r="BN54" s="37"/>
      <c r="BO54" s="37"/>
      <c r="BP54" s="37"/>
      <c r="BQ54" s="37"/>
      <c r="BR54" s="37"/>
      <c r="BS54" s="37"/>
      <c r="BT54" s="37"/>
      <c r="BU54" s="37"/>
      <c r="BV54" s="37"/>
      <c r="BW54" s="37"/>
      <c r="BX54" s="37"/>
      <c r="BY54" s="37"/>
      <c r="BZ54" s="38"/>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6"/>
      <c r="BM55" s="37"/>
      <c r="BN55" s="37"/>
      <c r="BO55" s="37"/>
      <c r="BP55" s="37"/>
      <c r="BQ55" s="37"/>
      <c r="BR55" s="37"/>
      <c r="BS55" s="37"/>
      <c r="BT55" s="37"/>
      <c r="BU55" s="37"/>
      <c r="BV55" s="37"/>
      <c r="BW55" s="37"/>
      <c r="BX55" s="37"/>
      <c r="BY55" s="37"/>
      <c r="BZ55" s="38"/>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6"/>
      <c r="BM56" s="37"/>
      <c r="BN56" s="37"/>
      <c r="BO56" s="37"/>
      <c r="BP56" s="37"/>
      <c r="BQ56" s="37"/>
      <c r="BR56" s="37"/>
      <c r="BS56" s="37"/>
      <c r="BT56" s="37"/>
      <c r="BU56" s="37"/>
      <c r="BV56" s="37"/>
      <c r="BW56" s="37"/>
      <c r="BX56" s="37"/>
      <c r="BY56" s="37"/>
      <c r="BZ56" s="38"/>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6"/>
      <c r="BM57" s="37"/>
      <c r="BN57" s="37"/>
      <c r="BO57" s="37"/>
      <c r="BP57" s="37"/>
      <c r="BQ57" s="37"/>
      <c r="BR57" s="37"/>
      <c r="BS57" s="37"/>
      <c r="BT57" s="37"/>
      <c r="BU57" s="37"/>
      <c r="BV57" s="37"/>
      <c r="BW57" s="37"/>
      <c r="BX57" s="37"/>
      <c r="BY57" s="37"/>
      <c r="BZ57" s="38"/>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6"/>
      <c r="BM58" s="37"/>
      <c r="BN58" s="37"/>
      <c r="BO58" s="37"/>
      <c r="BP58" s="37"/>
      <c r="BQ58" s="37"/>
      <c r="BR58" s="37"/>
      <c r="BS58" s="37"/>
      <c r="BT58" s="37"/>
      <c r="BU58" s="37"/>
      <c r="BV58" s="37"/>
      <c r="BW58" s="37"/>
      <c r="BX58" s="37"/>
      <c r="BY58" s="37"/>
      <c r="BZ58" s="38"/>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6"/>
      <c r="BM59" s="37"/>
      <c r="BN59" s="37"/>
      <c r="BO59" s="37"/>
      <c r="BP59" s="37"/>
      <c r="BQ59" s="37"/>
      <c r="BR59" s="37"/>
      <c r="BS59" s="37"/>
      <c r="BT59" s="37"/>
      <c r="BU59" s="37"/>
      <c r="BV59" s="37"/>
      <c r="BW59" s="37"/>
      <c r="BX59" s="37"/>
      <c r="BY59" s="37"/>
      <c r="BZ59" s="38"/>
    </row>
    <row r="60" spans="1:78" ht="13.5" customHeight="1" x14ac:dyDescent="0.15">
      <c r="A60" s="2"/>
      <c r="B60" s="41" t="s">
        <v>27</v>
      </c>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c r="BI60" s="42"/>
      <c r="BJ60" s="43"/>
      <c r="BK60" s="2"/>
      <c r="BL60" s="36"/>
      <c r="BM60" s="37"/>
      <c r="BN60" s="37"/>
      <c r="BO60" s="37"/>
      <c r="BP60" s="37"/>
      <c r="BQ60" s="37"/>
      <c r="BR60" s="37"/>
      <c r="BS60" s="37"/>
      <c r="BT60" s="37"/>
      <c r="BU60" s="37"/>
      <c r="BV60" s="37"/>
      <c r="BW60" s="37"/>
      <c r="BX60" s="37"/>
      <c r="BY60" s="37"/>
      <c r="BZ60" s="38"/>
    </row>
    <row r="61" spans="1:78" ht="13.5" customHeight="1" x14ac:dyDescent="0.15">
      <c r="A61" s="2"/>
      <c r="B61" s="41"/>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c r="BI61" s="42"/>
      <c r="BJ61" s="43"/>
      <c r="BK61" s="2"/>
      <c r="BL61" s="36"/>
      <c r="BM61" s="37"/>
      <c r="BN61" s="37"/>
      <c r="BO61" s="37"/>
      <c r="BP61" s="37"/>
      <c r="BQ61" s="37"/>
      <c r="BR61" s="37"/>
      <c r="BS61" s="37"/>
      <c r="BT61" s="37"/>
      <c r="BU61" s="37"/>
      <c r="BV61" s="37"/>
      <c r="BW61" s="37"/>
      <c r="BX61" s="37"/>
      <c r="BY61" s="37"/>
      <c r="BZ61" s="38"/>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6"/>
      <c r="BM62" s="37"/>
      <c r="BN62" s="37"/>
      <c r="BO62" s="37"/>
      <c r="BP62" s="37"/>
      <c r="BQ62" s="37"/>
      <c r="BR62" s="37"/>
      <c r="BS62" s="37"/>
      <c r="BT62" s="37"/>
      <c r="BU62" s="37"/>
      <c r="BV62" s="37"/>
      <c r="BW62" s="37"/>
      <c r="BX62" s="37"/>
      <c r="BY62" s="37"/>
      <c r="BZ62" s="38"/>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6"/>
      <c r="BM63" s="37"/>
      <c r="BN63" s="37"/>
      <c r="BO63" s="37"/>
      <c r="BP63" s="37"/>
      <c r="BQ63" s="37"/>
      <c r="BR63" s="37"/>
      <c r="BS63" s="37"/>
      <c r="BT63" s="37"/>
      <c r="BU63" s="37"/>
      <c r="BV63" s="37"/>
      <c r="BW63" s="37"/>
      <c r="BX63" s="37"/>
      <c r="BY63" s="37"/>
      <c r="BZ63" s="38"/>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6" t="s">
        <v>112</v>
      </c>
      <c r="BM66" s="37"/>
      <c r="BN66" s="37"/>
      <c r="BO66" s="37"/>
      <c r="BP66" s="37"/>
      <c r="BQ66" s="37"/>
      <c r="BR66" s="37"/>
      <c r="BS66" s="37"/>
      <c r="BT66" s="37"/>
      <c r="BU66" s="37"/>
      <c r="BV66" s="37"/>
      <c r="BW66" s="37"/>
      <c r="BX66" s="37"/>
      <c r="BY66" s="37"/>
      <c r="BZ66" s="38"/>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6"/>
      <c r="BM67" s="37"/>
      <c r="BN67" s="37"/>
      <c r="BO67" s="37"/>
      <c r="BP67" s="37"/>
      <c r="BQ67" s="37"/>
      <c r="BR67" s="37"/>
      <c r="BS67" s="37"/>
      <c r="BT67" s="37"/>
      <c r="BU67" s="37"/>
      <c r="BV67" s="37"/>
      <c r="BW67" s="37"/>
      <c r="BX67" s="37"/>
      <c r="BY67" s="37"/>
      <c r="BZ67" s="38"/>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6"/>
      <c r="BM68" s="37"/>
      <c r="BN68" s="37"/>
      <c r="BO68" s="37"/>
      <c r="BP68" s="37"/>
      <c r="BQ68" s="37"/>
      <c r="BR68" s="37"/>
      <c r="BS68" s="37"/>
      <c r="BT68" s="37"/>
      <c r="BU68" s="37"/>
      <c r="BV68" s="37"/>
      <c r="BW68" s="37"/>
      <c r="BX68" s="37"/>
      <c r="BY68" s="37"/>
      <c r="BZ68" s="38"/>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6"/>
      <c r="BM69" s="37"/>
      <c r="BN69" s="37"/>
      <c r="BO69" s="37"/>
      <c r="BP69" s="37"/>
      <c r="BQ69" s="37"/>
      <c r="BR69" s="37"/>
      <c r="BS69" s="37"/>
      <c r="BT69" s="37"/>
      <c r="BU69" s="37"/>
      <c r="BV69" s="37"/>
      <c r="BW69" s="37"/>
      <c r="BX69" s="37"/>
      <c r="BY69" s="37"/>
      <c r="BZ69" s="38"/>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6"/>
      <c r="BM70" s="37"/>
      <c r="BN70" s="37"/>
      <c r="BO70" s="37"/>
      <c r="BP70" s="37"/>
      <c r="BQ70" s="37"/>
      <c r="BR70" s="37"/>
      <c r="BS70" s="37"/>
      <c r="BT70" s="37"/>
      <c r="BU70" s="37"/>
      <c r="BV70" s="37"/>
      <c r="BW70" s="37"/>
      <c r="BX70" s="37"/>
      <c r="BY70" s="37"/>
      <c r="BZ70" s="38"/>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6"/>
      <c r="BM71" s="37"/>
      <c r="BN71" s="37"/>
      <c r="BO71" s="37"/>
      <c r="BP71" s="37"/>
      <c r="BQ71" s="37"/>
      <c r="BR71" s="37"/>
      <c r="BS71" s="37"/>
      <c r="BT71" s="37"/>
      <c r="BU71" s="37"/>
      <c r="BV71" s="37"/>
      <c r="BW71" s="37"/>
      <c r="BX71" s="37"/>
      <c r="BY71" s="37"/>
      <c r="BZ71" s="38"/>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6"/>
      <c r="BM72" s="37"/>
      <c r="BN72" s="37"/>
      <c r="BO72" s="37"/>
      <c r="BP72" s="37"/>
      <c r="BQ72" s="37"/>
      <c r="BR72" s="37"/>
      <c r="BS72" s="37"/>
      <c r="BT72" s="37"/>
      <c r="BU72" s="37"/>
      <c r="BV72" s="37"/>
      <c r="BW72" s="37"/>
      <c r="BX72" s="37"/>
      <c r="BY72" s="37"/>
      <c r="BZ72" s="38"/>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6"/>
      <c r="BM73" s="37"/>
      <c r="BN73" s="37"/>
      <c r="BO73" s="37"/>
      <c r="BP73" s="37"/>
      <c r="BQ73" s="37"/>
      <c r="BR73" s="37"/>
      <c r="BS73" s="37"/>
      <c r="BT73" s="37"/>
      <c r="BU73" s="37"/>
      <c r="BV73" s="37"/>
      <c r="BW73" s="37"/>
      <c r="BX73" s="37"/>
      <c r="BY73" s="37"/>
      <c r="BZ73" s="38"/>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6"/>
      <c r="BM74" s="37"/>
      <c r="BN74" s="37"/>
      <c r="BO74" s="37"/>
      <c r="BP74" s="37"/>
      <c r="BQ74" s="37"/>
      <c r="BR74" s="37"/>
      <c r="BS74" s="37"/>
      <c r="BT74" s="37"/>
      <c r="BU74" s="37"/>
      <c r="BV74" s="37"/>
      <c r="BW74" s="37"/>
      <c r="BX74" s="37"/>
      <c r="BY74" s="37"/>
      <c r="BZ74" s="38"/>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6"/>
      <c r="BM75" s="37"/>
      <c r="BN75" s="37"/>
      <c r="BO75" s="37"/>
      <c r="BP75" s="37"/>
      <c r="BQ75" s="37"/>
      <c r="BR75" s="37"/>
      <c r="BS75" s="37"/>
      <c r="BT75" s="37"/>
      <c r="BU75" s="37"/>
      <c r="BV75" s="37"/>
      <c r="BW75" s="37"/>
      <c r="BX75" s="37"/>
      <c r="BY75" s="37"/>
      <c r="BZ75" s="38"/>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6"/>
      <c r="BM76" s="37"/>
      <c r="BN76" s="37"/>
      <c r="BO76" s="37"/>
      <c r="BP76" s="37"/>
      <c r="BQ76" s="37"/>
      <c r="BR76" s="37"/>
      <c r="BS76" s="37"/>
      <c r="BT76" s="37"/>
      <c r="BU76" s="37"/>
      <c r="BV76" s="37"/>
      <c r="BW76" s="37"/>
      <c r="BX76" s="37"/>
      <c r="BY76" s="37"/>
      <c r="BZ76" s="38"/>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6"/>
      <c r="BM77" s="37"/>
      <c r="BN77" s="37"/>
      <c r="BO77" s="37"/>
      <c r="BP77" s="37"/>
      <c r="BQ77" s="37"/>
      <c r="BR77" s="37"/>
      <c r="BS77" s="37"/>
      <c r="BT77" s="37"/>
      <c r="BU77" s="37"/>
      <c r="BV77" s="37"/>
      <c r="BW77" s="37"/>
      <c r="BX77" s="37"/>
      <c r="BY77" s="37"/>
      <c r="BZ77" s="38"/>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6"/>
      <c r="BM78" s="37"/>
      <c r="BN78" s="37"/>
      <c r="BO78" s="37"/>
      <c r="BP78" s="37"/>
      <c r="BQ78" s="37"/>
      <c r="BR78" s="37"/>
      <c r="BS78" s="37"/>
      <c r="BT78" s="37"/>
      <c r="BU78" s="37"/>
      <c r="BV78" s="37"/>
      <c r="BW78" s="37"/>
      <c r="BX78" s="37"/>
      <c r="BY78" s="37"/>
      <c r="BZ78" s="38"/>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6"/>
      <c r="BM79" s="37"/>
      <c r="BN79" s="37"/>
      <c r="BO79" s="37"/>
      <c r="BP79" s="37"/>
      <c r="BQ79" s="37"/>
      <c r="BR79" s="37"/>
      <c r="BS79" s="37"/>
      <c r="BT79" s="37"/>
      <c r="BU79" s="37"/>
      <c r="BV79" s="37"/>
      <c r="BW79" s="37"/>
      <c r="BX79" s="37"/>
      <c r="BY79" s="37"/>
      <c r="BZ79" s="38"/>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6"/>
      <c r="BM80" s="37"/>
      <c r="BN80" s="37"/>
      <c r="BO80" s="37"/>
      <c r="BP80" s="37"/>
      <c r="BQ80" s="37"/>
      <c r="BR80" s="37"/>
      <c r="BS80" s="37"/>
      <c r="BT80" s="37"/>
      <c r="BU80" s="37"/>
      <c r="BV80" s="37"/>
      <c r="BW80" s="37"/>
      <c r="BX80" s="37"/>
      <c r="BY80" s="37"/>
      <c r="BZ80" s="38"/>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6"/>
      <c r="BM81" s="37"/>
      <c r="BN81" s="37"/>
      <c r="BO81" s="37"/>
      <c r="BP81" s="37"/>
      <c r="BQ81" s="37"/>
      <c r="BR81" s="37"/>
      <c r="BS81" s="37"/>
      <c r="BT81" s="37"/>
      <c r="BU81" s="37"/>
      <c r="BV81" s="37"/>
      <c r="BW81" s="37"/>
      <c r="BX81" s="37"/>
      <c r="BY81" s="37"/>
      <c r="BZ81" s="38"/>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1"/>
      <c r="BM82" s="52"/>
      <c r="BN82" s="52"/>
      <c r="BO82" s="52"/>
      <c r="BP82" s="52"/>
      <c r="BQ82" s="52"/>
      <c r="BR82" s="52"/>
      <c r="BS82" s="52"/>
      <c r="BT82" s="52"/>
      <c r="BU82" s="52"/>
      <c r="BV82" s="52"/>
      <c r="BW82" s="52"/>
      <c r="BX82" s="52"/>
      <c r="BY82" s="52"/>
      <c r="BZ82" s="53"/>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【107.62】</v>
      </c>
      <c r="F85" s="13" t="str">
        <f>データ!AS6</f>
        <v>【11.00】</v>
      </c>
      <c r="G85" s="13" t="str">
        <f>データ!BD6</f>
        <v>【318.90】</v>
      </c>
      <c r="H85" s="13" t="str">
        <f>データ!BO6</f>
        <v>【204.34】</v>
      </c>
      <c r="I85" s="13" t="str">
        <f>データ!BZ6</f>
        <v>【106.29】</v>
      </c>
      <c r="J85" s="13" t="str">
        <f>データ!CK6</f>
        <v>【77.75】</v>
      </c>
      <c r="K85" s="13" t="str">
        <f>データ!CV6</f>
        <v>【61.54】</v>
      </c>
      <c r="L85" s="13" t="str">
        <f>データ!DG6</f>
        <v>【100.31】</v>
      </c>
      <c r="M85" s="13" t="str">
        <f>データ!DR6</f>
        <v>【60.80】</v>
      </c>
      <c r="N85" s="13" t="str">
        <f>データ!EC6</f>
        <v>【38.24】</v>
      </c>
      <c r="O85" s="13" t="str">
        <f>データ!EN6</f>
        <v>【0.34】</v>
      </c>
    </row>
  </sheetData>
  <sheetProtection algorithmName="SHA-512" hashValue="FYeZ+XQDdV6Wz7zr8GChDgl1htiFCfEtIyNX9aKfT33yB+auWYwdA/VYF/27eekCarxy+haOYZS1pRrvUZiS0Q==" saltValue="Qozb9Q33hcHSH1KA+IdkOA=="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BL47:BZ63"/>
    <mergeCell ref="AT10:BA10"/>
    <mergeCell ref="BL16:BZ44"/>
    <mergeCell ref="BL45:BZ46"/>
    <mergeCell ref="B60:BJ61"/>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78671</v>
      </c>
      <c r="D6" s="20">
        <f t="shared" si="3"/>
        <v>46</v>
      </c>
      <c r="E6" s="20">
        <f t="shared" si="3"/>
        <v>1</v>
      </c>
      <c r="F6" s="20">
        <f t="shared" si="3"/>
        <v>0</v>
      </c>
      <c r="G6" s="20">
        <f t="shared" si="3"/>
        <v>2</v>
      </c>
      <c r="H6" s="20" t="str">
        <f t="shared" si="3"/>
        <v>福島県　白河地方広域市町村圏整備組合</v>
      </c>
      <c r="I6" s="20" t="str">
        <f t="shared" si="3"/>
        <v>法適用</v>
      </c>
      <c r="J6" s="20" t="str">
        <f t="shared" si="3"/>
        <v>水道事業</v>
      </c>
      <c r="K6" s="20" t="str">
        <f t="shared" si="3"/>
        <v>用水供給事業</v>
      </c>
      <c r="L6" s="20" t="str">
        <f t="shared" si="3"/>
        <v>B</v>
      </c>
      <c r="M6" s="20" t="str">
        <f t="shared" si="3"/>
        <v>非設置</v>
      </c>
      <c r="N6" s="21" t="str">
        <f t="shared" si="3"/>
        <v>-</v>
      </c>
      <c r="O6" s="21">
        <f t="shared" si="3"/>
        <v>77.040000000000006</v>
      </c>
      <c r="P6" s="21">
        <f t="shared" si="3"/>
        <v>95.03</v>
      </c>
      <c r="Q6" s="21">
        <f t="shared" si="3"/>
        <v>0</v>
      </c>
      <c r="R6" s="21" t="str">
        <f t="shared" si="3"/>
        <v>-</v>
      </c>
      <c r="S6" s="21" t="str">
        <f t="shared" si="3"/>
        <v>-</v>
      </c>
      <c r="T6" s="21" t="str">
        <f t="shared" si="3"/>
        <v>-</v>
      </c>
      <c r="U6" s="21">
        <f t="shared" si="3"/>
        <v>111630</v>
      </c>
      <c r="V6" s="21">
        <f t="shared" si="3"/>
        <v>366.48</v>
      </c>
      <c r="W6" s="21">
        <f t="shared" si="3"/>
        <v>304.60000000000002</v>
      </c>
      <c r="X6" s="22">
        <f>IF(X7="",NA(),X7)</f>
        <v>120.84</v>
      </c>
      <c r="Y6" s="22">
        <f t="shared" ref="Y6:AG6" si="4">IF(Y7="",NA(),Y7)</f>
        <v>125.38</v>
      </c>
      <c r="Z6" s="22">
        <f t="shared" si="4"/>
        <v>133.58000000000001</v>
      </c>
      <c r="AA6" s="22">
        <f t="shared" si="4"/>
        <v>127.58</v>
      </c>
      <c r="AB6" s="22">
        <f t="shared" si="4"/>
        <v>114.39</v>
      </c>
      <c r="AC6" s="22">
        <f t="shared" si="4"/>
        <v>111.13</v>
      </c>
      <c r="AD6" s="22">
        <f t="shared" si="4"/>
        <v>112.49</v>
      </c>
      <c r="AE6" s="22">
        <f t="shared" si="4"/>
        <v>107.33</v>
      </c>
      <c r="AF6" s="22">
        <f t="shared" si="4"/>
        <v>108.93</v>
      </c>
      <c r="AG6" s="22">
        <f t="shared" si="4"/>
        <v>107.62</v>
      </c>
      <c r="AH6" s="21" t="str">
        <f>IF(AH7="","",IF(AH7="-","【-】","【"&amp;SUBSTITUTE(TEXT(AH7,"#,##0.00"),"-","△")&amp;"】"))</f>
        <v>【107.62】</v>
      </c>
      <c r="AI6" s="21">
        <f>IF(AI7="",NA(),AI7)</f>
        <v>0</v>
      </c>
      <c r="AJ6" s="21">
        <f t="shared" ref="AJ6:AR6" si="5">IF(AJ7="",NA(),AJ7)</f>
        <v>0</v>
      </c>
      <c r="AK6" s="21">
        <f t="shared" si="5"/>
        <v>0</v>
      </c>
      <c r="AL6" s="21">
        <f t="shared" si="5"/>
        <v>0</v>
      </c>
      <c r="AM6" s="21">
        <f t="shared" si="5"/>
        <v>0</v>
      </c>
      <c r="AN6" s="22">
        <f t="shared" si="5"/>
        <v>12.29</v>
      </c>
      <c r="AO6" s="22">
        <f t="shared" si="5"/>
        <v>8.77</v>
      </c>
      <c r="AP6" s="22">
        <f t="shared" si="5"/>
        <v>8.81</v>
      </c>
      <c r="AQ6" s="22">
        <f t="shared" si="5"/>
        <v>8.48</v>
      </c>
      <c r="AR6" s="22">
        <f t="shared" si="5"/>
        <v>11</v>
      </c>
      <c r="AS6" s="21" t="str">
        <f>IF(AS7="","",IF(AS7="-","【-】","【"&amp;SUBSTITUTE(TEXT(AS7,"#,##0.00"),"-","△")&amp;"】"))</f>
        <v>【11.00】</v>
      </c>
      <c r="AT6" s="22">
        <f>IF(AT7="",NA(),AT7)</f>
        <v>143.96</v>
      </c>
      <c r="AU6" s="22">
        <f t="shared" ref="AU6:BC6" si="6">IF(AU7="",NA(),AU7)</f>
        <v>158.22999999999999</v>
      </c>
      <c r="AV6" s="22">
        <f t="shared" si="6"/>
        <v>209.91</v>
      </c>
      <c r="AW6" s="22">
        <f t="shared" si="6"/>
        <v>229.73</v>
      </c>
      <c r="AX6" s="22">
        <f t="shared" si="6"/>
        <v>332.79</v>
      </c>
      <c r="AY6" s="22">
        <f t="shared" si="6"/>
        <v>284.45</v>
      </c>
      <c r="AZ6" s="22">
        <f t="shared" si="6"/>
        <v>309.23</v>
      </c>
      <c r="BA6" s="22">
        <f t="shared" si="6"/>
        <v>313.43</v>
      </c>
      <c r="BB6" s="22">
        <f t="shared" si="6"/>
        <v>303.10000000000002</v>
      </c>
      <c r="BC6" s="22">
        <f t="shared" si="6"/>
        <v>318.89999999999998</v>
      </c>
      <c r="BD6" s="21" t="str">
        <f>IF(BD7="","",IF(BD7="-","【-】","【"&amp;SUBSTITUTE(TEXT(BD7,"#,##0.00"),"-","△")&amp;"】"))</f>
        <v>【318.90】</v>
      </c>
      <c r="BE6" s="22">
        <f>IF(BE7="",NA(),BE7)</f>
        <v>360.18</v>
      </c>
      <c r="BF6" s="22">
        <f t="shared" ref="BF6:BN6" si="7">IF(BF7="",NA(),BF7)</f>
        <v>307.14999999999998</v>
      </c>
      <c r="BG6" s="22">
        <f t="shared" si="7"/>
        <v>389.46</v>
      </c>
      <c r="BH6" s="22">
        <f t="shared" si="7"/>
        <v>338.53</v>
      </c>
      <c r="BI6" s="22">
        <f t="shared" si="7"/>
        <v>487.85</v>
      </c>
      <c r="BJ6" s="22">
        <f t="shared" si="7"/>
        <v>260.95999999999998</v>
      </c>
      <c r="BK6" s="22">
        <f t="shared" si="7"/>
        <v>240.07</v>
      </c>
      <c r="BL6" s="22">
        <f t="shared" si="7"/>
        <v>224.81</v>
      </c>
      <c r="BM6" s="22">
        <f t="shared" si="7"/>
        <v>210.83</v>
      </c>
      <c r="BN6" s="22">
        <f t="shared" si="7"/>
        <v>204.34</v>
      </c>
      <c r="BO6" s="21" t="str">
        <f>IF(BO7="","",IF(BO7="-","【-】","【"&amp;SUBSTITUTE(TEXT(BO7,"#,##0.00"),"-","△")&amp;"】"))</f>
        <v>【204.34】</v>
      </c>
      <c r="BP6" s="22">
        <f>IF(BP7="",NA(),BP7)</f>
        <v>137.43</v>
      </c>
      <c r="BQ6" s="22">
        <f t="shared" ref="BQ6:BY6" si="8">IF(BQ7="",NA(),BQ7)</f>
        <v>146.99</v>
      </c>
      <c r="BR6" s="22">
        <f t="shared" si="8"/>
        <v>159.76</v>
      </c>
      <c r="BS6" s="22">
        <f t="shared" si="8"/>
        <v>146.35</v>
      </c>
      <c r="BT6" s="22">
        <f t="shared" si="8"/>
        <v>124.79</v>
      </c>
      <c r="BU6" s="22">
        <f t="shared" si="8"/>
        <v>110.77</v>
      </c>
      <c r="BV6" s="22">
        <f t="shared" si="8"/>
        <v>112.35</v>
      </c>
      <c r="BW6" s="22">
        <f t="shared" si="8"/>
        <v>106.47</v>
      </c>
      <c r="BX6" s="22">
        <f t="shared" si="8"/>
        <v>107.7</v>
      </c>
      <c r="BY6" s="22">
        <f t="shared" si="8"/>
        <v>106.29</v>
      </c>
      <c r="BZ6" s="21" t="str">
        <f>IF(BZ7="","",IF(BZ7="-","【-】","【"&amp;SUBSTITUTE(TEXT(BZ7,"#,##0.00"),"-","△")&amp;"】"))</f>
        <v>【106.29】</v>
      </c>
      <c r="CA6" s="22">
        <f>IF(CA7="",NA(),CA7)</f>
        <v>65.099999999999994</v>
      </c>
      <c r="CB6" s="22">
        <f t="shared" ref="CB6:CJ6" si="9">IF(CB7="",NA(),CB7)</f>
        <v>60.72</v>
      </c>
      <c r="CC6" s="22">
        <f t="shared" si="9"/>
        <v>56.26</v>
      </c>
      <c r="CD6" s="22">
        <f t="shared" si="9"/>
        <v>61.06</v>
      </c>
      <c r="CE6" s="22">
        <f t="shared" si="9"/>
        <v>71.459999999999994</v>
      </c>
      <c r="CF6" s="22">
        <f t="shared" si="9"/>
        <v>73.180000000000007</v>
      </c>
      <c r="CG6" s="22">
        <f t="shared" si="9"/>
        <v>73.05</v>
      </c>
      <c r="CH6" s="22">
        <f t="shared" si="9"/>
        <v>77.53</v>
      </c>
      <c r="CI6" s="22">
        <f t="shared" si="9"/>
        <v>76.25</v>
      </c>
      <c r="CJ6" s="22">
        <f t="shared" si="9"/>
        <v>77.75</v>
      </c>
      <c r="CK6" s="21" t="str">
        <f>IF(CK7="","",IF(CK7="-","【-】","【"&amp;SUBSTITUTE(TEXT(CK7,"#,##0.00"),"-","△")&amp;"】"))</f>
        <v>【77.75】</v>
      </c>
      <c r="CL6" s="22">
        <f>IF(CL7="",NA(),CL7)</f>
        <v>94.86</v>
      </c>
      <c r="CM6" s="22">
        <f t="shared" ref="CM6:CU6" si="10">IF(CM7="",NA(),CM7)</f>
        <v>95.08</v>
      </c>
      <c r="CN6" s="22">
        <f t="shared" si="10"/>
        <v>94.42</v>
      </c>
      <c r="CO6" s="22">
        <f t="shared" si="10"/>
        <v>94.7</v>
      </c>
      <c r="CP6" s="22">
        <f t="shared" si="10"/>
        <v>95.16</v>
      </c>
      <c r="CQ6" s="22">
        <f t="shared" si="10"/>
        <v>62.26</v>
      </c>
      <c r="CR6" s="22">
        <f t="shared" si="10"/>
        <v>62.22</v>
      </c>
      <c r="CS6" s="22">
        <f t="shared" si="10"/>
        <v>61.45</v>
      </c>
      <c r="CT6" s="22">
        <f t="shared" si="10"/>
        <v>61.63</v>
      </c>
      <c r="CU6" s="22">
        <f t="shared" si="10"/>
        <v>61.54</v>
      </c>
      <c r="CV6" s="21" t="str">
        <f>IF(CV7="","",IF(CV7="-","【-】","【"&amp;SUBSTITUTE(TEXT(CV7,"#,##0.00"),"-","△")&amp;"】"))</f>
        <v>【61.54】</v>
      </c>
      <c r="CW6" s="22">
        <f>IF(CW7="",NA(),CW7)</f>
        <v>100</v>
      </c>
      <c r="CX6" s="22">
        <f t="shared" ref="CX6:DF6" si="11">IF(CX7="",NA(),CX7)</f>
        <v>100</v>
      </c>
      <c r="CY6" s="22">
        <f t="shared" si="11"/>
        <v>100</v>
      </c>
      <c r="CZ6" s="22">
        <f t="shared" si="11"/>
        <v>100</v>
      </c>
      <c r="DA6" s="22">
        <f t="shared" si="11"/>
        <v>100</v>
      </c>
      <c r="DB6" s="22">
        <f t="shared" si="11"/>
        <v>100.16</v>
      </c>
      <c r="DC6" s="22">
        <f t="shared" si="11"/>
        <v>100.28</v>
      </c>
      <c r="DD6" s="22">
        <f t="shared" si="11"/>
        <v>100.29</v>
      </c>
      <c r="DE6" s="22">
        <f t="shared" si="11"/>
        <v>100.36</v>
      </c>
      <c r="DF6" s="22">
        <f t="shared" si="11"/>
        <v>100.31</v>
      </c>
      <c r="DG6" s="21" t="str">
        <f>IF(DG7="","",IF(DG7="-","【-】","【"&amp;SUBSTITUTE(TEXT(DG7,"#,##0.00"),"-","△")&amp;"】"))</f>
        <v>【100.31】</v>
      </c>
      <c r="DH6" s="22">
        <f>IF(DH7="",NA(),DH7)</f>
        <v>57.23</v>
      </c>
      <c r="DI6" s="22">
        <f t="shared" ref="DI6:DQ6" si="12">IF(DI7="",NA(),DI7)</f>
        <v>59.53</v>
      </c>
      <c r="DJ6" s="22">
        <f t="shared" si="12"/>
        <v>61.15</v>
      </c>
      <c r="DK6" s="22">
        <f t="shared" si="12"/>
        <v>62.66</v>
      </c>
      <c r="DL6" s="22">
        <f t="shared" si="12"/>
        <v>51.31</v>
      </c>
      <c r="DM6" s="22">
        <f t="shared" si="12"/>
        <v>57.5</v>
      </c>
      <c r="DN6" s="22">
        <f t="shared" si="12"/>
        <v>58.52</v>
      </c>
      <c r="DO6" s="22">
        <f t="shared" si="12"/>
        <v>59.51</v>
      </c>
      <c r="DP6" s="22">
        <f t="shared" si="12"/>
        <v>60.24</v>
      </c>
      <c r="DQ6" s="22">
        <f t="shared" si="12"/>
        <v>60.8</v>
      </c>
      <c r="DR6" s="21" t="str">
        <f>IF(DR7="","",IF(DR7="-","【-】","【"&amp;SUBSTITUTE(TEXT(DR7,"#,##0.00"),"-","△")&amp;"】"))</f>
        <v>【60.80】</v>
      </c>
      <c r="DS6" s="21">
        <f>IF(DS7="",NA(),DS7)</f>
        <v>0</v>
      </c>
      <c r="DT6" s="21">
        <f t="shared" ref="DT6:EB6" si="13">IF(DT7="",NA(),DT7)</f>
        <v>0</v>
      </c>
      <c r="DU6" s="21">
        <f t="shared" si="13"/>
        <v>0</v>
      </c>
      <c r="DV6" s="21">
        <f t="shared" si="13"/>
        <v>0</v>
      </c>
      <c r="DW6" s="21">
        <f t="shared" si="13"/>
        <v>0</v>
      </c>
      <c r="DX6" s="22">
        <f t="shared" si="13"/>
        <v>30.3</v>
      </c>
      <c r="DY6" s="22">
        <f t="shared" si="13"/>
        <v>31.74</v>
      </c>
      <c r="DZ6" s="22">
        <f t="shared" si="13"/>
        <v>32.380000000000003</v>
      </c>
      <c r="EA6" s="22">
        <f t="shared" si="13"/>
        <v>34.479999999999997</v>
      </c>
      <c r="EB6" s="22">
        <f t="shared" si="13"/>
        <v>38.24</v>
      </c>
      <c r="EC6" s="21" t="str">
        <f>IF(EC7="","",IF(EC7="-","【-】","【"&amp;SUBSTITUTE(TEXT(EC7,"#,##0.00"),"-","△")&amp;"】"))</f>
        <v>【38.24】</v>
      </c>
      <c r="ED6" s="21">
        <f>IF(ED7="",NA(),ED7)</f>
        <v>0</v>
      </c>
      <c r="EE6" s="21">
        <f t="shared" ref="EE6:EM6" si="14">IF(EE7="",NA(),EE7)</f>
        <v>0</v>
      </c>
      <c r="EF6" s="21">
        <f t="shared" si="14"/>
        <v>0</v>
      </c>
      <c r="EG6" s="21">
        <f t="shared" si="14"/>
        <v>0</v>
      </c>
      <c r="EH6" s="21">
        <f t="shared" si="14"/>
        <v>0</v>
      </c>
      <c r="EI6" s="22">
        <f t="shared" si="14"/>
        <v>0.32</v>
      </c>
      <c r="EJ6" s="22">
        <f t="shared" si="14"/>
        <v>0.28000000000000003</v>
      </c>
      <c r="EK6" s="22">
        <f t="shared" si="14"/>
        <v>0.4</v>
      </c>
      <c r="EL6" s="22">
        <f t="shared" si="14"/>
        <v>0.27</v>
      </c>
      <c r="EM6" s="22">
        <f t="shared" si="14"/>
        <v>0.34</v>
      </c>
      <c r="EN6" s="21" t="str">
        <f>IF(EN7="","",IF(EN7="-","【-】","【"&amp;SUBSTITUTE(TEXT(EN7,"#,##0.00"),"-","△")&amp;"】"))</f>
        <v>【0.34】</v>
      </c>
    </row>
    <row r="7" spans="1:144" s="23" customFormat="1" x14ac:dyDescent="0.15">
      <c r="A7" s="15"/>
      <c r="B7" s="24">
        <v>2024</v>
      </c>
      <c r="C7" s="24">
        <v>78671</v>
      </c>
      <c r="D7" s="24">
        <v>46</v>
      </c>
      <c r="E7" s="24">
        <v>1</v>
      </c>
      <c r="F7" s="24">
        <v>0</v>
      </c>
      <c r="G7" s="24">
        <v>2</v>
      </c>
      <c r="H7" s="24" t="s">
        <v>93</v>
      </c>
      <c r="I7" s="24" t="s">
        <v>94</v>
      </c>
      <c r="J7" s="24" t="s">
        <v>95</v>
      </c>
      <c r="K7" s="24" t="s">
        <v>96</v>
      </c>
      <c r="L7" s="24" t="s">
        <v>97</v>
      </c>
      <c r="M7" s="24" t="s">
        <v>98</v>
      </c>
      <c r="N7" s="25" t="s">
        <v>99</v>
      </c>
      <c r="O7" s="25">
        <v>77.040000000000006</v>
      </c>
      <c r="P7" s="25">
        <v>95.03</v>
      </c>
      <c r="Q7" s="25">
        <v>0</v>
      </c>
      <c r="R7" s="25" t="s">
        <v>99</v>
      </c>
      <c r="S7" s="25" t="s">
        <v>99</v>
      </c>
      <c r="T7" s="25" t="s">
        <v>99</v>
      </c>
      <c r="U7" s="25">
        <v>111630</v>
      </c>
      <c r="V7" s="25">
        <v>366.48</v>
      </c>
      <c r="W7" s="25">
        <v>304.60000000000002</v>
      </c>
      <c r="X7" s="25">
        <v>120.84</v>
      </c>
      <c r="Y7" s="25">
        <v>125.38</v>
      </c>
      <c r="Z7" s="25">
        <v>133.58000000000001</v>
      </c>
      <c r="AA7" s="25">
        <v>127.58</v>
      </c>
      <c r="AB7" s="25">
        <v>114.39</v>
      </c>
      <c r="AC7" s="25">
        <v>111.13</v>
      </c>
      <c r="AD7" s="25">
        <v>112.49</v>
      </c>
      <c r="AE7" s="25">
        <v>107.33</v>
      </c>
      <c r="AF7" s="25">
        <v>108.93</v>
      </c>
      <c r="AG7" s="25">
        <v>107.62</v>
      </c>
      <c r="AH7" s="25">
        <v>107.62</v>
      </c>
      <c r="AI7" s="25">
        <v>0</v>
      </c>
      <c r="AJ7" s="25">
        <v>0</v>
      </c>
      <c r="AK7" s="25">
        <v>0</v>
      </c>
      <c r="AL7" s="25">
        <v>0</v>
      </c>
      <c r="AM7" s="25">
        <v>0</v>
      </c>
      <c r="AN7" s="25">
        <v>12.29</v>
      </c>
      <c r="AO7" s="25">
        <v>8.77</v>
      </c>
      <c r="AP7" s="25">
        <v>8.81</v>
      </c>
      <c r="AQ7" s="25">
        <v>8.48</v>
      </c>
      <c r="AR7" s="25">
        <v>11</v>
      </c>
      <c r="AS7" s="25">
        <v>11</v>
      </c>
      <c r="AT7" s="25">
        <v>143.96</v>
      </c>
      <c r="AU7" s="25">
        <v>158.22999999999999</v>
      </c>
      <c r="AV7" s="25">
        <v>209.91</v>
      </c>
      <c r="AW7" s="25">
        <v>229.73</v>
      </c>
      <c r="AX7" s="25">
        <v>332.79</v>
      </c>
      <c r="AY7" s="25">
        <v>284.45</v>
      </c>
      <c r="AZ7" s="25">
        <v>309.23</v>
      </c>
      <c r="BA7" s="25">
        <v>313.43</v>
      </c>
      <c r="BB7" s="25">
        <v>303.10000000000002</v>
      </c>
      <c r="BC7" s="25">
        <v>318.89999999999998</v>
      </c>
      <c r="BD7" s="25">
        <v>318.89999999999998</v>
      </c>
      <c r="BE7" s="25">
        <v>360.18</v>
      </c>
      <c r="BF7" s="25">
        <v>307.14999999999998</v>
      </c>
      <c r="BG7" s="25">
        <v>389.46</v>
      </c>
      <c r="BH7" s="25">
        <v>338.53</v>
      </c>
      <c r="BI7" s="25">
        <v>487.85</v>
      </c>
      <c r="BJ7" s="25">
        <v>260.95999999999998</v>
      </c>
      <c r="BK7" s="25">
        <v>240.07</v>
      </c>
      <c r="BL7" s="25">
        <v>224.81</v>
      </c>
      <c r="BM7" s="25">
        <v>210.83</v>
      </c>
      <c r="BN7" s="25">
        <v>204.34</v>
      </c>
      <c r="BO7" s="25">
        <v>204.34</v>
      </c>
      <c r="BP7" s="25">
        <v>137.43</v>
      </c>
      <c r="BQ7" s="25">
        <v>146.99</v>
      </c>
      <c r="BR7" s="25">
        <v>159.76</v>
      </c>
      <c r="BS7" s="25">
        <v>146.35</v>
      </c>
      <c r="BT7" s="25">
        <v>124.79</v>
      </c>
      <c r="BU7" s="25">
        <v>110.77</v>
      </c>
      <c r="BV7" s="25">
        <v>112.35</v>
      </c>
      <c r="BW7" s="25">
        <v>106.47</v>
      </c>
      <c r="BX7" s="25">
        <v>107.7</v>
      </c>
      <c r="BY7" s="25">
        <v>106.29</v>
      </c>
      <c r="BZ7" s="25">
        <v>106.29</v>
      </c>
      <c r="CA7" s="25">
        <v>65.099999999999994</v>
      </c>
      <c r="CB7" s="25">
        <v>60.72</v>
      </c>
      <c r="CC7" s="25">
        <v>56.26</v>
      </c>
      <c r="CD7" s="25">
        <v>61.06</v>
      </c>
      <c r="CE7" s="25">
        <v>71.459999999999994</v>
      </c>
      <c r="CF7" s="25">
        <v>73.180000000000007</v>
      </c>
      <c r="CG7" s="25">
        <v>73.05</v>
      </c>
      <c r="CH7" s="25">
        <v>77.53</v>
      </c>
      <c r="CI7" s="25">
        <v>76.25</v>
      </c>
      <c r="CJ7" s="25">
        <v>77.75</v>
      </c>
      <c r="CK7" s="25">
        <v>77.75</v>
      </c>
      <c r="CL7" s="25">
        <v>94.86</v>
      </c>
      <c r="CM7" s="25">
        <v>95.08</v>
      </c>
      <c r="CN7" s="25">
        <v>94.42</v>
      </c>
      <c r="CO7" s="25">
        <v>94.7</v>
      </c>
      <c r="CP7" s="25">
        <v>95.16</v>
      </c>
      <c r="CQ7" s="25">
        <v>62.26</v>
      </c>
      <c r="CR7" s="25">
        <v>62.22</v>
      </c>
      <c r="CS7" s="25">
        <v>61.45</v>
      </c>
      <c r="CT7" s="25">
        <v>61.63</v>
      </c>
      <c r="CU7" s="25">
        <v>61.54</v>
      </c>
      <c r="CV7" s="25">
        <v>61.54</v>
      </c>
      <c r="CW7" s="25">
        <v>100</v>
      </c>
      <c r="CX7" s="25">
        <v>100</v>
      </c>
      <c r="CY7" s="25">
        <v>100</v>
      </c>
      <c r="CZ7" s="25">
        <v>100</v>
      </c>
      <c r="DA7" s="25">
        <v>100</v>
      </c>
      <c r="DB7" s="25">
        <v>100.16</v>
      </c>
      <c r="DC7" s="25">
        <v>100.28</v>
      </c>
      <c r="DD7" s="25">
        <v>100.29</v>
      </c>
      <c r="DE7" s="25">
        <v>100.36</v>
      </c>
      <c r="DF7" s="25">
        <v>100.31</v>
      </c>
      <c r="DG7" s="25">
        <v>100.31</v>
      </c>
      <c r="DH7" s="25">
        <v>57.23</v>
      </c>
      <c r="DI7" s="25">
        <v>59.53</v>
      </c>
      <c r="DJ7" s="25">
        <v>61.15</v>
      </c>
      <c r="DK7" s="25">
        <v>62.66</v>
      </c>
      <c r="DL7" s="25">
        <v>51.31</v>
      </c>
      <c r="DM7" s="25">
        <v>57.5</v>
      </c>
      <c r="DN7" s="25">
        <v>58.52</v>
      </c>
      <c r="DO7" s="25">
        <v>59.51</v>
      </c>
      <c r="DP7" s="25">
        <v>60.24</v>
      </c>
      <c r="DQ7" s="25">
        <v>60.8</v>
      </c>
      <c r="DR7" s="25">
        <v>60.8</v>
      </c>
      <c r="DS7" s="25">
        <v>0</v>
      </c>
      <c r="DT7" s="25">
        <v>0</v>
      </c>
      <c r="DU7" s="25">
        <v>0</v>
      </c>
      <c r="DV7" s="25">
        <v>0</v>
      </c>
      <c r="DW7" s="25">
        <v>0</v>
      </c>
      <c r="DX7" s="25">
        <v>30.3</v>
      </c>
      <c r="DY7" s="25">
        <v>31.74</v>
      </c>
      <c r="DZ7" s="25">
        <v>32.380000000000003</v>
      </c>
      <c r="EA7" s="25">
        <v>34.479999999999997</v>
      </c>
      <c r="EB7" s="25">
        <v>38.24</v>
      </c>
      <c r="EC7" s="25">
        <v>38.24</v>
      </c>
      <c r="ED7" s="25">
        <v>0</v>
      </c>
      <c r="EE7" s="25">
        <v>0</v>
      </c>
      <c r="EF7" s="25">
        <v>0</v>
      </c>
      <c r="EG7" s="25">
        <v>0</v>
      </c>
      <c r="EH7" s="25">
        <v>0</v>
      </c>
      <c r="EI7" s="25">
        <v>0.32</v>
      </c>
      <c r="EJ7" s="25">
        <v>0.28000000000000003</v>
      </c>
      <c r="EK7" s="25">
        <v>0.4</v>
      </c>
      <c r="EL7" s="25">
        <v>0.27</v>
      </c>
      <c r="EM7" s="25">
        <v>0.34</v>
      </c>
      <c r="EN7" s="25">
        <v>0.34</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108</v>
      </c>
      <c r="D13" t="s">
        <v>108</v>
      </c>
      <c r="E13" t="s">
        <v>108</v>
      </c>
      <c r="F13" t="s">
        <v>107</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