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172.29.250.21\ファイルサーバー\13_建設係\999上下水道共通フォルダ\業務全般\14.公営企業決算統計\○経営比較分析表\Ｒ７経営比較分析\"/>
    </mc:Choice>
  </mc:AlternateContent>
  <xr:revisionPtr revIDLastSave="0" documentId="13_ncr:1_{81E1699A-543B-4EB6-88D2-21787CC52DD5}" xr6:coauthVersionLast="47" xr6:coauthVersionMax="47" xr10:uidLastSave="{00000000-0000-0000-0000-000000000000}"/>
  <workbookProtection workbookAlgorithmName="SHA-512" workbookHashValue="HAAkiFIk3ZRjEm5YnTcLAt7bOy0WVjsiottdhKJbT6aBT7lJWSFlrNe/Br78k8BhF69KAlDgPI225dctOZvU0Q==" workbookSaltValue="UkT1lszB8WR1hZz6VS3jng=="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I85" i="4"/>
  <c r="F85" i="4"/>
  <c r="E85" i="4"/>
  <c r="AT10" i="4"/>
  <c r="AL10" i="4"/>
  <c r="I10" i="4"/>
  <c r="AL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<sst xmlns="http://schemas.openxmlformats.org/spreadsheetml/2006/main" count="319" uniqueCount="116">
  <si>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</si>
  <si>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</si>
  <si>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</si>
  <si>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</si>
  <si>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</si>
  <si>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</si>
  <si>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</si>
  <si>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</si>
  <si>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</si>
  <si>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</si>
  <si>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</si>
  <si>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</si>
  <si>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</si>
  <si>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</si>
  <si>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</si>
  <si>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</si>
  <si>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</si>
  <si>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</si>
  <si>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</si>
  <si>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</si>
  <si>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</si>
  <si>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</si>
  <si>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</si>
  <si>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</si>
  <si>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</si>
  <si>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</si>
  <si>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</si>
  <si>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</si>
  <si>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</si>
  <si>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</si>
  <si>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</si>
  <si>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</si>
  <si>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</si>
  <si>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</si>
  <si>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</si>
  <si>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</si>
  <si>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</si>
  <si>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</si>
  <si>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</si>
  <si>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</si>
  <si>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</si>
  <si>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</si>
  <si>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</si>
  <si>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</si>
  <si>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</si>
  <si>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</si>
  <si>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</si>
  <si>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</si>
  <si>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</si>
  <si>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</si>
  <si>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</si>
  <si>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</si>
  <si>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</si>
  <si>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</si>
  <si>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</si>
  <si>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</si>
  <si>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</si>
  <si>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</si>
  <si>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</si>
  <si>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</si>
  <si>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</si>
  <si>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</si>
  <si>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</si>
  <si>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</si>
  <si>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</si>
  <si>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</si>
  <si>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</si>
  <si>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</si>
  <si>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</si>
  <si>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</si>
  <si>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</si>
  <si>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</si>
  <si>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</si>
  <si>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</si>
  <si>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</si>
  <si>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</si>
  <si>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</si>
  <si>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</si>
  <si>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</si>
  <si>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</si>
  <si>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</si>
  <si>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</si>
  <si>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</si>
  <si>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</si>
  <si>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</si>
  <si>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</si>
  <si>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</si>
  <si>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</si>
  <si>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</si>
  <si>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</si>
  <si>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</si>
  <si>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</si>
  <si>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</si>
  <si>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</si>
  <si>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</si>
  <si>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</si>
  <si>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飯舘村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</si>
  <si>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</si>
  <si>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</si>
  <si>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</si>
  <si>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</si>
  <si>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</si>
  <si>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</si>
  <si>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</si>
  <si>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</si>
  <si>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</si>
  <si>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</si>
  <si>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</si>
  <si>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</si>
  <si>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</si>
  <si>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</si>
  <si>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</si>
  <si>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</si>
  <si>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が100％を超えているものの、東日本大震災による原発事故により、村内に生活の拠点をおいている村民が少ないことから下水道使用料金の収入が減少しているため、経費回収率は38.94％と類似団体平均値より少なくなっています。
　また、施設利用率については、上記の理由のほか、学校など多くの人が農集排を使用する施設が処理区域内から無くなったため低い数値となっています。</t>
    <rPh sb="1" eb="5">
      <t>ケイジョウシュウシ</t>
    </rPh>
    <rPh sb="5" eb="7">
      <t>ヒリツ</t>
    </rPh>
    <rPh sb="13" eb="14">
      <t>コ</t>
    </rPh>
    <rPh sb="22" eb="28">
      <t>ヒガシニホンダイシンサイ</t>
    </rPh>
    <rPh sb="31" eb="36">
      <t>ゲンパ</t>
    </rPh>
    <rPh sb="39" eb="41">
      <t>ソンナイ</t>
    </rPh>
    <rPh sb="42" eb="44">
      <t>セイカツ</t>
    </rPh>
    <rPh sb="45" eb="47">
      <t>キョテン</t>
    </rPh>
    <rPh sb="53" eb="55">
      <t>ソンミン</t>
    </rPh>
    <rPh sb="56" eb="57">
      <t>スク</t>
    </rPh>
    <rPh sb="63" eb="66">
      <t>ゲスイドウ</t>
    </rPh>
    <rPh sb="66" eb="70">
      <t>シヨウリョウキン</t>
    </rPh>
    <rPh sb="71" eb="73">
      <t>シュウニュウ</t>
    </rPh>
    <rPh sb="74" eb="76">
      <t>ゲンショウ</t>
    </rPh>
    <rPh sb="83" eb="85">
      <t>ケイヒ</t>
    </rPh>
    <rPh sb="85" eb="88">
      <t>カイシュウリツ</t>
    </rPh>
    <rPh sb="96" eb="100">
      <t>ルイジダンタイ</t>
    </rPh>
    <rPh sb="100" eb="103">
      <t>ヘイキンチ</t>
    </rPh>
    <rPh sb="105" eb="106">
      <t>スク</t>
    </rPh>
    <rPh sb="120" eb="122">
      <t>シセツ</t>
    </rPh>
    <rPh sb="122" eb="125">
      <t>リヨウリツ</t>
    </rPh>
    <rPh sb="131" eb="133">
      <t>ジョウキ</t>
    </rPh>
    <rPh sb="134" eb="136">
      <t>リユウ</t>
    </rPh>
    <rPh sb="167" eb="168">
      <t>ナ</t>
    </rPh>
    <phoneticPr fontId="4"/>
  </si>
  <si>
    <t>　農集排使用料の改定は、事業の健全な運営のため必要不可欠であるが、処理人口が少なく使用者一人あたりの負担が大きいため、慎重に検討する必要があります。</t>
    <phoneticPr fontId="4"/>
  </si>
  <si>
    <t>　処理施設は平成１０年度及び平成１３年度に２箇所建設されており、建設から２０年以上経過しているものの、平成３０年度には福島再生加速化交付金を活用し、設備の更新をしています。
　大きい設備は近年更新したものの、今後は施設の更新計画等を作成し、年度により大規模な修繕に偏りが生じないように平準化し、施設の延命を図っていくことが重要です。</t>
    <rPh sb="74" eb="76">
      <t>セツビ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</si>
</sst>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323-41D8-9396-D3B08A6B833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1323-41D8-9396-D3B08A6B833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5.31</c:v>
                </c:pt>
              </c:numCache>
            </c:numRef>
          </c:val>
          <c:extLst>
            <c:ext xmlns:c16="http://schemas.microsoft.com/office/drawing/2014/chart" uri="{C3380CC4-5D6E-409C-BE32-E72D297353CC}">
              <c16:uniqueId val="{00000000-031D-4FA2-A12E-29D4C9711F9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031D-4FA2-A12E-29D4C9711F9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91E2-437C-8F01-57AD1E5917E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91E2-437C-8F01-57AD1E5917E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117.46</c:v>
                </c:pt>
              </c:numCache>
            </c:numRef>
          </c:val>
          <c:extLst>
            <c:ext xmlns:c16="http://schemas.microsoft.com/office/drawing/2014/chart" uri="{C3380CC4-5D6E-409C-BE32-E72D297353CC}">
              <c16:uniqueId val="{00000000-7D2F-4C47-B0B2-600370DF670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7D2F-4C47-B0B2-600370DF670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3.58</c:v>
                </c:pt>
              </c:numCache>
            </c:numRef>
          </c:val>
          <c:extLst>
            <c:ext xmlns:c16="http://schemas.microsoft.com/office/drawing/2014/chart" uri="{C3380CC4-5D6E-409C-BE32-E72D297353CC}">
              <c16:uniqueId val="{00000000-2A95-435A-B17B-1798F493215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2A95-435A-B17B-1798F493215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66F-4CF5-858C-4ED18F8B9CB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C66F-4CF5-858C-4ED18F8B9CB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19.86</c:v>
                </c:pt>
              </c:numCache>
            </c:numRef>
          </c:val>
          <c:extLst>
            <c:ext xmlns:c16="http://schemas.microsoft.com/office/drawing/2014/chart" uri="{C3380CC4-5D6E-409C-BE32-E72D297353CC}">
              <c16:uniqueId val="{00000000-014A-4B7F-BF82-30F758FB544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014A-4B7F-BF82-30F758FB544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84.09</c:v>
                </c:pt>
              </c:numCache>
            </c:numRef>
          </c:val>
          <c:extLst>
            <c:ext xmlns:c16="http://schemas.microsoft.com/office/drawing/2014/chart" uri="{C3380CC4-5D6E-409C-BE32-E72D297353CC}">
              <c16:uniqueId val="{00000000-8C84-4D2B-9910-ECF18592997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8C84-4D2B-9910-ECF18592997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FAD-4216-9261-53F8D94B16E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7FAD-4216-9261-53F8D94B16E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38.94</c:v>
                </c:pt>
              </c:numCache>
            </c:numRef>
          </c:val>
          <c:extLst>
            <c:ext xmlns:c16="http://schemas.microsoft.com/office/drawing/2014/chart" uri="{C3380CC4-5D6E-409C-BE32-E72D297353CC}">
              <c16:uniqueId val="{00000000-EA98-41AE-8148-3499BAF7ED9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EA98-41AE-8148-3499BAF7ED9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825.36</c:v>
                </c:pt>
              </c:numCache>
            </c:numRef>
          </c:val>
          <c:extLst>
            <c:ext xmlns:c16="http://schemas.microsoft.com/office/drawing/2014/chart" uri="{C3380CC4-5D6E-409C-BE32-E72D297353CC}">
              <c16:uniqueId val="{00000000-8932-46C2-89A5-DEEB09DC929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8932-46C2-89A5-DEEB09DC929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22" zoomScale="80" zoomScaleNormal="8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福島県　飯舘村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4506</v>
      </c>
      <c r="AM8" s="45"/>
      <c r="AN8" s="45"/>
      <c r="AO8" s="45"/>
      <c r="AP8" s="45"/>
      <c r="AQ8" s="45"/>
      <c r="AR8" s="45"/>
      <c r="AS8" s="45"/>
      <c r="AT8" s="44">
        <f>データ!T6</f>
        <v>230.13</v>
      </c>
      <c r="AU8" s="44"/>
      <c r="AV8" s="44"/>
      <c r="AW8" s="44"/>
      <c r="AX8" s="44"/>
      <c r="AY8" s="44"/>
      <c r="AZ8" s="44"/>
      <c r="BA8" s="44"/>
      <c r="BB8" s="44">
        <f>データ!U6</f>
        <v>19.579999999999998</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95.65</v>
      </c>
      <c r="J10" s="44"/>
      <c r="K10" s="44"/>
      <c r="L10" s="44"/>
      <c r="M10" s="44"/>
      <c r="N10" s="44"/>
      <c r="O10" s="44"/>
      <c r="P10" s="44">
        <f>データ!P6</f>
        <v>20.87</v>
      </c>
      <c r="Q10" s="44"/>
      <c r="R10" s="44"/>
      <c r="S10" s="44"/>
      <c r="T10" s="44"/>
      <c r="U10" s="44"/>
      <c r="V10" s="44"/>
      <c r="W10" s="44">
        <f>データ!Q6</f>
        <v>153.74</v>
      </c>
      <c r="X10" s="44"/>
      <c r="Y10" s="44"/>
      <c r="Z10" s="44"/>
      <c r="AA10" s="44"/>
      <c r="AB10" s="44"/>
      <c r="AC10" s="44"/>
      <c r="AD10" s="45">
        <f>データ!R6</f>
        <v>4400</v>
      </c>
      <c r="AE10" s="45"/>
      <c r="AF10" s="45"/>
      <c r="AG10" s="45"/>
      <c r="AH10" s="45"/>
      <c r="AI10" s="45"/>
      <c r="AJ10" s="45"/>
      <c r="AK10" s="2"/>
      <c r="AL10" s="45">
        <f>データ!V6</f>
        <v>953</v>
      </c>
      <c r="AM10" s="45"/>
      <c r="AN10" s="45"/>
      <c r="AO10" s="45"/>
      <c r="AP10" s="45"/>
      <c r="AQ10" s="45"/>
      <c r="AR10" s="45"/>
      <c r="AS10" s="45"/>
      <c r="AT10" s="44">
        <f>データ!W6</f>
        <v>1.53</v>
      </c>
      <c r="AU10" s="44"/>
      <c r="AV10" s="44"/>
      <c r="AW10" s="44"/>
      <c r="AX10" s="44"/>
      <c r="AY10" s="44"/>
      <c r="AZ10" s="44"/>
      <c r="BA10" s="44"/>
      <c r="BB10" s="44">
        <f>データ!X6</f>
        <v>622.88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9alKLNLgfh2wOrQv4hpHOx06AYH6ikDhh1339ALFeAV26AvJqSXHXMPixPcY3ChlqfTtQU+KXWCWx2hz8IXocg==" saltValue="RgOLhBUcYmO0h5jCvGckj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75647</v>
      </c>
      <c r="D6" s="19">
        <f t="shared" si="3"/>
        <v>46</v>
      </c>
      <c r="E6" s="19">
        <f t="shared" si="3"/>
        <v>17</v>
      </c>
      <c r="F6" s="19">
        <f t="shared" si="3"/>
        <v>5</v>
      </c>
      <c r="G6" s="19">
        <f t="shared" si="3"/>
        <v>0</v>
      </c>
      <c r="H6" s="19" t="str">
        <f t="shared" si="3"/>
        <v>福島県　飯舘村</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95.65</v>
      </c>
      <c r="P6" s="20">
        <f t="shared" si="3"/>
        <v>20.87</v>
      </c>
      <c r="Q6" s="20">
        <f t="shared" si="3"/>
        <v>153.74</v>
      </c>
      <c r="R6" s="20">
        <f t="shared" si="3"/>
        <v>4400</v>
      </c>
      <c r="S6" s="20">
        <f t="shared" si="3"/>
        <v>4506</v>
      </c>
      <c r="T6" s="20">
        <f t="shared" si="3"/>
        <v>230.13</v>
      </c>
      <c r="U6" s="20">
        <f t="shared" si="3"/>
        <v>19.579999999999998</v>
      </c>
      <c r="V6" s="20">
        <f t="shared" si="3"/>
        <v>953</v>
      </c>
      <c r="W6" s="20">
        <f t="shared" si="3"/>
        <v>1.53</v>
      </c>
      <c r="X6" s="20">
        <f t="shared" si="3"/>
        <v>622.88</v>
      </c>
      <c r="Y6" s="21" t="str">
        <f>IF(Y7="",NA(),Y7)</f>
        <v>-</v>
      </c>
      <c r="Z6" s="21" t="str">
        <f t="shared" ref="Z6:AH6" si="4">IF(Z7="",NA(),Z7)</f>
        <v>-</v>
      </c>
      <c r="AA6" s="21" t="str">
        <f t="shared" si="4"/>
        <v>-</v>
      </c>
      <c r="AB6" s="21" t="str">
        <f t="shared" si="4"/>
        <v>-</v>
      </c>
      <c r="AC6" s="21">
        <f t="shared" si="4"/>
        <v>117.46</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1">
        <f t="shared" si="5"/>
        <v>19.86</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84.09</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38.94</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825.36</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5.31</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3.58</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75647</v>
      </c>
      <c r="D7" s="23">
        <v>46</v>
      </c>
      <c r="E7" s="23">
        <v>17</v>
      </c>
      <c r="F7" s="23">
        <v>5</v>
      </c>
      <c r="G7" s="23">
        <v>0</v>
      </c>
      <c r="H7" s="23" t="s">
        <v>96</v>
      </c>
      <c r="I7" s="23" t="s">
        <v>97</v>
      </c>
      <c r="J7" s="23" t="s">
        <v>98</v>
      </c>
      <c r="K7" s="23" t="s">
        <v>99</v>
      </c>
      <c r="L7" s="23" t="s">
        <v>100</v>
      </c>
      <c r="M7" s="23" t="s">
        <v>101</v>
      </c>
      <c r="N7" s="24" t="s">
        <v>102</v>
      </c>
      <c r="O7" s="24">
        <v>95.65</v>
      </c>
      <c r="P7" s="24">
        <v>20.87</v>
      </c>
      <c r="Q7" s="24">
        <v>153.74</v>
      </c>
      <c r="R7" s="24">
        <v>4400</v>
      </c>
      <c r="S7" s="24">
        <v>4506</v>
      </c>
      <c r="T7" s="24">
        <v>230.13</v>
      </c>
      <c r="U7" s="24">
        <v>19.579999999999998</v>
      </c>
      <c r="V7" s="24">
        <v>953</v>
      </c>
      <c r="W7" s="24">
        <v>1.53</v>
      </c>
      <c r="X7" s="24">
        <v>622.88</v>
      </c>
      <c r="Y7" s="24" t="s">
        <v>102</v>
      </c>
      <c r="Z7" s="24" t="s">
        <v>102</v>
      </c>
      <c r="AA7" s="24" t="s">
        <v>102</v>
      </c>
      <c r="AB7" s="24" t="s">
        <v>102</v>
      </c>
      <c r="AC7" s="24">
        <v>117.46</v>
      </c>
      <c r="AD7" s="24" t="s">
        <v>102</v>
      </c>
      <c r="AE7" s="24" t="s">
        <v>102</v>
      </c>
      <c r="AF7" s="24" t="s">
        <v>102</v>
      </c>
      <c r="AG7" s="24" t="s">
        <v>102</v>
      </c>
      <c r="AH7" s="24">
        <v>106.62</v>
      </c>
      <c r="AI7" s="24">
        <v>104.3</v>
      </c>
      <c r="AJ7" s="24" t="s">
        <v>102</v>
      </c>
      <c r="AK7" s="24" t="s">
        <v>102</v>
      </c>
      <c r="AL7" s="24" t="s">
        <v>102</v>
      </c>
      <c r="AM7" s="24" t="s">
        <v>102</v>
      </c>
      <c r="AN7" s="24">
        <v>19.86</v>
      </c>
      <c r="AO7" s="24" t="s">
        <v>102</v>
      </c>
      <c r="AP7" s="24" t="s">
        <v>102</v>
      </c>
      <c r="AQ7" s="24" t="s">
        <v>102</v>
      </c>
      <c r="AR7" s="24" t="s">
        <v>102</v>
      </c>
      <c r="AS7" s="24">
        <v>107.99</v>
      </c>
      <c r="AT7" s="24">
        <v>102.74</v>
      </c>
      <c r="AU7" s="24" t="s">
        <v>102</v>
      </c>
      <c r="AV7" s="24" t="s">
        <v>102</v>
      </c>
      <c r="AW7" s="24" t="s">
        <v>102</v>
      </c>
      <c r="AX7" s="24" t="s">
        <v>102</v>
      </c>
      <c r="AY7" s="24">
        <v>84.09</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38.94</v>
      </c>
      <c r="BV7" s="24" t="s">
        <v>102</v>
      </c>
      <c r="BW7" s="24" t="s">
        <v>102</v>
      </c>
      <c r="BX7" s="24" t="s">
        <v>102</v>
      </c>
      <c r="BY7" s="24" t="s">
        <v>102</v>
      </c>
      <c r="BZ7" s="24">
        <v>47.96</v>
      </c>
      <c r="CA7" s="24">
        <v>54.51</v>
      </c>
      <c r="CB7" s="24" t="s">
        <v>102</v>
      </c>
      <c r="CC7" s="24" t="s">
        <v>102</v>
      </c>
      <c r="CD7" s="24" t="s">
        <v>102</v>
      </c>
      <c r="CE7" s="24" t="s">
        <v>102</v>
      </c>
      <c r="CF7" s="24">
        <v>825.36</v>
      </c>
      <c r="CG7" s="24" t="s">
        <v>102</v>
      </c>
      <c r="CH7" s="24" t="s">
        <v>102</v>
      </c>
      <c r="CI7" s="24" t="s">
        <v>102</v>
      </c>
      <c r="CJ7" s="24" t="s">
        <v>102</v>
      </c>
      <c r="CK7" s="24">
        <v>325.85000000000002</v>
      </c>
      <c r="CL7" s="24">
        <v>286.33</v>
      </c>
      <c r="CM7" s="24" t="s">
        <v>102</v>
      </c>
      <c r="CN7" s="24" t="s">
        <v>102</v>
      </c>
      <c r="CO7" s="24" t="s">
        <v>102</v>
      </c>
      <c r="CP7" s="24" t="s">
        <v>102</v>
      </c>
      <c r="CQ7" s="24">
        <v>5.31</v>
      </c>
      <c r="CR7" s="24" t="s">
        <v>102</v>
      </c>
      <c r="CS7" s="24" t="s">
        <v>102</v>
      </c>
      <c r="CT7" s="24" t="s">
        <v>102</v>
      </c>
      <c r="CU7" s="24" t="s">
        <v>102</v>
      </c>
      <c r="CV7" s="24">
        <v>45.32</v>
      </c>
      <c r="CW7" s="24">
        <v>49.92</v>
      </c>
      <c r="CX7" s="24" t="s">
        <v>102</v>
      </c>
      <c r="CY7" s="24" t="s">
        <v>102</v>
      </c>
      <c r="CZ7" s="24" t="s">
        <v>102</v>
      </c>
      <c r="DA7" s="24" t="s">
        <v>102</v>
      </c>
      <c r="DB7" s="24">
        <v>100</v>
      </c>
      <c r="DC7" s="24" t="s">
        <v>102</v>
      </c>
      <c r="DD7" s="24" t="s">
        <v>102</v>
      </c>
      <c r="DE7" s="24" t="s">
        <v>102</v>
      </c>
      <c r="DF7" s="24" t="s">
        <v>102</v>
      </c>
      <c r="DG7" s="24">
        <v>83.54</v>
      </c>
      <c r="DH7" s="24">
        <v>87.8</v>
      </c>
      <c r="DI7" s="24" t="s">
        <v>102</v>
      </c>
      <c r="DJ7" s="24" t="s">
        <v>102</v>
      </c>
      <c r="DK7" s="24" t="s">
        <v>102</v>
      </c>
      <c r="DL7" s="24" t="s">
        <v>102</v>
      </c>
      <c r="DM7" s="24">
        <v>3.58</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高橋　直也</cp:lastModifiedBy>
  <cp:lastPrinted>2026-02-05T07:37:34Z</cp:lastPrinted>
  <dcterms:created xsi:type="dcterms:W3CDTF">2025-12-23T06:17:35Z</dcterms:created>
  <dcterms:modified xsi:type="dcterms:W3CDTF">2026-02-06T06:42:31Z</dcterms:modified>
  <cp:category/>
</cp:coreProperties>
</file>