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172.29.250.21\ファイルサーバー\13_建設係\999上下水道共通フォルダ\業務全般\14.公営企業決算統計\○経営比較分析表\Ｒ７経営比較分析\"/>
    </mc:Choice>
  </mc:AlternateContent>
  <xr:revisionPtr revIDLastSave="0" documentId="13_ncr:1_{729493C7-73D5-4F27-B4B4-BAD5388128E3}" xr6:coauthVersionLast="47" xr6:coauthVersionMax="47" xr10:uidLastSave="{00000000-0000-0000-0000-000000000000}"/>
  <workbookProtection workbookAlgorithmName="SHA-512" workbookHashValue="8ACaA+UoCCAlOrjy4S8DVSwZXii2K6RPp/GEZfEPiHCEcikS/ZhfsVvdxG/b+0rV2pjN2MT3R4xjJOcF+y97ZQ==" workbookSaltValue="+ES8LPDU65nhfcDHwRGexg==" workbookSpinCount="100000" lockStructure="1"/>
  <bookViews>
    <workbookView xWindow="-120" yWindow="-120" windowWidth="29040" windowHeight="158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P10" i="4" s="1"/>
  <c r="O6" i="5"/>
  <c r="N6" i="5"/>
  <c r="M6" i="5"/>
  <c r="AD8" i="4" s="1"/>
  <c r="L6" i="5"/>
  <c r="K6" i="5"/>
  <c r="P8" i="4" s="1"/>
  <c r="J6" i="5"/>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AL10" i="4"/>
  <c r="W10" i="4"/>
  <c r="I10" i="4"/>
  <c r="B10" i="4"/>
  <c r="BB8" i="4"/>
  <c r="AT8" i="4"/>
  <c r="AL8" i="4"/>
  <c r="W8" i="4"/>
  <c r="I8" i="4"/>
</calcChain>
</file>

<file path=xl/sharedStrings.xml><?xml version="1.0" encoding="utf-8"?>
<sst xmlns="http://schemas.openxmlformats.org/spreadsheetml/2006/main" count="316" uniqueCount="112">
  <si>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</si>
  <si>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</si>
  <si>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</si>
  <si>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</si>
  <si>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</si>
  <si>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</si>
  <si>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</si>
  <si>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</si>
  <si>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</si>
  <si>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</si>
  <si>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</si>
  <si>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</si>
  <si>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</si>
  <si>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</si>
  <si>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</si>
  <si>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</si>
  <si>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</si>
  <si>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</si>
  <si>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</si>
  <si>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</si>
  <si>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</si>
  <si>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</si>
  <si>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</si>
  <si>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</si>
  <si>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</si>
  <si>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</si>
  <si>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</si>
  <si>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</si>
  <si>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</si>
  <si>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</si>
  <si>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</si>
  <si>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</si>
  <si>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</si>
  <si>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</si>
  <si>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</si>
  <si>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</si>
  <si>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</si>
  <si>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</si>
  <si>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</si>
  <si>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</si>
  <si>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</si>
  <si>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</si>
  <si>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</si>
  <si>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</si>
  <si>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</si>
  <si>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</si>
  <si>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</si>
  <si>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</si>
  <si>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</si>
  <si>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</si>
  <si>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</si>
  <si>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</si>
  <si>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</si>
  <si>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</si>
  <si>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</si>
  <si>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</si>
  <si>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</si>
  <si>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</si>
  <si>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</si>
  <si>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</si>
  <si>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</si>
  <si>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</si>
  <si>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</si>
  <si>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</si>
  <si>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</si>
  <si>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</si>
  <si>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</si>
  <si>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</si>
  <si>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</si>
  <si>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</si>
  <si>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</si>
  <si>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</si>
  <si>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</si>
  <si>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</si>
  <si>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</si>
  <si>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</si>
  <si>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</si>
  <si>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</si>
  <si>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</si>
  <si>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</si>
  <si>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</si>
  <si>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</si>
  <si>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</si>
  <si>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</si>
  <si>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</si>
  <si>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</si>
  <si>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</si>
  <si>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</si>
  <si>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</si>
  <si>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</si>
  <si>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</si>
  <si>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</si>
  <si>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</si>
  <si>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飯舘村</t>
  </si>
  <si>
    <t>法適用</t>
  </si>
  <si>
    <t>水道事業</t>
  </si>
  <si>
    <t>簡易水道事業</t>
  </si>
  <si>
    <t>C4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</si>
  <si>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</si>
  <si>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</si>
  <si>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</si>
  <si>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</si>
  <si>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</si>
  <si>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</si>
  <si>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</si>
  <si>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</si>
  <si>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</si>
  <si>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</si>
  <si>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</si>
  <si>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令和元年度から水道使用料の徴収を再開したものの、給水人口や有収水量は未だ東日本大震災前には及ばないため、水道水安全性のＰＲを続け、帰還住民や移住者の水道水加入促進に努める必要があります。
　また、水道使用料の改定は、事業の健全な運営のため必要不可欠ですが、給水人口が少なく使用者一人あたりの負担が大きいため、慎重に検討する必要があります。
　</t>
    <rPh sb="86" eb="88">
      <t>ヒツヨウ</t>
    </rPh>
    <phoneticPr fontId="4"/>
  </si>
  <si>
    <t>　平成12年度までに統合事業により大半の配水管が更新されたことから、類似団体平均値より有形固定資産減価償却率と管路経年劣化率は低い状況にあります。
　一方で施工時期が集中していることから、将来的に数値が急増することが見込まれるため、今後は施設の更新計画等を作成し、年度により大規模な修繕に偏りが生じないように平準化し、施設の延命を図っていくことが重要です。</t>
    <rPh sb="10" eb="14">
      <t>トウゴウジギョウ</t>
    </rPh>
    <rPh sb="17" eb="19">
      <t>タイハン</t>
    </rPh>
    <rPh sb="20" eb="23">
      <t>ハイスイカン</t>
    </rPh>
    <rPh sb="24" eb="26">
      <t>コウシン</t>
    </rPh>
    <rPh sb="43" eb="45">
      <t>ユウケイ</t>
    </rPh>
    <rPh sb="45" eb="47">
      <t>コテイ</t>
    </rPh>
    <rPh sb="47" eb="49">
      <t>シサン</t>
    </rPh>
    <rPh sb="49" eb="54">
      <t>ゲンカショウキャクリツ</t>
    </rPh>
    <rPh sb="55" eb="57">
      <t>カンロ</t>
    </rPh>
    <rPh sb="57" eb="59">
      <t>ケイネン</t>
    </rPh>
    <rPh sb="59" eb="62">
      <t>レッカリツ</t>
    </rPh>
    <rPh sb="63" eb="64">
      <t>ヒク</t>
    </rPh>
    <rPh sb="65" eb="67">
      <t>ジョウキョウ</t>
    </rPh>
    <rPh sb="75" eb="77">
      <t>イッポウ</t>
    </rPh>
    <rPh sb="78" eb="82">
      <t>セコウジキ</t>
    </rPh>
    <rPh sb="83" eb="85">
      <t>シュウチュウ</t>
    </rPh>
    <rPh sb="94" eb="97">
      <t>ショウライテキ</t>
    </rPh>
    <rPh sb="98" eb="100">
      <t>スウチ</t>
    </rPh>
    <rPh sb="101" eb="103">
      <t>キュウゾウ</t>
    </rPh>
    <rPh sb="108" eb="110">
      <t>ミコ</t>
    </rPh>
    <phoneticPr fontId="4"/>
  </si>
  <si>
    <t xml:space="preserve">　近年の物価高騰等等から経常費用が増加しており、経常収支比率は100％を下回り類似団体平均値より低い状態にあります。改善のためには帰還住民や居住者への水道加入促進に努め有収率の増加を目指すだけでなく、料金改定も検討していく必要があります。
　また、流動比率においては46.91％と類似団体平均値の半分以下となっており、一般会計操出金に依存している状態となっています。　
　給水原価においては757.52円と類似団体平均値に比べて大幅に高くなっています。これは、東日本大震災による原発事故により、村内に生活の拠点をおいている村民が少ないことから有収水量が減少していることが原因です。
</t>
    <rPh sb="1" eb="3">
      <t>キンネン</t>
    </rPh>
    <rPh sb="4" eb="8">
      <t>ブッカコウトウ</t>
    </rPh>
    <rPh sb="8" eb="9">
      <t>ナド</t>
    </rPh>
    <rPh sb="9" eb="10">
      <t>ナド</t>
    </rPh>
    <rPh sb="17" eb="19">
      <t>ゾウカ</t>
    </rPh>
    <rPh sb="24" eb="26">
      <t>ケイジョウ</t>
    </rPh>
    <rPh sb="26" eb="28">
      <t>シュウシ</t>
    </rPh>
    <rPh sb="28" eb="30">
      <t>ヒリツ</t>
    </rPh>
    <rPh sb="36" eb="38">
      <t>シタマワ</t>
    </rPh>
    <rPh sb="39" eb="43">
      <t>ルイジダンタイ</t>
    </rPh>
    <rPh sb="43" eb="46">
      <t>ヘイキンチ</t>
    </rPh>
    <rPh sb="48" eb="49">
      <t>ヒク</t>
    </rPh>
    <rPh sb="50" eb="52">
      <t>ジョウタイ</t>
    </rPh>
    <rPh sb="58" eb="60">
      <t>カイゼン</t>
    </rPh>
    <rPh sb="84" eb="87">
      <t>ユウシュウリツ</t>
    </rPh>
    <rPh sb="88" eb="90">
      <t>ゾウカ</t>
    </rPh>
    <rPh sb="91" eb="93">
      <t>メザ</t>
    </rPh>
    <rPh sb="100" eb="102">
      <t>リョウキン</t>
    </rPh>
    <rPh sb="102" eb="104">
      <t>カイテイ</t>
    </rPh>
    <rPh sb="105" eb="107">
      <t>ケントウ</t>
    </rPh>
    <rPh sb="111" eb="113">
      <t>ヒツヨウ</t>
    </rPh>
    <rPh sb="140" eb="144">
      <t>ルイジダンタイ</t>
    </rPh>
    <rPh sb="144" eb="146">
      <t>ヘイキン</t>
    </rPh>
    <rPh sb="146" eb="147">
      <t>チ</t>
    </rPh>
    <rPh sb="148" eb="152">
      <t>ハンブンイカ</t>
    </rPh>
    <rPh sb="159" eb="163">
      <t>イッパンカイケイ</t>
    </rPh>
    <rPh sb="163" eb="166">
      <t>クリダシキン</t>
    </rPh>
    <rPh sb="167" eb="169">
      <t>イゾン</t>
    </rPh>
    <rPh sb="173" eb="175">
      <t>ジョウタイ</t>
    </rPh>
    <rPh sb="186" eb="190">
      <t>キュウスイゲンカ</t>
    </rPh>
    <rPh sb="201" eb="202">
      <t>エン</t>
    </rPh>
    <rPh sb="211" eb="212">
      <t>クラ</t>
    </rPh>
    <rPh sb="214" eb="216">
      <t>オオハバ</t>
    </rPh>
    <rPh sb="217" eb="218">
      <t>タカ</t>
    </rPh>
    <rPh sb="230" eb="236">
      <t>ヒガシニホンダイシンサイ</t>
    </rPh>
    <rPh sb="276" eb="278">
      <t>ゲンショウ</t>
    </rPh>
    <rPh sb="285" eb="287">
      <t>ゲンイン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</si>
</sst>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407-4D89-BBE5-07B4DE8AEF5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0.25</c:v>
                </c:pt>
              </c:numCache>
            </c:numRef>
          </c:val>
          <c:smooth val="0"/>
          <c:extLst>
            <c:ext xmlns:c16="http://schemas.microsoft.com/office/drawing/2014/chart" uri="{C3380CC4-5D6E-409C-BE32-E72D297353CC}">
              <c16:uniqueId val="{00000001-E407-4D89-BBE5-07B4DE8AEF5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0</c:v>
                </c:pt>
                <c:pt idx="1">
                  <c:v>0</c:v>
                </c:pt>
                <c:pt idx="2">
                  <c:v>0</c:v>
                </c:pt>
                <c:pt idx="3">
                  <c:v>0</c:v>
                </c:pt>
                <c:pt idx="4">
                  <c:v>37.14</c:v>
                </c:pt>
              </c:numCache>
            </c:numRef>
          </c:val>
          <c:extLst>
            <c:ext xmlns:c16="http://schemas.microsoft.com/office/drawing/2014/chart" uri="{C3380CC4-5D6E-409C-BE32-E72D297353CC}">
              <c16:uniqueId val="{00000000-73BC-4DF3-8AE9-FC959B195D4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29.19</c:v>
                </c:pt>
              </c:numCache>
            </c:numRef>
          </c:val>
          <c:smooth val="0"/>
          <c:extLst>
            <c:ext xmlns:c16="http://schemas.microsoft.com/office/drawing/2014/chart" uri="{C3380CC4-5D6E-409C-BE32-E72D297353CC}">
              <c16:uniqueId val="{00000001-73BC-4DF3-8AE9-FC959B195D4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0</c:v>
                </c:pt>
                <c:pt idx="1">
                  <c:v>0</c:v>
                </c:pt>
                <c:pt idx="2">
                  <c:v>0</c:v>
                </c:pt>
                <c:pt idx="3">
                  <c:v>0</c:v>
                </c:pt>
                <c:pt idx="4">
                  <c:v>60.01</c:v>
                </c:pt>
              </c:numCache>
            </c:numRef>
          </c:val>
          <c:extLst>
            <c:ext xmlns:c16="http://schemas.microsoft.com/office/drawing/2014/chart" uri="{C3380CC4-5D6E-409C-BE32-E72D297353CC}">
              <c16:uniqueId val="{00000000-9CDD-477B-BE4B-3AEC7324A30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66.040000000000006</c:v>
                </c:pt>
              </c:numCache>
            </c:numRef>
          </c:val>
          <c:smooth val="0"/>
          <c:extLst>
            <c:ext xmlns:c16="http://schemas.microsoft.com/office/drawing/2014/chart" uri="{C3380CC4-5D6E-409C-BE32-E72D297353CC}">
              <c16:uniqueId val="{00000001-9CDD-477B-BE4B-3AEC7324A30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0</c:v>
                </c:pt>
                <c:pt idx="1">
                  <c:v>0</c:v>
                </c:pt>
                <c:pt idx="2">
                  <c:v>0</c:v>
                </c:pt>
                <c:pt idx="3">
                  <c:v>0</c:v>
                </c:pt>
                <c:pt idx="4">
                  <c:v>98.88</c:v>
                </c:pt>
              </c:numCache>
            </c:numRef>
          </c:val>
          <c:extLst>
            <c:ext xmlns:c16="http://schemas.microsoft.com/office/drawing/2014/chart" uri="{C3380CC4-5D6E-409C-BE32-E72D297353CC}">
              <c16:uniqueId val="{00000000-7A92-4850-BAD8-34BC794F7C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102.26</c:v>
                </c:pt>
              </c:numCache>
            </c:numRef>
          </c:val>
          <c:smooth val="0"/>
          <c:extLst>
            <c:ext xmlns:c16="http://schemas.microsoft.com/office/drawing/2014/chart" uri="{C3380CC4-5D6E-409C-BE32-E72D297353CC}">
              <c16:uniqueId val="{00000001-7A92-4850-BAD8-34BC794F7C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0</c:v>
                </c:pt>
                <c:pt idx="1">
                  <c:v>0</c:v>
                </c:pt>
                <c:pt idx="2">
                  <c:v>0</c:v>
                </c:pt>
                <c:pt idx="3">
                  <c:v>0</c:v>
                </c:pt>
                <c:pt idx="4">
                  <c:v>5.34</c:v>
                </c:pt>
              </c:numCache>
            </c:numRef>
          </c:val>
          <c:extLst>
            <c:ext xmlns:c16="http://schemas.microsoft.com/office/drawing/2014/chart" uri="{C3380CC4-5D6E-409C-BE32-E72D297353CC}">
              <c16:uniqueId val="{00000000-730E-41B7-AF68-69C4EBCA26B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28.04</c:v>
                </c:pt>
              </c:numCache>
            </c:numRef>
          </c:val>
          <c:smooth val="0"/>
          <c:extLst>
            <c:ext xmlns:c16="http://schemas.microsoft.com/office/drawing/2014/chart" uri="{C3380CC4-5D6E-409C-BE32-E72D297353CC}">
              <c16:uniqueId val="{00000001-730E-41B7-AF68-69C4EBCA26B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c:v>
                </c:pt>
                <c:pt idx="1">
                  <c:v>0</c:v>
                </c:pt>
                <c:pt idx="2">
                  <c:v>0</c:v>
                </c:pt>
                <c:pt idx="3">
                  <c:v>0</c:v>
                </c:pt>
                <c:pt idx="4">
                  <c:v>0.62</c:v>
                </c:pt>
              </c:numCache>
            </c:numRef>
          </c:val>
          <c:extLst>
            <c:ext xmlns:c16="http://schemas.microsoft.com/office/drawing/2014/chart" uri="{C3380CC4-5D6E-409C-BE32-E72D297353CC}">
              <c16:uniqueId val="{00000000-E03C-4D2A-B940-45B14B0480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11.15</c:v>
                </c:pt>
              </c:numCache>
            </c:numRef>
          </c:val>
          <c:smooth val="0"/>
          <c:extLst>
            <c:ext xmlns:c16="http://schemas.microsoft.com/office/drawing/2014/chart" uri="{C3380CC4-5D6E-409C-BE32-E72D297353CC}">
              <c16:uniqueId val="{00000001-E03C-4D2A-B940-45B14B0480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73.66</c:v>
                </c:pt>
              </c:numCache>
            </c:numRef>
          </c:val>
          <c:extLst>
            <c:ext xmlns:c16="http://schemas.microsoft.com/office/drawing/2014/chart" uri="{C3380CC4-5D6E-409C-BE32-E72D297353CC}">
              <c16:uniqueId val="{00000000-0BBC-475C-B5AC-D72CCFB564D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82.37</c:v>
                </c:pt>
              </c:numCache>
            </c:numRef>
          </c:val>
          <c:smooth val="0"/>
          <c:extLst>
            <c:ext xmlns:c16="http://schemas.microsoft.com/office/drawing/2014/chart" uri="{C3380CC4-5D6E-409C-BE32-E72D297353CC}">
              <c16:uniqueId val="{00000001-0BBC-475C-B5AC-D72CCFB564D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0</c:v>
                </c:pt>
                <c:pt idx="1">
                  <c:v>0</c:v>
                </c:pt>
                <c:pt idx="2">
                  <c:v>0</c:v>
                </c:pt>
                <c:pt idx="3">
                  <c:v>0</c:v>
                </c:pt>
                <c:pt idx="4">
                  <c:v>46.91</c:v>
                </c:pt>
              </c:numCache>
            </c:numRef>
          </c:val>
          <c:extLst>
            <c:ext xmlns:c16="http://schemas.microsoft.com/office/drawing/2014/chart" uri="{C3380CC4-5D6E-409C-BE32-E72D297353CC}">
              <c16:uniqueId val="{00000000-75CE-42D1-89C8-C8A6C80A4B0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101.6</c:v>
                </c:pt>
              </c:numCache>
            </c:numRef>
          </c:val>
          <c:smooth val="0"/>
          <c:extLst>
            <c:ext xmlns:c16="http://schemas.microsoft.com/office/drawing/2014/chart" uri="{C3380CC4-5D6E-409C-BE32-E72D297353CC}">
              <c16:uniqueId val="{00000001-75CE-42D1-89C8-C8A6C80A4B0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0</c:v>
                </c:pt>
                <c:pt idx="1">
                  <c:v>0</c:v>
                </c:pt>
                <c:pt idx="2">
                  <c:v>0</c:v>
                </c:pt>
                <c:pt idx="3">
                  <c:v>0</c:v>
                </c:pt>
                <c:pt idx="4">
                  <c:v>913.96</c:v>
                </c:pt>
              </c:numCache>
            </c:numRef>
          </c:val>
          <c:extLst>
            <c:ext xmlns:c16="http://schemas.microsoft.com/office/drawing/2014/chart" uri="{C3380CC4-5D6E-409C-BE32-E72D297353CC}">
              <c16:uniqueId val="{00000000-FC0E-4F3C-A91C-BBB3035F259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1398.03</c:v>
                </c:pt>
              </c:numCache>
            </c:numRef>
          </c:val>
          <c:smooth val="0"/>
          <c:extLst>
            <c:ext xmlns:c16="http://schemas.microsoft.com/office/drawing/2014/chart" uri="{C3380CC4-5D6E-409C-BE32-E72D297353CC}">
              <c16:uniqueId val="{00000001-FC0E-4F3C-A91C-BBB3035F259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0</c:v>
                </c:pt>
                <c:pt idx="1">
                  <c:v>0</c:v>
                </c:pt>
                <c:pt idx="2">
                  <c:v>0</c:v>
                </c:pt>
                <c:pt idx="3">
                  <c:v>0</c:v>
                </c:pt>
                <c:pt idx="4">
                  <c:v>30.92</c:v>
                </c:pt>
              </c:numCache>
            </c:numRef>
          </c:val>
          <c:extLst>
            <c:ext xmlns:c16="http://schemas.microsoft.com/office/drawing/2014/chart" uri="{C3380CC4-5D6E-409C-BE32-E72D297353CC}">
              <c16:uniqueId val="{00000000-5C88-46B1-A69C-163BED2B517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39.15</c:v>
                </c:pt>
              </c:numCache>
            </c:numRef>
          </c:val>
          <c:smooth val="0"/>
          <c:extLst>
            <c:ext xmlns:c16="http://schemas.microsoft.com/office/drawing/2014/chart" uri="{C3380CC4-5D6E-409C-BE32-E72D297353CC}">
              <c16:uniqueId val="{00000001-5C88-46B1-A69C-163BED2B517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0</c:v>
                </c:pt>
                <c:pt idx="1">
                  <c:v>0</c:v>
                </c:pt>
                <c:pt idx="2">
                  <c:v>0</c:v>
                </c:pt>
                <c:pt idx="3">
                  <c:v>0</c:v>
                </c:pt>
                <c:pt idx="4">
                  <c:v>757.52</c:v>
                </c:pt>
              </c:numCache>
            </c:numRef>
          </c:val>
          <c:extLst>
            <c:ext xmlns:c16="http://schemas.microsoft.com/office/drawing/2014/chart" uri="{C3380CC4-5D6E-409C-BE32-E72D297353CC}">
              <c16:uniqueId val="{00000000-5D98-4D60-A988-72B7A87F40E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392.81</c:v>
                </c:pt>
              </c:numCache>
            </c:numRef>
          </c:val>
          <c:smooth val="0"/>
          <c:extLst>
            <c:ext xmlns:c16="http://schemas.microsoft.com/office/drawing/2014/chart" uri="{C3380CC4-5D6E-409C-BE32-E72D297353CC}">
              <c16:uniqueId val="{00000001-5D98-4D60-A988-72B7A87F40E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【26.96】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【285.60】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【35.50】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P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福島県　飯舘村</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簡易水道事業</v>
      </c>
      <c r="Q8" s="74"/>
      <c r="R8" s="74"/>
      <c r="S8" s="74"/>
      <c r="T8" s="74"/>
      <c r="U8" s="74"/>
      <c r="V8" s="74"/>
      <c r="W8" s="74" t="str">
        <f>データ!$L$6</f>
        <v>C4</v>
      </c>
      <c r="X8" s="74"/>
      <c r="Y8" s="74"/>
      <c r="Z8" s="74"/>
      <c r="AA8" s="74"/>
      <c r="AB8" s="74"/>
      <c r="AC8" s="74"/>
      <c r="AD8" s="74" t="str">
        <f>データ!$M$6</f>
        <v>非設置</v>
      </c>
      <c r="AE8" s="74"/>
      <c r="AF8" s="74"/>
      <c r="AG8" s="74"/>
      <c r="AH8" s="74"/>
      <c r="AI8" s="74"/>
      <c r="AJ8" s="74"/>
      <c r="AK8" s="2"/>
      <c r="AL8" s="65">
        <f>データ!$R$6</f>
        <v>4506</v>
      </c>
      <c r="AM8" s="65"/>
      <c r="AN8" s="65"/>
      <c r="AO8" s="65"/>
      <c r="AP8" s="65"/>
      <c r="AQ8" s="65"/>
      <c r="AR8" s="65"/>
      <c r="AS8" s="65"/>
      <c r="AT8" s="36">
        <f>データ!$S$6</f>
        <v>230.13</v>
      </c>
      <c r="AU8" s="37"/>
      <c r="AV8" s="37"/>
      <c r="AW8" s="37"/>
      <c r="AX8" s="37"/>
      <c r="AY8" s="37"/>
      <c r="AZ8" s="37"/>
      <c r="BA8" s="37"/>
      <c r="BB8" s="54">
        <f>データ!$T$6</f>
        <v>19.579999999999998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84.65</v>
      </c>
      <c r="J10" s="37"/>
      <c r="K10" s="37"/>
      <c r="L10" s="37"/>
      <c r="M10" s="37"/>
      <c r="N10" s="37"/>
      <c r="O10" s="64"/>
      <c r="P10" s="54">
        <f>データ!$P$6</f>
        <v>44.67</v>
      </c>
      <c r="Q10" s="54"/>
      <c r="R10" s="54"/>
      <c r="S10" s="54"/>
      <c r="T10" s="54"/>
      <c r="U10" s="54"/>
      <c r="V10" s="54"/>
      <c r="W10" s="65">
        <f>データ!$Q$6</f>
        <v>3430</v>
      </c>
      <c r="X10" s="65"/>
      <c r="Y10" s="65"/>
      <c r="Z10" s="65"/>
      <c r="AA10" s="65"/>
      <c r="AB10" s="65"/>
      <c r="AC10" s="65"/>
      <c r="AD10" s="2"/>
      <c r="AE10" s="2"/>
      <c r="AF10" s="2"/>
      <c r="AG10" s="2"/>
      <c r="AH10" s="2"/>
      <c r="AI10" s="2"/>
      <c r="AJ10" s="2"/>
      <c r="AK10" s="2"/>
      <c r="AL10" s="65">
        <f>データ!$U$6</f>
        <v>1596</v>
      </c>
      <c r="AM10" s="65"/>
      <c r="AN10" s="65"/>
      <c r="AO10" s="65"/>
      <c r="AP10" s="65"/>
      <c r="AQ10" s="65"/>
      <c r="AR10" s="65"/>
      <c r="AS10" s="65"/>
      <c r="AT10" s="36">
        <f>データ!$V$6</f>
        <v>45.7</v>
      </c>
      <c r="AU10" s="37"/>
      <c r="AV10" s="37"/>
      <c r="AW10" s="37"/>
      <c r="AX10" s="37"/>
      <c r="AY10" s="37"/>
      <c r="AZ10" s="37"/>
      <c r="BA10" s="37"/>
      <c r="BB10" s="54">
        <f>データ!$W$6</f>
        <v>34.92</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110</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109</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【102.02】</v>
      </c>
      <c r="F85" s="13" t="str">
        <f>データ!AS6</f>
        <v>【26.96】</v>
      </c>
      <c r="G85" s="13" t="str">
        <f>データ!BD6</f>
        <v>【142.39】</v>
      </c>
      <c r="H85" s="13" t="str">
        <f>データ!BO6</f>
        <v>【1,043.36】</v>
      </c>
      <c r="I85" s="13" t="str">
        <f>データ!BZ6</f>
        <v>【56.19】</v>
      </c>
      <c r="J85" s="13" t="str">
        <f>データ!CK6</f>
        <v>【285.60】</v>
      </c>
      <c r="K85" s="13" t="str">
        <f>データ!CV6</f>
        <v>【48.33】</v>
      </c>
      <c r="L85" s="13" t="str">
        <f>データ!DG6</f>
        <v>【70.34】</v>
      </c>
      <c r="M85" s="13" t="str">
        <f>データ!DR6</f>
        <v>【35.50】</v>
      </c>
      <c r="N85" s="13" t="str">
        <f>データ!EC6</f>
        <v>【16.16】</v>
      </c>
      <c r="O85" s="13" t="str">
        <f>データ!EN6</f>
        <v>【0.28】</v>
      </c>
    </row>
  </sheetData>
  <sheetProtection algorithmName="SHA-512" hashValue="giuQNVUU+TUMb5pdWdxdHOthNQbZTBbG4zlBB+JBDXtC8G0H6TwZbqRNY6HKij2lBQfivfJ07/q7PR5y+HHm5w==" saltValue="JjKizyaG3pLcKXUkTkMM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75647</v>
      </c>
      <c r="D6" s="20">
        <f t="shared" si="3"/>
        <v>46</v>
      </c>
      <c r="E6" s="20">
        <f t="shared" si="3"/>
        <v>1</v>
      </c>
      <c r="F6" s="20">
        <f t="shared" si="3"/>
        <v>0</v>
      </c>
      <c r="G6" s="20">
        <f t="shared" si="3"/>
        <v>5</v>
      </c>
      <c r="H6" s="20" t="str">
        <f t="shared" si="3"/>
        <v>福島県　飯舘村</v>
      </c>
      <c r="I6" s="20" t="str">
        <f t="shared" si="3"/>
        <v>法適用</v>
      </c>
      <c r="J6" s="20" t="str">
        <f t="shared" si="3"/>
        <v>水道事業</v>
      </c>
      <c r="K6" s="20" t="str">
        <f t="shared" si="3"/>
        <v>簡易水道事業</v>
      </c>
      <c r="L6" s="20" t="str">
        <f t="shared" si="3"/>
        <v>C4</v>
      </c>
      <c r="M6" s="20" t="str">
        <f t="shared" si="3"/>
        <v>非設置</v>
      </c>
      <c r="N6" s="21" t="str">
        <f t="shared" si="3"/>
        <v>-</v>
      </c>
      <c r="O6" s="21">
        <f t="shared" si="3"/>
        <v>84.65</v>
      </c>
      <c r="P6" s="21">
        <f t="shared" si="3"/>
        <v>44.67</v>
      </c>
      <c r="Q6" s="21">
        <f t="shared" si="3"/>
        <v>3430</v>
      </c>
      <c r="R6" s="21">
        <f t="shared" si="3"/>
        <v>4506</v>
      </c>
      <c r="S6" s="21">
        <f t="shared" si="3"/>
        <v>230.13</v>
      </c>
      <c r="T6" s="21">
        <f t="shared" si="3"/>
        <v>19.579999999999998</v>
      </c>
      <c r="U6" s="21">
        <f t="shared" si="3"/>
        <v>1596</v>
      </c>
      <c r="V6" s="21">
        <f t="shared" si="3"/>
        <v>45.7</v>
      </c>
      <c r="W6" s="21">
        <f t="shared" si="3"/>
        <v>34.92</v>
      </c>
      <c r="X6" s="22" t="str">
        <f>IF(X7="",NA(),X7)</f>
        <v>-</v>
      </c>
      <c r="Y6" s="22" t="str">
        <f t="shared" ref="Y6:AG6" si="4">IF(Y7="",NA(),Y7)</f>
        <v>-</v>
      </c>
      <c r="Z6" s="22" t="str">
        <f t="shared" si="4"/>
        <v>-</v>
      </c>
      <c r="AA6" s="22" t="str">
        <f t="shared" si="4"/>
        <v>-</v>
      </c>
      <c r="AB6" s="22">
        <f t="shared" si="4"/>
        <v>98.88</v>
      </c>
      <c r="AC6" s="22" t="str">
        <f t="shared" si="4"/>
        <v>-</v>
      </c>
      <c r="AD6" s="22" t="str">
        <f t="shared" si="4"/>
        <v>-</v>
      </c>
      <c r="AE6" s="22" t="str">
        <f t="shared" si="4"/>
        <v>-</v>
      </c>
      <c r="AF6" s="22" t="str">
        <f t="shared" si="4"/>
        <v>-</v>
      </c>
      <c r="AG6" s="22">
        <f t="shared" si="4"/>
        <v>102.26</v>
      </c>
      <c r="AH6" s="21" t="str">
        <f>IF(AH7="","",IF(AH7="-","【-】","【"&amp;SUBSTITUTE(TEXT(AH7,"#,##0.00"),"-","△")&amp;"】"))</f>
        <v>【102.02】</v>
      </c>
      <c r="AI6" s="22" t="str">
        <f>IF(AI7="",NA(),AI7)</f>
        <v>-</v>
      </c>
      <c r="AJ6" s="22" t="str">
        <f t="shared" ref="AJ6:AR6" si="5">IF(AJ7="",NA(),AJ7)</f>
        <v>-</v>
      </c>
      <c r="AK6" s="22" t="str">
        <f t="shared" si="5"/>
        <v>-</v>
      </c>
      <c r="AL6" s="22" t="str">
        <f t="shared" si="5"/>
        <v>-</v>
      </c>
      <c r="AM6" s="22">
        <f t="shared" si="5"/>
        <v>73.66</v>
      </c>
      <c r="AN6" s="22" t="str">
        <f t="shared" si="5"/>
        <v>-</v>
      </c>
      <c r="AO6" s="22" t="str">
        <f t="shared" si="5"/>
        <v>-</v>
      </c>
      <c r="AP6" s="22" t="str">
        <f t="shared" si="5"/>
        <v>-</v>
      </c>
      <c r="AQ6" s="22" t="str">
        <f t="shared" si="5"/>
        <v>-</v>
      </c>
      <c r="AR6" s="22">
        <f t="shared" si="5"/>
        <v>82.37</v>
      </c>
      <c r="AS6" s="21" t="str">
        <f>IF(AS7="","",IF(AS7="-","【-】","【"&amp;SUBSTITUTE(TEXT(AS7,"#,##0.00"),"-","△")&amp;"】"))</f>
        <v>【26.96】</v>
      </c>
      <c r="AT6" s="22" t="str">
        <f>IF(AT7="",NA(),AT7)</f>
        <v>-</v>
      </c>
      <c r="AU6" s="22" t="str">
        <f t="shared" ref="AU6:BC6" si="6">IF(AU7="",NA(),AU7)</f>
        <v>-</v>
      </c>
      <c r="AV6" s="22" t="str">
        <f t="shared" si="6"/>
        <v>-</v>
      </c>
      <c r="AW6" s="22" t="str">
        <f t="shared" si="6"/>
        <v>-</v>
      </c>
      <c r="AX6" s="22">
        <f t="shared" si="6"/>
        <v>46.91</v>
      </c>
      <c r="AY6" s="22" t="str">
        <f t="shared" si="6"/>
        <v>-</v>
      </c>
      <c r="AZ6" s="22" t="str">
        <f t="shared" si="6"/>
        <v>-</v>
      </c>
      <c r="BA6" s="22" t="str">
        <f t="shared" si="6"/>
        <v>-</v>
      </c>
      <c r="BB6" s="22" t="str">
        <f t="shared" si="6"/>
        <v>-</v>
      </c>
      <c r="BC6" s="22">
        <f t="shared" si="6"/>
        <v>101.6</v>
      </c>
      <c r="BD6" s="21" t="str">
        <f>IF(BD7="","",IF(BD7="-","【-】","【"&amp;SUBSTITUTE(TEXT(BD7,"#,##0.00"),"-","△")&amp;"】"))</f>
        <v>【142.39】</v>
      </c>
      <c r="BE6" s="22" t="str">
        <f>IF(BE7="",NA(),BE7)</f>
        <v>-</v>
      </c>
      <c r="BF6" s="22" t="str">
        <f t="shared" ref="BF6:BN6" si="7">IF(BF7="",NA(),BF7)</f>
        <v>-</v>
      </c>
      <c r="BG6" s="22" t="str">
        <f t="shared" si="7"/>
        <v>-</v>
      </c>
      <c r="BH6" s="22" t="str">
        <f t="shared" si="7"/>
        <v>-</v>
      </c>
      <c r="BI6" s="22">
        <f t="shared" si="7"/>
        <v>913.96</v>
      </c>
      <c r="BJ6" s="22" t="str">
        <f t="shared" si="7"/>
        <v>-</v>
      </c>
      <c r="BK6" s="22" t="str">
        <f t="shared" si="7"/>
        <v>-</v>
      </c>
      <c r="BL6" s="22" t="str">
        <f t="shared" si="7"/>
        <v>-</v>
      </c>
      <c r="BM6" s="22" t="str">
        <f t="shared" si="7"/>
        <v>-</v>
      </c>
      <c r="BN6" s="22">
        <f t="shared" si="7"/>
        <v>1398.03</v>
      </c>
      <c r="BO6" s="21" t="str">
        <f>IF(BO7="","",IF(BO7="-","【-】","【"&amp;SUBSTITUTE(TEXT(BO7,"#,##0.00"),"-","△")&amp;"】"))</f>
        <v>【1,043.36】</v>
      </c>
      <c r="BP6" s="22" t="str">
        <f>IF(BP7="",NA(),BP7)</f>
        <v>-</v>
      </c>
      <c r="BQ6" s="22" t="str">
        <f t="shared" ref="BQ6:BY6" si="8">IF(BQ7="",NA(),BQ7)</f>
        <v>-</v>
      </c>
      <c r="BR6" s="22" t="str">
        <f t="shared" si="8"/>
        <v>-</v>
      </c>
      <c r="BS6" s="22" t="str">
        <f t="shared" si="8"/>
        <v>-</v>
      </c>
      <c r="BT6" s="22">
        <f t="shared" si="8"/>
        <v>30.92</v>
      </c>
      <c r="BU6" s="22" t="str">
        <f t="shared" si="8"/>
        <v>-</v>
      </c>
      <c r="BV6" s="22" t="str">
        <f t="shared" si="8"/>
        <v>-</v>
      </c>
      <c r="BW6" s="22" t="str">
        <f t="shared" si="8"/>
        <v>-</v>
      </c>
      <c r="BX6" s="22" t="str">
        <f t="shared" si="8"/>
        <v>-</v>
      </c>
      <c r="BY6" s="22">
        <f t="shared" si="8"/>
        <v>39.15</v>
      </c>
      <c r="BZ6" s="21" t="str">
        <f>IF(BZ7="","",IF(BZ7="-","【-】","【"&amp;SUBSTITUTE(TEXT(BZ7,"#,##0.00"),"-","△")&amp;"】"))</f>
        <v>【56.19】</v>
      </c>
      <c r="CA6" s="22" t="str">
        <f>IF(CA7="",NA(),CA7)</f>
        <v>-</v>
      </c>
      <c r="CB6" s="22" t="str">
        <f t="shared" ref="CB6:CJ6" si="9">IF(CB7="",NA(),CB7)</f>
        <v>-</v>
      </c>
      <c r="CC6" s="22" t="str">
        <f t="shared" si="9"/>
        <v>-</v>
      </c>
      <c r="CD6" s="22" t="str">
        <f t="shared" si="9"/>
        <v>-</v>
      </c>
      <c r="CE6" s="22">
        <f t="shared" si="9"/>
        <v>757.52</v>
      </c>
      <c r="CF6" s="22" t="str">
        <f t="shared" si="9"/>
        <v>-</v>
      </c>
      <c r="CG6" s="22" t="str">
        <f t="shared" si="9"/>
        <v>-</v>
      </c>
      <c r="CH6" s="22" t="str">
        <f t="shared" si="9"/>
        <v>-</v>
      </c>
      <c r="CI6" s="22" t="str">
        <f t="shared" si="9"/>
        <v>-</v>
      </c>
      <c r="CJ6" s="22">
        <f t="shared" si="9"/>
        <v>392.81</v>
      </c>
      <c r="CK6" s="21" t="str">
        <f>IF(CK7="","",IF(CK7="-","【-】","【"&amp;SUBSTITUTE(TEXT(CK7,"#,##0.00"),"-","△")&amp;"】"))</f>
        <v>【285.60】</v>
      </c>
      <c r="CL6" s="22" t="str">
        <f>IF(CL7="",NA(),CL7)</f>
        <v>-</v>
      </c>
      <c r="CM6" s="22" t="str">
        <f t="shared" ref="CM6:CU6" si="10">IF(CM7="",NA(),CM7)</f>
        <v>-</v>
      </c>
      <c r="CN6" s="22" t="str">
        <f t="shared" si="10"/>
        <v>-</v>
      </c>
      <c r="CO6" s="22" t="str">
        <f t="shared" si="10"/>
        <v>-</v>
      </c>
      <c r="CP6" s="22">
        <f t="shared" si="10"/>
        <v>37.14</v>
      </c>
      <c r="CQ6" s="22" t="str">
        <f t="shared" si="10"/>
        <v>-</v>
      </c>
      <c r="CR6" s="22" t="str">
        <f t="shared" si="10"/>
        <v>-</v>
      </c>
      <c r="CS6" s="22" t="str">
        <f t="shared" si="10"/>
        <v>-</v>
      </c>
      <c r="CT6" s="22" t="str">
        <f t="shared" si="10"/>
        <v>-</v>
      </c>
      <c r="CU6" s="22">
        <f t="shared" si="10"/>
        <v>29.19</v>
      </c>
      <c r="CV6" s="21" t="str">
        <f>IF(CV7="","",IF(CV7="-","【-】","【"&amp;SUBSTITUTE(TEXT(CV7,"#,##0.00"),"-","△")&amp;"】"))</f>
        <v>【48.33】</v>
      </c>
      <c r="CW6" s="22" t="str">
        <f>IF(CW7="",NA(),CW7)</f>
        <v>-</v>
      </c>
      <c r="CX6" s="22" t="str">
        <f t="shared" ref="CX6:DF6" si="11">IF(CX7="",NA(),CX7)</f>
        <v>-</v>
      </c>
      <c r="CY6" s="22" t="str">
        <f t="shared" si="11"/>
        <v>-</v>
      </c>
      <c r="CZ6" s="22" t="str">
        <f t="shared" si="11"/>
        <v>-</v>
      </c>
      <c r="DA6" s="22">
        <f t="shared" si="11"/>
        <v>60.01</v>
      </c>
      <c r="DB6" s="22" t="str">
        <f t="shared" si="11"/>
        <v>-</v>
      </c>
      <c r="DC6" s="22" t="str">
        <f t="shared" si="11"/>
        <v>-</v>
      </c>
      <c r="DD6" s="22" t="str">
        <f t="shared" si="11"/>
        <v>-</v>
      </c>
      <c r="DE6" s="22" t="str">
        <f t="shared" si="11"/>
        <v>-</v>
      </c>
      <c r="DF6" s="22">
        <f t="shared" si="11"/>
        <v>66.040000000000006</v>
      </c>
      <c r="DG6" s="21" t="str">
        <f>IF(DG7="","",IF(DG7="-","【-】","【"&amp;SUBSTITUTE(TEXT(DG7,"#,##0.00"),"-","△")&amp;"】"))</f>
        <v>【70.34】</v>
      </c>
      <c r="DH6" s="22" t="str">
        <f>IF(DH7="",NA(),DH7)</f>
        <v>-</v>
      </c>
      <c r="DI6" s="22" t="str">
        <f t="shared" ref="DI6:DQ6" si="12">IF(DI7="",NA(),DI7)</f>
        <v>-</v>
      </c>
      <c r="DJ6" s="22" t="str">
        <f t="shared" si="12"/>
        <v>-</v>
      </c>
      <c r="DK6" s="22" t="str">
        <f t="shared" si="12"/>
        <v>-</v>
      </c>
      <c r="DL6" s="22">
        <f t="shared" si="12"/>
        <v>5.34</v>
      </c>
      <c r="DM6" s="22" t="str">
        <f t="shared" si="12"/>
        <v>-</v>
      </c>
      <c r="DN6" s="22" t="str">
        <f t="shared" si="12"/>
        <v>-</v>
      </c>
      <c r="DO6" s="22" t="str">
        <f t="shared" si="12"/>
        <v>-</v>
      </c>
      <c r="DP6" s="22" t="str">
        <f t="shared" si="12"/>
        <v>-</v>
      </c>
      <c r="DQ6" s="22">
        <f t="shared" si="12"/>
        <v>28.04</v>
      </c>
      <c r="DR6" s="21" t="str">
        <f>IF(DR7="","",IF(DR7="-","【-】","【"&amp;SUBSTITUTE(TEXT(DR7,"#,##0.00"),"-","△")&amp;"】"))</f>
        <v>【35.50】</v>
      </c>
      <c r="DS6" s="22" t="str">
        <f>IF(DS7="",NA(),DS7)</f>
        <v>-</v>
      </c>
      <c r="DT6" s="22" t="str">
        <f t="shared" ref="DT6:EB6" si="13">IF(DT7="",NA(),DT7)</f>
        <v>-</v>
      </c>
      <c r="DU6" s="22" t="str">
        <f t="shared" si="13"/>
        <v>-</v>
      </c>
      <c r="DV6" s="22" t="str">
        <f t="shared" si="13"/>
        <v>-</v>
      </c>
      <c r="DW6" s="22">
        <f t="shared" si="13"/>
        <v>0.62</v>
      </c>
      <c r="DX6" s="22" t="str">
        <f t="shared" si="13"/>
        <v>-</v>
      </c>
      <c r="DY6" s="22" t="str">
        <f t="shared" si="13"/>
        <v>-</v>
      </c>
      <c r="DZ6" s="22" t="str">
        <f t="shared" si="13"/>
        <v>-</v>
      </c>
      <c r="EA6" s="22" t="str">
        <f t="shared" si="13"/>
        <v>-</v>
      </c>
      <c r="EB6" s="22">
        <f t="shared" si="13"/>
        <v>11.15</v>
      </c>
      <c r="EC6" s="21" t="str">
        <f>IF(EC7="","",IF(EC7="-","【-】","【"&amp;SUBSTITUTE(TEXT(EC7,"#,##0.00"),"-","△")&amp;"】"))</f>
        <v>【16.16】</v>
      </c>
      <c r="ED6" s="22" t="str">
        <f>IF(ED7="",NA(),ED7)</f>
        <v>-</v>
      </c>
      <c r="EE6" s="22" t="str">
        <f t="shared" ref="EE6:EM6" si="14">IF(EE7="",NA(),EE7)</f>
        <v>-</v>
      </c>
      <c r="EF6" s="22" t="str">
        <f t="shared" si="14"/>
        <v>-</v>
      </c>
      <c r="EG6" s="22" t="str">
        <f t="shared" si="14"/>
        <v>-</v>
      </c>
      <c r="EH6" s="21">
        <f t="shared" si="14"/>
        <v>0</v>
      </c>
      <c r="EI6" s="22" t="str">
        <f t="shared" si="14"/>
        <v>-</v>
      </c>
      <c r="EJ6" s="22" t="str">
        <f t="shared" si="14"/>
        <v>-</v>
      </c>
      <c r="EK6" s="22" t="str">
        <f t="shared" si="14"/>
        <v>-</v>
      </c>
      <c r="EL6" s="22" t="str">
        <f t="shared" si="14"/>
        <v>-</v>
      </c>
      <c r="EM6" s="22">
        <f t="shared" si="14"/>
        <v>0.25</v>
      </c>
      <c r="EN6" s="21" t="str">
        <f>IF(EN7="","",IF(EN7="-","【-】","【"&amp;SUBSTITUTE(TEXT(EN7,"#,##0.00"),"-","△")&amp;"】"))</f>
        <v>【0.28】</v>
      </c>
    </row>
    <row r="7" spans="1:144" s="23" customFormat="1" x14ac:dyDescent="0.15">
      <c r="A7" s="15"/>
      <c r="B7" s="24">
        <v>2024</v>
      </c>
      <c r="C7" s="24">
        <v>75647</v>
      </c>
      <c r="D7" s="24">
        <v>46</v>
      </c>
      <c r="E7" s="24">
        <v>1</v>
      </c>
      <c r="F7" s="24">
        <v>0</v>
      </c>
      <c r="G7" s="24">
        <v>5</v>
      </c>
      <c r="H7" s="24" t="s">
        <v>93</v>
      </c>
      <c r="I7" s="24" t="s">
        <v>94</v>
      </c>
      <c r="J7" s="24" t="s">
        <v>95</v>
      </c>
      <c r="K7" s="24" t="s">
        <v>96</v>
      </c>
      <c r="L7" s="24" t="s">
        <v>97</v>
      </c>
      <c r="M7" s="24" t="s">
        <v>98</v>
      </c>
      <c r="N7" s="25" t="s">
        <v>99</v>
      </c>
      <c r="O7" s="25">
        <v>84.65</v>
      </c>
      <c r="P7" s="25">
        <v>44.67</v>
      </c>
      <c r="Q7" s="25">
        <v>3430</v>
      </c>
      <c r="R7" s="25">
        <v>4506</v>
      </c>
      <c r="S7" s="25">
        <v>230.13</v>
      </c>
      <c r="T7" s="25">
        <v>19.579999999999998</v>
      </c>
      <c r="U7" s="25">
        <v>1596</v>
      </c>
      <c r="V7" s="25">
        <v>45.7</v>
      </c>
      <c r="W7" s="25">
        <v>34.92</v>
      </c>
      <c r="X7" s="25" t="s">
        <v>99</v>
      </c>
      <c r="Y7" s="25" t="s">
        <v>99</v>
      </c>
      <c r="Z7" s="25" t="s">
        <v>99</v>
      </c>
      <c r="AA7" s="25" t="s">
        <v>99</v>
      </c>
      <c r="AB7" s="25">
        <v>98.88</v>
      </c>
      <c r="AC7" s="25" t="s">
        <v>99</v>
      </c>
      <c r="AD7" s="25" t="s">
        <v>99</v>
      </c>
      <c r="AE7" s="25" t="s">
        <v>99</v>
      </c>
      <c r="AF7" s="25" t="s">
        <v>99</v>
      </c>
      <c r="AG7" s="25">
        <v>102.26</v>
      </c>
      <c r="AH7" s="25">
        <v>102.02</v>
      </c>
      <c r="AI7" s="25" t="s">
        <v>99</v>
      </c>
      <c r="AJ7" s="25" t="s">
        <v>99</v>
      </c>
      <c r="AK7" s="25" t="s">
        <v>99</v>
      </c>
      <c r="AL7" s="25" t="s">
        <v>99</v>
      </c>
      <c r="AM7" s="25">
        <v>73.66</v>
      </c>
      <c r="AN7" s="25" t="s">
        <v>99</v>
      </c>
      <c r="AO7" s="25" t="s">
        <v>99</v>
      </c>
      <c r="AP7" s="25" t="s">
        <v>99</v>
      </c>
      <c r="AQ7" s="25" t="s">
        <v>99</v>
      </c>
      <c r="AR7" s="25">
        <v>82.37</v>
      </c>
      <c r="AS7" s="25">
        <v>26.96</v>
      </c>
      <c r="AT7" s="25" t="s">
        <v>99</v>
      </c>
      <c r="AU7" s="25" t="s">
        <v>99</v>
      </c>
      <c r="AV7" s="25" t="s">
        <v>99</v>
      </c>
      <c r="AW7" s="25" t="s">
        <v>99</v>
      </c>
      <c r="AX7" s="25">
        <v>46.91</v>
      </c>
      <c r="AY7" s="25" t="s">
        <v>99</v>
      </c>
      <c r="AZ7" s="25" t="s">
        <v>99</v>
      </c>
      <c r="BA7" s="25" t="s">
        <v>99</v>
      </c>
      <c r="BB7" s="25" t="s">
        <v>99</v>
      </c>
      <c r="BC7" s="25">
        <v>101.6</v>
      </c>
      <c r="BD7" s="25">
        <v>142.38999999999999</v>
      </c>
      <c r="BE7" s="25" t="s">
        <v>99</v>
      </c>
      <c r="BF7" s="25" t="s">
        <v>99</v>
      </c>
      <c r="BG7" s="25" t="s">
        <v>99</v>
      </c>
      <c r="BH7" s="25" t="s">
        <v>99</v>
      </c>
      <c r="BI7" s="25">
        <v>913.96</v>
      </c>
      <c r="BJ7" s="25" t="s">
        <v>99</v>
      </c>
      <c r="BK7" s="25" t="s">
        <v>99</v>
      </c>
      <c r="BL7" s="25" t="s">
        <v>99</v>
      </c>
      <c r="BM7" s="25" t="s">
        <v>99</v>
      </c>
      <c r="BN7" s="25">
        <v>1398.03</v>
      </c>
      <c r="BO7" s="25">
        <v>1043.3599999999999</v>
      </c>
      <c r="BP7" s="25" t="s">
        <v>99</v>
      </c>
      <c r="BQ7" s="25" t="s">
        <v>99</v>
      </c>
      <c r="BR7" s="25" t="s">
        <v>99</v>
      </c>
      <c r="BS7" s="25" t="s">
        <v>99</v>
      </c>
      <c r="BT7" s="25">
        <v>30.92</v>
      </c>
      <c r="BU7" s="25" t="s">
        <v>99</v>
      </c>
      <c r="BV7" s="25" t="s">
        <v>99</v>
      </c>
      <c r="BW7" s="25" t="s">
        <v>99</v>
      </c>
      <c r="BX7" s="25" t="s">
        <v>99</v>
      </c>
      <c r="BY7" s="25">
        <v>39.15</v>
      </c>
      <c r="BZ7" s="25">
        <v>56.19</v>
      </c>
      <c r="CA7" s="25" t="s">
        <v>99</v>
      </c>
      <c r="CB7" s="25" t="s">
        <v>99</v>
      </c>
      <c r="CC7" s="25" t="s">
        <v>99</v>
      </c>
      <c r="CD7" s="25" t="s">
        <v>99</v>
      </c>
      <c r="CE7" s="25">
        <v>757.52</v>
      </c>
      <c r="CF7" s="25" t="s">
        <v>99</v>
      </c>
      <c r="CG7" s="25" t="s">
        <v>99</v>
      </c>
      <c r="CH7" s="25" t="s">
        <v>99</v>
      </c>
      <c r="CI7" s="25" t="s">
        <v>99</v>
      </c>
      <c r="CJ7" s="25">
        <v>392.81</v>
      </c>
      <c r="CK7" s="25">
        <v>285.60000000000002</v>
      </c>
      <c r="CL7" s="25" t="s">
        <v>99</v>
      </c>
      <c r="CM7" s="25" t="s">
        <v>99</v>
      </c>
      <c r="CN7" s="25" t="s">
        <v>99</v>
      </c>
      <c r="CO7" s="25" t="s">
        <v>99</v>
      </c>
      <c r="CP7" s="25">
        <v>37.14</v>
      </c>
      <c r="CQ7" s="25" t="s">
        <v>99</v>
      </c>
      <c r="CR7" s="25" t="s">
        <v>99</v>
      </c>
      <c r="CS7" s="25" t="s">
        <v>99</v>
      </c>
      <c r="CT7" s="25" t="s">
        <v>99</v>
      </c>
      <c r="CU7" s="25">
        <v>29.19</v>
      </c>
      <c r="CV7" s="25">
        <v>48.33</v>
      </c>
      <c r="CW7" s="25" t="s">
        <v>99</v>
      </c>
      <c r="CX7" s="25" t="s">
        <v>99</v>
      </c>
      <c r="CY7" s="25" t="s">
        <v>99</v>
      </c>
      <c r="CZ7" s="25" t="s">
        <v>99</v>
      </c>
      <c r="DA7" s="25">
        <v>60.01</v>
      </c>
      <c r="DB7" s="25" t="s">
        <v>99</v>
      </c>
      <c r="DC7" s="25" t="s">
        <v>99</v>
      </c>
      <c r="DD7" s="25" t="s">
        <v>99</v>
      </c>
      <c r="DE7" s="25" t="s">
        <v>99</v>
      </c>
      <c r="DF7" s="25">
        <v>66.040000000000006</v>
      </c>
      <c r="DG7" s="25">
        <v>70.34</v>
      </c>
      <c r="DH7" s="25" t="s">
        <v>99</v>
      </c>
      <c r="DI7" s="25" t="s">
        <v>99</v>
      </c>
      <c r="DJ7" s="25" t="s">
        <v>99</v>
      </c>
      <c r="DK7" s="25" t="s">
        <v>99</v>
      </c>
      <c r="DL7" s="25">
        <v>5.34</v>
      </c>
      <c r="DM7" s="25" t="s">
        <v>99</v>
      </c>
      <c r="DN7" s="25" t="s">
        <v>99</v>
      </c>
      <c r="DO7" s="25" t="s">
        <v>99</v>
      </c>
      <c r="DP7" s="25" t="s">
        <v>99</v>
      </c>
      <c r="DQ7" s="25">
        <v>28.04</v>
      </c>
      <c r="DR7" s="25">
        <v>35.5</v>
      </c>
      <c r="DS7" s="25" t="s">
        <v>99</v>
      </c>
      <c r="DT7" s="25" t="s">
        <v>99</v>
      </c>
      <c r="DU7" s="25" t="s">
        <v>99</v>
      </c>
      <c r="DV7" s="25" t="s">
        <v>99</v>
      </c>
      <c r="DW7" s="25">
        <v>0.62</v>
      </c>
      <c r="DX7" s="25" t="s">
        <v>99</v>
      </c>
      <c r="DY7" s="25" t="s">
        <v>99</v>
      </c>
      <c r="DZ7" s="25" t="s">
        <v>99</v>
      </c>
      <c r="EA7" s="25" t="s">
        <v>99</v>
      </c>
      <c r="EB7" s="25">
        <v>11.15</v>
      </c>
      <c r="EC7" s="25">
        <v>16.16</v>
      </c>
      <c r="ED7" s="25" t="s">
        <v>99</v>
      </c>
      <c r="EE7" s="25" t="s">
        <v>99</v>
      </c>
      <c r="EF7" s="25" t="s">
        <v>99</v>
      </c>
      <c r="EG7" s="25" t="s">
        <v>99</v>
      </c>
      <c r="EH7" s="25">
        <v>0</v>
      </c>
      <c r="EI7" s="25" t="s">
        <v>99</v>
      </c>
      <c r="EJ7" s="25" t="s">
        <v>99</v>
      </c>
      <c r="EK7" s="25" t="s">
        <v>99</v>
      </c>
      <c r="EL7" s="25" t="s">
        <v>99</v>
      </c>
      <c r="EM7" s="25">
        <v>0.25</v>
      </c>
      <c r="EN7" s="25">
        <v>0.28000000000000003</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高橋　直也</cp:lastModifiedBy>
  <cp:lastPrinted>2026-02-06T06:28:22Z</cp:lastPrinted>
  <dcterms:created xsi:type="dcterms:W3CDTF">2025-12-12T09:12:44Z</dcterms:created>
  <dcterms:modified xsi:type="dcterms:W3CDTF">2026-02-06T06:43:18Z</dcterms:modified>
  <cp:category/>
</cp:coreProperties>
</file>