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地域振興課\地域振興課（R7）\06_建設\08_簡易水道\01_諸務\13_照会・調査(回答)\20260115_公営企業に係る経営比較分析表（令和６年度決算）の分析等について（依頼）\回答\"/>
    </mc:Choice>
  </mc:AlternateContent>
  <workbookProtection workbookAlgorithmName="SHA-512" workbookHashValue="RK+YTgtUS2MTxmYNmxoo+C8id7JRsvvb19gqKAdTFmcS/2TyhZvX7PGZr8hsCCUgbX/4CE5V3nE/k/2rxafFzg==" workbookSaltValue="3IHC8H4t+Qivcb08c7svNA==" workbookSpinCount="100000" lockStructure="1"/>
  <bookViews>
    <workbookView xWindow="0" yWindow="0" windowWidth="16080" windowHeight="80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<sst xmlns="http://schemas.openxmlformats.org/spreadsheetml/2006/main" count="316" uniqueCount="111">
  <si>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</si>
  <si>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</si>
  <si>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</si>
  <si>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</si>
  <si>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</si>
  <si>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</si>
  <si>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</si>
  <si>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</si>
  <si>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</si>
  <si>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</si>
  <si>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</si>
  <si>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</si>
  <si>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</si>
  <si>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</si>
  <si>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</si>
  <si>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</si>
  <si>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</si>
  <si>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</si>
  <si>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</si>
  <si>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</si>
  <si>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</si>
  <si>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</si>
  <si>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</si>
  <si>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</si>
  <si>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</si>
  <si>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</si>
  <si>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</si>
  <si>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</si>
  <si>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</si>
  <si>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</si>
  <si>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</si>
  <si>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</si>
  <si>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</si>
  <si>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</si>
  <si>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</si>
  <si>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</si>
  <si>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</si>
  <si>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</si>
  <si>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</si>
  <si>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</si>
  <si>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</si>
  <si>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</si>
  <si>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</si>
  <si>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</si>
  <si>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</si>
  <si>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</si>
  <si>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</si>
  <si>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</si>
  <si>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</si>
  <si>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</si>
  <si>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</si>
  <si>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</si>
  <si>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</si>
  <si>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</si>
  <si>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</si>
  <si>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</si>
  <si>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</si>
  <si>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</si>
  <si>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</si>
  <si>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</si>
  <si>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</si>
  <si>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</si>
  <si>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</si>
  <si>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</si>
  <si>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</si>
  <si>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</si>
  <si>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福島県　葛尾村</t>
  </si>
  <si>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</si>
  <si>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</si>
  <si>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</si>
  <si>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</si>
  <si>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</si>
  <si>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</si>
  <si>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</si>
  <si>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</si>
  <si>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</si>
  <si>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</si>
  <si>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</si>
  <si>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</si>
  <si>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</si>
  <si>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</si>
  <si>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</si>
  <si>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</si>
  <si>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</si>
  <si>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</si>
  <si>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</si>
  <si>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</si>
  <si>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</si>
  <si>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</si>
  <si>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</si>
  <si>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</si>
  <si>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</si>
  <si>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</si>
  <si>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</si>
  <si>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</si>
  <si>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簡易水道事業</t>
  </si>
  <si>
    <t>C4</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</si>
  <si>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</si>
  <si>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</si>
  <si>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</si>
  <si>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</si>
  <si>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</si>
  <si>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</si>
  <si>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</si>
  <si>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</si>
  <si>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</si>
  <si>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</si>
  <si>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</si>
  <si>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本村の水道施設については、供用開始から長期間が経過している施設が多く、管路や設備の老朽化が進行している状況にある。今後、老朽化の進行に伴い、漏水や事故の発生リスクの増加が懸念される。
　このため、施設や管路の状態を把握した上で、更新や修繕の優先順位を整理し、計画的に対応していくことで、安定した水道水の供給に努めていく必要がある。</t>
  </si>
  <si>
    <t>　本村の水道事業においては、経常収支比率が100％に近い水準で推移しており、事業運営に必要な収益は概ね確保されている状況にある。料金回収率についても一定の水準を維持しており、現行の料金体系のもとで、短期的には大きな赤字を生じていない。
　一方で、給水人口の減少に伴い給水収益は今後も減少が見込まれており、施設規模に対する固定費の負担が相対的に大きくなることから、経営の効率性の面では引き続き課題を抱えている。今後は、修繕費や委託費の適正化、業務の効率化等により、経費削減に努めるとともに、持続可能な事業運営の確保に向けた検討を進めていく必要がある。</t>
    <phoneticPr fontId="1"/>
  </si>
  <si>
    <t>　本村の水道事業は、現時点では概ね収支の均衡が図られているものの、給水人口の減少や施設の老朽化が進行していることから、将来的には厳しい経営環境が見込まれる。
　今後は、計画的な施設更新と適切な維持管理により施設の健全性を確保するとともに、業務の効率化や経費削減に取り組み、安定した事業運営の確保に努める必要がある。また、将来の財政負担を見据え、投資の平準化や財源確保の在り方についても検討を進め、持続可能な水道事業の構築を目指し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</si>
</sst>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8F-49A5-AB95-369B3BE3C5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258F-49A5-AB95-369B3BE3C5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71.95</c:v>
                </c:pt>
              </c:numCache>
            </c:numRef>
          </c:val>
          <c:extLst>
            <c:ext xmlns:c16="http://schemas.microsoft.com/office/drawing/2014/chart" uri="{C3380CC4-5D6E-409C-BE32-E72D297353CC}">
              <c16:uniqueId val="{00000000-4004-41A2-A9D3-00D6A09637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004-41A2-A9D3-00D6A096371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90.76</c:v>
                </c:pt>
              </c:numCache>
            </c:numRef>
          </c:val>
          <c:extLst>
            <c:ext xmlns:c16="http://schemas.microsoft.com/office/drawing/2014/chart" uri="{C3380CC4-5D6E-409C-BE32-E72D297353CC}">
              <c16:uniqueId val="{00000000-9BED-4AE0-87FF-C624AE4182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BED-4AE0-87FF-C624AE4182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99.6</c:v>
                </c:pt>
              </c:numCache>
            </c:numRef>
          </c:val>
          <c:extLst>
            <c:ext xmlns:c16="http://schemas.microsoft.com/office/drawing/2014/chart" uri="{C3380CC4-5D6E-409C-BE32-E72D297353CC}">
              <c16:uniqueId val="{00000000-7F67-4181-8B29-749D9362B4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7F67-4181-8B29-749D9362B4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2.48</c:v>
                </c:pt>
              </c:numCache>
            </c:numRef>
          </c:val>
          <c:extLst>
            <c:ext xmlns:c16="http://schemas.microsoft.com/office/drawing/2014/chart" uri="{C3380CC4-5D6E-409C-BE32-E72D297353CC}">
              <c16:uniqueId val="{00000000-FFE9-496F-A6E5-1C84B781E5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FFE9-496F-A6E5-1C84B781E5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36-491A-B7C7-E35A78E782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F436-491A-B7C7-E35A78E782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8.61</c:v>
                </c:pt>
              </c:numCache>
            </c:numRef>
          </c:val>
          <c:extLst>
            <c:ext xmlns:c16="http://schemas.microsoft.com/office/drawing/2014/chart" uri="{C3380CC4-5D6E-409C-BE32-E72D297353CC}">
              <c16:uniqueId val="{00000000-7D14-4A8A-B038-E5F2E0CBB9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7D14-4A8A-B038-E5F2E0CBB9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657.33</c:v>
                </c:pt>
              </c:numCache>
            </c:numRef>
          </c:val>
          <c:extLst>
            <c:ext xmlns:c16="http://schemas.microsoft.com/office/drawing/2014/chart" uri="{C3380CC4-5D6E-409C-BE32-E72D297353CC}">
              <c16:uniqueId val="{00000000-3D53-4C7F-884F-BB1551F3D9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3D53-4C7F-884F-BB1551F3D9D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121.39</c:v>
                </c:pt>
              </c:numCache>
            </c:numRef>
          </c:val>
          <c:extLst>
            <c:ext xmlns:c16="http://schemas.microsoft.com/office/drawing/2014/chart" uri="{C3380CC4-5D6E-409C-BE32-E72D297353CC}">
              <c16:uniqueId val="{00000000-9D15-4B26-ADDC-1261CCD7E5E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9D15-4B26-ADDC-1261CCD7E5E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26.36</c:v>
                </c:pt>
              </c:numCache>
            </c:numRef>
          </c:val>
          <c:extLst>
            <c:ext xmlns:c16="http://schemas.microsoft.com/office/drawing/2014/chart" uri="{C3380CC4-5D6E-409C-BE32-E72D297353CC}">
              <c16:uniqueId val="{00000000-0C1D-4EE0-9C72-5DBAD1A7AA1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0C1D-4EE0-9C72-5DBAD1A7AA1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1119.97</c:v>
                </c:pt>
              </c:numCache>
            </c:numRef>
          </c:val>
          <c:extLst>
            <c:ext xmlns:c16="http://schemas.microsoft.com/office/drawing/2014/chart" uri="{C3380CC4-5D6E-409C-BE32-E72D297353CC}">
              <c16:uniqueId val="{00000000-2BE2-4F14-85D3-0825F05B54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2BE2-4F14-85D3-0825F05B54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workbookViewId="0">
      <selection activeCell="BL83" sqref="BL8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4</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葛尾村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9</v>
      </c>
      <c r="C7" s="33"/>
      <c r="D7" s="33"/>
      <c r="E7" s="33"/>
      <c r="F7" s="33"/>
      <c r="G7" s="33"/>
      <c r="H7" s="33"/>
      <c r="I7" s="32" t="s">
        <v>15</v>
      </c>
      <c r="J7" s="33"/>
      <c r="K7" s="33"/>
      <c r="L7" s="33"/>
      <c r="M7" s="33"/>
      <c r="N7" s="33"/>
      <c r="O7" s="34"/>
      <c r="P7" s="35" t="s">
        <v>8</v>
      </c>
      <c r="Q7" s="35"/>
      <c r="R7" s="35"/>
      <c r="S7" s="35"/>
      <c r="T7" s="35"/>
      <c r="U7" s="35"/>
      <c r="V7" s="35"/>
      <c r="W7" s="35" t="s">
        <v>16</v>
      </c>
      <c r="X7" s="35"/>
      <c r="Y7" s="35"/>
      <c r="Z7" s="35"/>
      <c r="AA7" s="35"/>
      <c r="AB7" s="35"/>
      <c r="AC7" s="35"/>
      <c r="AD7" s="35" t="s">
        <v>7</v>
      </c>
      <c r="AE7" s="35"/>
      <c r="AF7" s="35"/>
      <c r="AG7" s="35"/>
      <c r="AH7" s="35"/>
      <c r="AI7" s="35"/>
      <c r="AJ7" s="35"/>
      <c r="AK7" s="2"/>
      <c r="AL7" s="35" t="s">
        <v>1</v>
      </c>
      <c r="AM7" s="35"/>
      <c r="AN7" s="35"/>
      <c r="AO7" s="35"/>
      <c r="AP7" s="35"/>
      <c r="AQ7" s="35"/>
      <c r="AR7" s="35"/>
      <c r="AS7" s="35"/>
      <c r="AT7" s="32" t="s">
        <v>13</v>
      </c>
      <c r="AU7" s="33"/>
      <c r="AV7" s="33"/>
      <c r="AW7" s="33"/>
      <c r="AX7" s="33"/>
      <c r="AY7" s="33"/>
      <c r="AZ7" s="33"/>
      <c r="BA7" s="33"/>
      <c r="BB7" s="35" t="s">
        <v>17</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15">
      <c r="A8" s="2"/>
      <c r="B8" s="39" t="str">
        <f>データ!$I$6</f>
        <v>法適用</v>
      </c>
      <c r="C8" s="40"/>
      <c r="D8" s="40"/>
      <c r="E8" s="40"/>
      <c r="F8" s="40"/>
      <c r="G8" s="40"/>
      <c r="H8" s="40"/>
      <c r="I8" s="39" t="str">
        <f>データ!$J$6</f>
        <v>水道事業</v>
      </c>
      <c r="J8" s="40"/>
      <c r="K8" s="40"/>
      <c r="L8" s="40"/>
      <c r="M8" s="40"/>
      <c r="N8" s="40"/>
      <c r="O8" s="41"/>
      <c r="P8" s="42" t="str">
        <f>データ!$K$6</f>
        <v>簡易水道事業</v>
      </c>
      <c r="Q8" s="42"/>
      <c r="R8" s="42"/>
      <c r="S8" s="42"/>
      <c r="T8" s="42"/>
      <c r="U8" s="42"/>
      <c r="V8" s="42"/>
      <c r="W8" s="42" t="str">
        <f>データ!$L$6</f>
        <v>C4</v>
      </c>
      <c r="X8" s="42"/>
      <c r="Y8" s="42"/>
      <c r="Z8" s="42"/>
      <c r="AA8" s="42"/>
      <c r="AB8" s="42"/>
      <c r="AC8" s="42"/>
      <c r="AD8" s="42" t="str">
        <f>データ!$M$6</f>
        <v>自治体職員</v>
      </c>
      <c r="AE8" s="42"/>
      <c r="AF8" s="42"/>
      <c r="AG8" s="42"/>
      <c r="AH8" s="42"/>
      <c r="AI8" s="42"/>
      <c r="AJ8" s="42"/>
      <c r="AK8" s="2"/>
      <c r="AL8" s="43">
        <f>データ!$R$6</f>
        <v>1216</v>
      </c>
      <c r="AM8" s="43"/>
      <c r="AN8" s="43"/>
      <c r="AO8" s="43"/>
      <c r="AP8" s="43"/>
      <c r="AQ8" s="43"/>
      <c r="AR8" s="43"/>
      <c r="AS8" s="43"/>
      <c r="AT8" s="44">
        <f>データ!$S$6</f>
        <v>84.37</v>
      </c>
      <c r="AU8" s="45"/>
      <c r="AV8" s="45"/>
      <c r="AW8" s="45"/>
      <c r="AX8" s="45"/>
      <c r="AY8" s="45"/>
      <c r="AZ8" s="45"/>
      <c r="BA8" s="45"/>
      <c r="BB8" s="46">
        <f>データ!$T$6</f>
        <v>14.41</v>
      </c>
      <c r="BC8" s="46"/>
      <c r="BD8" s="46"/>
      <c r="BE8" s="46"/>
      <c r="BF8" s="46"/>
      <c r="BG8" s="46"/>
      <c r="BH8" s="46"/>
      <c r="BI8" s="46"/>
      <c r="BJ8" s="3"/>
      <c r="BK8" s="3"/>
      <c r="BL8" s="47" t="s">
        <v>14</v>
      </c>
      <c r="BM8" s="48"/>
      <c r="BN8" s="49" t="s">
        <v>20</v>
      </c>
      <c r="BO8" s="49"/>
      <c r="BP8" s="49"/>
      <c r="BQ8" s="49"/>
      <c r="BR8" s="49"/>
      <c r="BS8" s="49"/>
      <c r="BT8" s="49"/>
      <c r="BU8" s="49"/>
      <c r="BV8" s="49"/>
      <c r="BW8" s="49"/>
      <c r="BX8" s="49"/>
      <c r="BY8" s="50"/>
    </row>
    <row r="9" spans="1:78" ht="18.75" customHeight="1" x14ac:dyDescent="0.15">
      <c r="A9" s="2"/>
      <c r="B9" s="32" t="s">
        <v>22</v>
      </c>
      <c r="C9" s="33"/>
      <c r="D9" s="33"/>
      <c r="E9" s="33"/>
      <c r="F9" s="33"/>
      <c r="G9" s="33"/>
      <c r="H9" s="33"/>
      <c r="I9" s="32" t="s">
        <v>23</v>
      </c>
      <c r="J9" s="33"/>
      <c r="K9" s="33"/>
      <c r="L9" s="33"/>
      <c r="M9" s="33"/>
      <c r="N9" s="33"/>
      <c r="O9" s="34"/>
      <c r="P9" s="35" t="s">
        <v>25</v>
      </c>
      <c r="Q9" s="35"/>
      <c r="R9" s="35"/>
      <c r="S9" s="35"/>
      <c r="T9" s="35"/>
      <c r="U9" s="35"/>
      <c r="V9" s="35"/>
      <c r="W9" s="35" t="s">
        <v>21</v>
      </c>
      <c r="X9" s="35"/>
      <c r="Y9" s="35"/>
      <c r="Z9" s="35"/>
      <c r="AA9" s="35"/>
      <c r="AB9" s="35"/>
      <c r="AC9" s="35"/>
      <c r="AD9" s="2"/>
      <c r="AE9" s="2"/>
      <c r="AF9" s="2"/>
      <c r="AG9" s="2"/>
      <c r="AH9" s="2"/>
      <c r="AI9" s="2"/>
      <c r="AJ9" s="2"/>
      <c r="AK9" s="2"/>
      <c r="AL9" s="35" t="s">
        <v>28</v>
      </c>
      <c r="AM9" s="35"/>
      <c r="AN9" s="35"/>
      <c r="AO9" s="35"/>
      <c r="AP9" s="35"/>
      <c r="AQ9" s="35"/>
      <c r="AR9" s="35"/>
      <c r="AS9" s="35"/>
      <c r="AT9" s="32" t="s">
        <v>30</v>
      </c>
      <c r="AU9" s="33"/>
      <c r="AV9" s="33"/>
      <c r="AW9" s="33"/>
      <c r="AX9" s="33"/>
      <c r="AY9" s="33"/>
      <c r="AZ9" s="33"/>
      <c r="BA9" s="33"/>
      <c r="BB9" s="35" t="s">
        <v>0</v>
      </c>
      <c r="BC9" s="35"/>
      <c r="BD9" s="35"/>
      <c r="BE9" s="35"/>
      <c r="BF9" s="35"/>
      <c r="BG9" s="35"/>
      <c r="BH9" s="35"/>
      <c r="BI9" s="35"/>
      <c r="BJ9" s="3"/>
      <c r="BK9" s="3"/>
      <c r="BL9" s="51" t="s">
        <v>31</v>
      </c>
      <c r="BM9" s="52"/>
      <c r="BN9" s="53" t="s">
        <v>33</v>
      </c>
      <c r="BO9" s="53"/>
      <c r="BP9" s="53"/>
      <c r="BQ9" s="53"/>
      <c r="BR9" s="53"/>
      <c r="BS9" s="53"/>
      <c r="BT9" s="53"/>
      <c r="BU9" s="53"/>
      <c r="BV9" s="53"/>
      <c r="BW9" s="53"/>
      <c r="BX9" s="53"/>
      <c r="BY9" s="54"/>
    </row>
    <row r="10" spans="1:78" ht="18.75" customHeight="1" x14ac:dyDescent="0.15">
      <c r="A10" s="2"/>
      <c r="B10" s="44" t="str">
        <f>データ!$N$6</f>
        <v>-</v>
      </c>
      <c r="C10" s="45"/>
      <c r="D10" s="45"/>
      <c r="E10" s="45"/>
      <c r="F10" s="45"/>
      <c r="G10" s="45"/>
      <c r="H10" s="45"/>
      <c r="I10" s="44">
        <f>データ!$O$6</f>
        <v>98.2</v>
      </c>
      <c r="J10" s="45"/>
      <c r="K10" s="45"/>
      <c r="L10" s="45"/>
      <c r="M10" s="45"/>
      <c r="N10" s="45"/>
      <c r="O10" s="55"/>
      <c r="P10" s="46">
        <f>データ!$P$6</f>
        <v>12.72</v>
      </c>
      <c r="Q10" s="46"/>
      <c r="R10" s="46"/>
      <c r="S10" s="46"/>
      <c r="T10" s="46"/>
      <c r="U10" s="46"/>
      <c r="V10" s="46"/>
      <c r="W10" s="43">
        <f>データ!$Q$6</f>
        <v>3410</v>
      </c>
      <c r="X10" s="43"/>
      <c r="Y10" s="43"/>
      <c r="Z10" s="43"/>
      <c r="AA10" s="43"/>
      <c r="AB10" s="43"/>
      <c r="AC10" s="43"/>
      <c r="AD10" s="2"/>
      <c r="AE10" s="2"/>
      <c r="AF10" s="2"/>
      <c r="AG10" s="2"/>
      <c r="AH10" s="2"/>
      <c r="AI10" s="2"/>
      <c r="AJ10" s="2"/>
      <c r="AK10" s="2"/>
      <c r="AL10" s="43">
        <f>データ!$U$6</f>
        <v>156</v>
      </c>
      <c r="AM10" s="43"/>
      <c r="AN10" s="43"/>
      <c r="AO10" s="43"/>
      <c r="AP10" s="43"/>
      <c r="AQ10" s="43"/>
      <c r="AR10" s="43"/>
      <c r="AS10" s="43"/>
      <c r="AT10" s="44">
        <f>データ!$V$6</f>
        <v>1.32</v>
      </c>
      <c r="AU10" s="45"/>
      <c r="AV10" s="45"/>
      <c r="AW10" s="45"/>
      <c r="AX10" s="45"/>
      <c r="AY10" s="45"/>
      <c r="AZ10" s="45"/>
      <c r="BA10" s="45"/>
      <c r="BB10" s="46">
        <f>データ!$W$6</f>
        <v>118.18</v>
      </c>
      <c r="BC10" s="46"/>
      <c r="BD10" s="46"/>
      <c r="BE10" s="46"/>
      <c r="BF10" s="46"/>
      <c r="BG10" s="46"/>
      <c r="BH10" s="46"/>
      <c r="BI10" s="46"/>
      <c r="BJ10" s="2"/>
      <c r="BK10" s="2"/>
      <c r="BL10" s="56" t="s">
        <v>35</v>
      </c>
      <c r="BM10" s="57"/>
      <c r="BN10" s="58" t="s">
        <v>37</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38</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40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41</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43</v>
      </c>
      <c r="BM45" s="70"/>
      <c r="BN45" s="70"/>
      <c r="BO45" s="70"/>
      <c r="BP45" s="70"/>
      <c r="BQ45" s="70"/>
      <c r="BR45" s="70"/>
      <c r="BS45" s="70"/>
      <c r="BT45" s="70"/>
      <c r="BU45" s="70"/>
      <c r="BV45" s="70"/>
      <c r="BW45" s="70"/>
      <c r="BX45" s="70"/>
      <c r="BY45" s="70"/>
      <c r="BZ45" s="7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108</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15">
      <c r="A60" s="2"/>
      <c r="B60" s="66" t="s">
        <v>12</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5"/>
      <c r="BM60" s="76"/>
      <c r="BN60" s="76"/>
      <c r="BO60" s="76"/>
      <c r="BP60" s="76"/>
      <c r="BQ60" s="76"/>
      <c r="BR60" s="76"/>
      <c r="BS60" s="76"/>
      <c r="BT60" s="76"/>
      <c r="BU60" s="76"/>
      <c r="BV60" s="76"/>
      <c r="BW60" s="76"/>
      <c r="BX60" s="76"/>
      <c r="BY60" s="76"/>
      <c r="BZ60" s="7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11</v>
      </c>
      <c r="BM64" s="70"/>
      <c r="BN64" s="70"/>
      <c r="BO64" s="70"/>
      <c r="BP64" s="70"/>
      <c r="BQ64" s="70"/>
      <c r="BR64" s="70"/>
      <c r="BS64" s="70"/>
      <c r="BT64" s="70"/>
      <c r="BU64" s="70"/>
      <c r="BV64" s="70"/>
      <c r="BW64" s="70"/>
      <c r="BX64" s="70"/>
      <c r="BY64" s="70"/>
      <c r="BZ64" s="7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15">
      <c r="C83" s="10"/>
    </row>
    <row r="84" spans="1:78" hidden="1" x14ac:dyDescent="0.15">
      <c r="B84" s="6" t="s">
        <v>44</v>
      </c>
      <c r="C84" s="6"/>
      <c r="D84" s="6"/>
      <c r="E84" s="6" t="s">
        <v>46</v>
      </c>
      <c r="F84" s="6" t="s">
        <v>48</v>
      </c>
      <c r="G84" s="6" t="s">
        <v>49</v>
      </c>
      <c r="H84" s="6" t="s">
        <v>42</v>
      </c>
      <c r="I84" s="6" t="s">
        <v>10</v>
      </c>
      <c r="J84" s="6" t="s">
        <v>26</v>
      </c>
      <c r="K84" s="6" t="s">
        <v>50</v>
      </c>
      <c r="L84" s="6" t="s">
        <v>52</v>
      </c>
      <c r="M84" s="6" t="s">
        <v>32</v>
      </c>
      <c r="N84" s="6" t="s">
        <v>54</v>
      </c>
      <c r="O84" s="6" t="s">
        <v>56</v>
      </c>
    </row>
    <row r="85" spans="1:78" hidden="1" x14ac:dyDescent="0.15">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d+7KTLV3DRlRx9nQKeF88g5pOF1vMqUSVVnkq3ytXOOXbceSuKiDoqyTvH/eiaD7epaEhBXxJ4An+sEA+V8Ejg==" saltValue="tiQF77NRusrUxpkl099N9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51</v>
      </c>
      <c r="C3" s="17" t="s">
        <v>59</v>
      </c>
      <c r="D3" s="17" t="s">
        <v>36</v>
      </c>
      <c r="E3" s="17" t="s">
        <v>6</v>
      </c>
      <c r="F3" s="17" t="s">
        <v>5</v>
      </c>
      <c r="G3" s="17" t="s">
        <v>24</v>
      </c>
      <c r="H3" s="83" t="s">
        <v>29</v>
      </c>
      <c r="I3" s="84"/>
      <c r="J3" s="84"/>
      <c r="K3" s="84"/>
      <c r="L3" s="84"/>
      <c r="M3" s="84"/>
      <c r="N3" s="84"/>
      <c r="O3" s="84"/>
      <c r="P3" s="84"/>
      <c r="Q3" s="84"/>
      <c r="R3" s="84"/>
      <c r="S3" s="84"/>
      <c r="T3" s="84"/>
      <c r="U3" s="84"/>
      <c r="V3" s="84"/>
      <c r="W3" s="85"/>
      <c r="X3" s="81" t="s">
        <v>55</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12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60</v>
      </c>
      <c r="B4" s="18"/>
      <c r="C4" s="18"/>
      <c r="D4" s="18"/>
      <c r="E4" s="18"/>
      <c r="F4" s="18"/>
      <c r="G4" s="18"/>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45</v>
      </c>
      <c r="AJ4" s="82"/>
      <c r="AK4" s="82"/>
      <c r="AL4" s="82"/>
      <c r="AM4" s="82"/>
      <c r="AN4" s="82"/>
      <c r="AO4" s="82"/>
      <c r="AP4" s="82"/>
      <c r="AQ4" s="82"/>
      <c r="AR4" s="82"/>
      <c r="AS4" s="82"/>
      <c r="AT4" s="82" t="s">
        <v>39</v>
      </c>
      <c r="AU4" s="82"/>
      <c r="AV4" s="82"/>
      <c r="AW4" s="82"/>
      <c r="AX4" s="82"/>
      <c r="AY4" s="82"/>
      <c r="AZ4" s="82"/>
      <c r="BA4" s="82"/>
      <c r="BB4" s="82"/>
      <c r="BC4" s="82"/>
      <c r="BD4" s="82"/>
      <c r="BE4" s="82" t="s">
        <v>3</v>
      </c>
      <c r="BF4" s="82"/>
      <c r="BG4" s="82"/>
      <c r="BH4" s="82"/>
      <c r="BI4" s="82"/>
      <c r="BJ4" s="82"/>
      <c r="BK4" s="82"/>
      <c r="BL4" s="82"/>
      <c r="BM4" s="82"/>
      <c r="BN4" s="82"/>
      <c r="BO4" s="82"/>
      <c r="BP4" s="82" t="s">
        <v>34</v>
      </c>
      <c r="BQ4" s="82"/>
      <c r="BR4" s="82"/>
      <c r="BS4" s="82"/>
      <c r="BT4" s="82"/>
      <c r="BU4" s="82"/>
      <c r="BV4" s="82"/>
      <c r="BW4" s="82"/>
      <c r="BX4" s="82"/>
      <c r="BY4" s="82"/>
      <c r="BZ4" s="82"/>
      <c r="CA4" s="82" t="s">
        <v>61</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2</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15">
      <c r="A5" s="15" t="s">
        <v>27</v>
      </c>
      <c r="B5" s="19"/>
      <c r="C5" s="19"/>
      <c r="D5" s="19"/>
      <c r="E5" s="19"/>
      <c r="F5" s="19"/>
      <c r="G5" s="19"/>
      <c r="H5" s="24" t="s">
        <v>58</v>
      </c>
      <c r="I5" s="24" t="s">
        <v>68</v>
      </c>
      <c r="J5" s="24" t="s">
        <v>69</v>
      </c>
      <c r="K5" s="24" t="s">
        <v>70</v>
      </c>
      <c r="L5" s="24" t="s">
        <v>71</v>
      </c>
      <c r="M5" s="24" t="s">
        <v>7</v>
      </c>
      <c r="N5" s="24" t="s">
        <v>72</v>
      </c>
      <c r="O5" s="24" t="s">
        <v>73</v>
      </c>
      <c r="P5" s="24" t="s">
        <v>74</v>
      </c>
      <c r="Q5" s="24" t="s">
        <v>75</v>
      </c>
      <c r="R5" s="24" t="s">
        <v>76</v>
      </c>
      <c r="S5" s="24" t="s">
        <v>77</v>
      </c>
      <c r="T5" s="24" t="s">
        <v>62</v>
      </c>
      <c r="U5" s="24" t="s">
        <v>78</v>
      </c>
      <c r="V5" s="24" t="s">
        <v>79</v>
      </c>
      <c r="W5" s="24" t="s">
        <v>80</v>
      </c>
      <c r="X5" s="24" t="s">
        <v>81</v>
      </c>
      <c r="Y5" s="24" t="s">
        <v>82</v>
      </c>
      <c r="Z5" s="24" t="s">
        <v>83</v>
      </c>
      <c r="AA5" s="24" t="s">
        <v>84</v>
      </c>
      <c r="AB5" s="24" t="s">
        <v>85</v>
      </c>
      <c r="AC5" s="24" t="s">
        <v>87</v>
      </c>
      <c r="AD5" s="24" t="s">
        <v>88</v>
      </c>
      <c r="AE5" s="24" t="s">
        <v>89</v>
      </c>
      <c r="AF5" s="24" t="s">
        <v>90</v>
      </c>
      <c r="AG5" s="24" t="s">
        <v>91</v>
      </c>
      <c r="AH5" s="24" t="s">
        <v>44</v>
      </c>
      <c r="AI5" s="24" t="s">
        <v>81</v>
      </c>
      <c r="AJ5" s="24" t="s">
        <v>82</v>
      </c>
      <c r="AK5" s="24" t="s">
        <v>83</v>
      </c>
      <c r="AL5" s="24" t="s">
        <v>84</v>
      </c>
      <c r="AM5" s="24" t="s">
        <v>85</v>
      </c>
      <c r="AN5" s="24" t="s">
        <v>87</v>
      </c>
      <c r="AO5" s="24" t="s">
        <v>88</v>
      </c>
      <c r="AP5" s="24" t="s">
        <v>89</v>
      </c>
      <c r="AQ5" s="24" t="s">
        <v>90</v>
      </c>
      <c r="AR5" s="24" t="s">
        <v>91</v>
      </c>
      <c r="AS5" s="24" t="s">
        <v>86</v>
      </c>
      <c r="AT5" s="24" t="s">
        <v>81</v>
      </c>
      <c r="AU5" s="24" t="s">
        <v>82</v>
      </c>
      <c r="AV5" s="24" t="s">
        <v>83</v>
      </c>
      <c r="AW5" s="24" t="s">
        <v>84</v>
      </c>
      <c r="AX5" s="24" t="s">
        <v>85</v>
      </c>
      <c r="AY5" s="24" t="s">
        <v>87</v>
      </c>
      <c r="AZ5" s="24" t="s">
        <v>88</v>
      </c>
      <c r="BA5" s="24" t="s">
        <v>89</v>
      </c>
      <c r="BB5" s="24" t="s">
        <v>90</v>
      </c>
      <c r="BC5" s="24" t="s">
        <v>91</v>
      </c>
      <c r="BD5" s="24" t="s">
        <v>86</v>
      </c>
      <c r="BE5" s="24" t="s">
        <v>81</v>
      </c>
      <c r="BF5" s="24" t="s">
        <v>82</v>
      </c>
      <c r="BG5" s="24" t="s">
        <v>83</v>
      </c>
      <c r="BH5" s="24" t="s">
        <v>84</v>
      </c>
      <c r="BI5" s="24" t="s">
        <v>85</v>
      </c>
      <c r="BJ5" s="24" t="s">
        <v>87</v>
      </c>
      <c r="BK5" s="24" t="s">
        <v>88</v>
      </c>
      <c r="BL5" s="24" t="s">
        <v>89</v>
      </c>
      <c r="BM5" s="24" t="s">
        <v>90</v>
      </c>
      <c r="BN5" s="24" t="s">
        <v>91</v>
      </c>
      <c r="BO5" s="24" t="s">
        <v>86</v>
      </c>
      <c r="BP5" s="24" t="s">
        <v>81</v>
      </c>
      <c r="BQ5" s="24" t="s">
        <v>82</v>
      </c>
      <c r="BR5" s="24" t="s">
        <v>83</v>
      </c>
      <c r="BS5" s="24" t="s">
        <v>84</v>
      </c>
      <c r="BT5" s="24" t="s">
        <v>85</v>
      </c>
      <c r="BU5" s="24" t="s">
        <v>87</v>
      </c>
      <c r="BV5" s="24" t="s">
        <v>88</v>
      </c>
      <c r="BW5" s="24" t="s">
        <v>89</v>
      </c>
      <c r="BX5" s="24" t="s">
        <v>90</v>
      </c>
      <c r="BY5" s="24" t="s">
        <v>91</v>
      </c>
      <c r="BZ5" s="24" t="s">
        <v>86</v>
      </c>
      <c r="CA5" s="24" t="s">
        <v>81</v>
      </c>
      <c r="CB5" s="24" t="s">
        <v>82</v>
      </c>
      <c r="CC5" s="24" t="s">
        <v>83</v>
      </c>
      <c r="CD5" s="24" t="s">
        <v>84</v>
      </c>
      <c r="CE5" s="24" t="s">
        <v>85</v>
      </c>
      <c r="CF5" s="24" t="s">
        <v>87</v>
      </c>
      <c r="CG5" s="24" t="s">
        <v>88</v>
      </c>
      <c r="CH5" s="24" t="s">
        <v>89</v>
      </c>
      <c r="CI5" s="24" t="s">
        <v>90</v>
      </c>
      <c r="CJ5" s="24" t="s">
        <v>91</v>
      </c>
      <c r="CK5" s="24" t="s">
        <v>86</v>
      </c>
      <c r="CL5" s="24" t="s">
        <v>81</v>
      </c>
      <c r="CM5" s="24" t="s">
        <v>82</v>
      </c>
      <c r="CN5" s="24" t="s">
        <v>83</v>
      </c>
      <c r="CO5" s="24" t="s">
        <v>84</v>
      </c>
      <c r="CP5" s="24" t="s">
        <v>85</v>
      </c>
      <c r="CQ5" s="24" t="s">
        <v>87</v>
      </c>
      <c r="CR5" s="24" t="s">
        <v>88</v>
      </c>
      <c r="CS5" s="24" t="s">
        <v>89</v>
      </c>
      <c r="CT5" s="24" t="s">
        <v>90</v>
      </c>
      <c r="CU5" s="24" t="s">
        <v>91</v>
      </c>
      <c r="CV5" s="24" t="s">
        <v>86</v>
      </c>
      <c r="CW5" s="24" t="s">
        <v>81</v>
      </c>
      <c r="CX5" s="24" t="s">
        <v>82</v>
      </c>
      <c r="CY5" s="24" t="s">
        <v>83</v>
      </c>
      <c r="CZ5" s="24" t="s">
        <v>84</v>
      </c>
      <c r="DA5" s="24" t="s">
        <v>85</v>
      </c>
      <c r="DB5" s="24" t="s">
        <v>87</v>
      </c>
      <c r="DC5" s="24" t="s">
        <v>88</v>
      </c>
      <c r="DD5" s="24" t="s">
        <v>89</v>
      </c>
      <c r="DE5" s="24" t="s">
        <v>90</v>
      </c>
      <c r="DF5" s="24" t="s">
        <v>91</v>
      </c>
      <c r="DG5" s="24" t="s">
        <v>86</v>
      </c>
      <c r="DH5" s="24" t="s">
        <v>81</v>
      </c>
      <c r="DI5" s="24" t="s">
        <v>82</v>
      </c>
      <c r="DJ5" s="24" t="s">
        <v>83</v>
      </c>
      <c r="DK5" s="24" t="s">
        <v>84</v>
      </c>
      <c r="DL5" s="24" t="s">
        <v>85</v>
      </c>
      <c r="DM5" s="24" t="s">
        <v>87</v>
      </c>
      <c r="DN5" s="24" t="s">
        <v>88</v>
      </c>
      <c r="DO5" s="24" t="s">
        <v>89</v>
      </c>
      <c r="DP5" s="24" t="s">
        <v>90</v>
      </c>
      <c r="DQ5" s="24" t="s">
        <v>91</v>
      </c>
      <c r="DR5" s="24" t="s">
        <v>86</v>
      </c>
      <c r="DS5" s="24" t="s">
        <v>81</v>
      </c>
      <c r="DT5" s="24" t="s">
        <v>82</v>
      </c>
      <c r="DU5" s="24" t="s">
        <v>83</v>
      </c>
      <c r="DV5" s="24" t="s">
        <v>84</v>
      </c>
      <c r="DW5" s="24" t="s">
        <v>85</v>
      </c>
      <c r="DX5" s="24" t="s">
        <v>87</v>
      </c>
      <c r="DY5" s="24" t="s">
        <v>88</v>
      </c>
      <c r="DZ5" s="24" t="s">
        <v>89</v>
      </c>
      <c r="EA5" s="24" t="s">
        <v>90</v>
      </c>
      <c r="EB5" s="24" t="s">
        <v>91</v>
      </c>
      <c r="EC5" s="24" t="s">
        <v>86</v>
      </c>
      <c r="ED5" s="24" t="s">
        <v>81</v>
      </c>
      <c r="EE5" s="24" t="s">
        <v>82</v>
      </c>
      <c r="EF5" s="24" t="s">
        <v>83</v>
      </c>
      <c r="EG5" s="24" t="s">
        <v>84</v>
      </c>
      <c r="EH5" s="24" t="s">
        <v>85</v>
      </c>
      <c r="EI5" s="24" t="s">
        <v>87</v>
      </c>
      <c r="EJ5" s="24" t="s">
        <v>88</v>
      </c>
      <c r="EK5" s="24" t="s">
        <v>89</v>
      </c>
      <c r="EL5" s="24" t="s">
        <v>90</v>
      </c>
      <c r="EM5" s="24" t="s">
        <v>91</v>
      </c>
      <c r="EN5" s="24" t="s">
        <v>86</v>
      </c>
    </row>
    <row r="6" spans="1:144" s="14" customFormat="1" x14ac:dyDescent="0.15">
      <c r="A6" s="15" t="s">
        <v>92</v>
      </c>
      <c r="B6" s="20">
        <f t="shared" ref="B6:W6" si="1">B7</f>
        <v>2024</v>
      </c>
      <c r="C6" s="20">
        <f t="shared" si="1"/>
        <v>75485</v>
      </c>
      <c r="D6" s="20">
        <f t="shared" si="1"/>
        <v>46</v>
      </c>
      <c r="E6" s="20">
        <f t="shared" si="1"/>
        <v>1</v>
      </c>
      <c r="F6" s="20">
        <f t="shared" si="1"/>
        <v>0</v>
      </c>
      <c r="G6" s="20">
        <f t="shared" si="1"/>
        <v>5</v>
      </c>
      <c r="H6" s="20" t="str">
        <f t="shared" si="1"/>
        <v>福島県　葛尾村</v>
      </c>
      <c r="I6" s="20" t="str">
        <f t="shared" si="1"/>
        <v>法適用</v>
      </c>
      <c r="J6" s="20" t="str">
        <f t="shared" si="1"/>
        <v>水道事業</v>
      </c>
      <c r="K6" s="20" t="str">
        <f t="shared" si="1"/>
        <v>簡易水道事業</v>
      </c>
      <c r="L6" s="20" t="str">
        <f t="shared" si="1"/>
        <v>C4</v>
      </c>
      <c r="M6" s="20" t="str">
        <f t="shared" si="1"/>
        <v>自治体職員</v>
      </c>
      <c r="N6" s="25" t="str">
        <f t="shared" si="1"/>
        <v>-</v>
      </c>
      <c r="O6" s="25">
        <f t="shared" si="1"/>
        <v>98.2</v>
      </c>
      <c r="P6" s="25">
        <f t="shared" si="1"/>
        <v>12.72</v>
      </c>
      <c r="Q6" s="25">
        <f t="shared" si="1"/>
        <v>3410</v>
      </c>
      <c r="R6" s="25">
        <f t="shared" si="1"/>
        <v>1216</v>
      </c>
      <c r="S6" s="25">
        <f t="shared" si="1"/>
        <v>84.37</v>
      </c>
      <c r="T6" s="25">
        <f t="shared" si="1"/>
        <v>14.41</v>
      </c>
      <c r="U6" s="25">
        <f t="shared" si="1"/>
        <v>156</v>
      </c>
      <c r="V6" s="25">
        <f t="shared" si="1"/>
        <v>1.32</v>
      </c>
      <c r="W6" s="25">
        <f t="shared" si="1"/>
        <v>118.18</v>
      </c>
      <c r="X6" s="27" t="str">
        <f t="shared" ref="X6:AG6" si="2">IF(X7="",NA(),X7)</f>
        <v>-</v>
      </c>
      <c r="Y6" s="27" t="str">
        <f t="shared" si="2"/>
        <v>-</v>
      </c>
      <c r="Z6" s="27" t="str">
        <f t="shared" si="2"/>
        <v>-</v>
      </c>
      <c r="AA6" s="27" t="str">
        <f t="shared" si="2"/>
        <v>-</v>
      </c>
      <c r="AB6" s="27">
        <f t="shared" si="2"/>
        <v>99.6</v>
      </c>
      <c r="AC6" s="27" t="str">
        <f t="shared" si="2"/>
        <v>-</v>
      </c>
      <c r="AD6" s="27" t="str">
        <f t="shared" si="2"/>
        <v>-</v>
      </c>
      <c r="AE6" s="27" t="str">
        <f t="shared" si="2"/>
        <v>-</v>
      </c>
      <c r="AF6" s="27" t="str">
        <f t="shared" si="2"/>
        <v>-</v>
      </c>
      <c r="AG6" s="27">
        <f t="shared" si="2"/>
        <v>102.26</v>
      </c>
      <c r="AH6" s="25" t="str">
        <f>IF(AH7="","",IF(AH7="-","【-】","【"&amp;SUBSTITUTE(TEXT(AH7,"#,##0.00"),"-","△")&amp;"】"))</f>
        <v>【102.02】</v>
      </c>
      <c r="AI6" s="27" t="str">
        <f t="shared" ref="AI6:AR6" si="3">IF(AI7="",NA(),AI7)</f>
        <v>-</v>
      </c>
      <c r="AJ6" s="27" t="str">
        <f t="shared" si="3"/>
        <v>-</v>
      </c>
      <c r="AK6" s="27" t="str">
        <f t="shared" si="3"/>
        <v>-</v>
      </c>
      <c r="AL6" s="27" t="str">
        <f t="shared" si="3"/>
        <v>-</v>
      </c>
      <c r="AM6" s="27">
        <f t="shared" si="3"/>
        <v>8.61</v>
      </c>
      <c r="AN6" s="27" t="str">
        <f t="shared" si="3"/>
        <v>-</v>
      </c>
      <c r="AO6" s="27" t="str">
        <f t="shared" si="3"/>
        <v>-</v>
      </c>
      <c r="AP6" s="27" t="str">
        <f t="shared" si="3"/>
        <v>-</v>
      </c>
      <c r="AQ6" s="27" t="str">
        <f t="shared" si="3"/>
        <v>-</v>
      </c>
      <c r="AR6" s="27">
        <f t="shared" si="3"/>
        <v>82.37</v>
      </c>
      <c r="AS6" s="25" t="str">
        <f>IF(AS7="","",IF(AS7="-","【-】","【"&amp;SUBSTITUTE(TEXT(AS7,"#,##0.00"),"-","△")&amp;"】"))</f>
        <v>【26.96】</v>
      </c>
      <c r="AT6" s="27" t="str">
        <f t="shared" ref="AT6:BC6" si="4">IF(AT7="",NA(),AT7)</f>
        <v>-</v>
      </c>
      <c r="AU6" s="27" t="str">
        <f t="shared" si="4"/>
        <v>-</v>
      </c>
      <c r="AV6" s="27" t="str">
        <f t="shared" si="4"/>
        <v>-</v>
      </c>
      <c r="AW6" s="27" t="str">
        <f t="shared" si="4"/>
        <v>-</v>
      </c>
      <c r="AX6" s="27">
        <f t="shared" si="4"/>
        <v>657.33</v>
      </c>
      <c r="AY6" s="27" t="str">
        <f t="shared" si="4"/>
        <v>-</v>
      </c>
      <c r="AZ6" s="27" t="str">
        <f t="shared" si="4"/>
        <v>-</v>
      </c>
      <c r="BA6" s="27" t="str">
        <f t="shared" si="4"/>
        <v>-</v>
      </c>
      <c r="BB6" s="27" t="str">
        <f t="shared" si="4"/>
        <v>-</v>
      </c>
      <c r="BC6" s="27">
        <f t="shared" si="4"/>
        <v>101.6</v>
      </c>
      <c r="BD6" s="25" t="str">
        <f>IF(BD7="","",IF(BD7="-","【-】","【"&amp;SUBSTITUTE(TEXT(BD7,"#,##0.00"),"-","△")&amp;"】"))</f>
        <v>【142.39】</v>
      </c>
      <c r="BE6" s="27" t="str">
        <f t="shared" ref="BE6:BN6" si="5">IF(BE7="",NA(),BE7)</f>
        <v>-</v>
      </c>
      <c r="BF6" s="27" t="str">
        <f t="shared" si="5"/>
        <v>-</v>
      </c>
      <c r="BG6" s="27" t="str">
        <f t="shared" si="5"/>
        <v>-</v>
      </c>
      <c r="BH6" s="27" t="str">
        <f t="shared" si="5"/>
        <v>-</v>
      </c>
      <c r="BI6" s="27">
        <f t="shared" si="5"/>
        <v>121.39</v>
      </c>
      <c r="BJ6" s="27" t="str">
        <f t="shared" si="5"/>
        <v>-</v>
      </c>
      <c r="BK6" s="27" t="str">
        <f t="shared" si="5"/>
        <v>-</v>
      </c>
      <c r="BL6" s="27" t="str">
        <f t="shared" si="5"/>
        <v>-</v>
      </c>
      <c r="BM6" s="27" t="str">
        <f t="shared" si="5"/>
        <v>-</v>
      </c>
      <c r="BN6" s="27">
        <f t="shared" si="5"/>
        <v>1398.03</v>
      </c>
      <c r="BO6" s="25" t="str">
        <f>IF(BO7="","",IF(BO7="-","【-】","【"&amp;SUBSTITUTE(TEXT(BO7,"#,##0.00"),"-","△")&amp;"】"))</f>
        <v>【1,043.36】</v>
      </c>
      <c r="BP6" s="27" t="str">
        <f t="shared" ref="BP6:BY6" si="6">IF(BP7="",NA(),BP7)</f>
        <v>-</v>
      </c>
      <c r="BQ6" s="27" t="str">
        <f t="shared" si="6"/>
        <v>-</v>
      </c>
      <c r="BR6" s="27" t="str">
        <f t="shared" si="6"/>
        <v>-</v>
      </c>
      <c r="BS6" s="27" t="str">
        <f t="shared" si="6"/>
        <v>-</v>
      </c>
      <c r="BT6" s="27">
        <f t="shared" si="6"/>
        <v>26.36</v>
      </c>
      <c r="BU6" s="27" t="str">
        <f t="shared" si="6"/>
        <v>-</v>
      </c>
      <c r="BV6" s="27" t="str">
        <f t="shared" si="6"/>
        <v>-</v>
      </c>
      <c r="BW6" s="27" t="str">
        <f t="shared" si="6"/>
        <v>-</v>
      </c>
      <c r="BX6" s="27" t="str">
        <f t="shared" si="6"/>
        <v>-</v>
      </c>
      <c r="BY6" s="27">
        <f t="shared" si="6"/>
        <v>39.15</v>
      </c>
      <c r="BZ6" s="25" t="str">
        <f>IF(BZ7="","",IF(BZ7="-","【-】","【"&amp;SUBSTITUTE(TEXT(BZ7,"#,##0.00"),"-","△")&amp;"】"))</f>
        <v>【56.19】</v>
      </c>
      <c r="CA6" s="27" t="str">
        <f t="shared" ref="CA6:CJ6" si="7">IF(CA7="",NA(),CA7)</f>
        <v>-</v>
      </c>
      <c r="CB6" s="27" t="str">
        <f t="shared" si="7"/>
        <v>-</v>
      </c>
      <c r="CC6" s="27" t="str">
        <f t="shared" si="7"/>
        <v>-</v>
      </c>
      <c r="CD6" s="27" t="str">
        <f t="shared" si="7"/>
        <v>-</v>
      </c>
      <c r="CE6" s="27">
        <f t="shared" si="7"/>
        <v>1119.97</v>
      </c>
      <c r="CF6" s="27" t="str">
        <f t="shared" si="7"/>
        <v>-</v>
      </c>
      <c r="CG6" s="27" t="str">
        <f t="shared" si="7"/>
        <v>-</v>
      </c>
      <c r="CH6" s="27" t="str">
        <f t="shared" si="7"/>
        <v>-</v>
      </c>
      <c r="CI6" s="27" t="str">
        <f t="shared" si="7"/>
        <v>-</v>
      </c>
      <c r="CJ6" s="27">
        <f t="shared" si="7"/>
        <v>392.81</v>
      </c>
      <c r="CK6" s="25" t="str">
        <f>IF(CK7="","",IF(CK7="-","【-】","【"&amp;SUBSTITUTE(TEXT(CK7,"#,##0.00"),"-","△")&amp;"】"))</f>
        <v>【285.60】</v>
      </c>
      <c r="CL6" s="27" t="str">
        <f t="shared" ref="CL6:CU6" si="8">IF(CL7="",NA(),CL7)</f>
        <v>-</v>
      </c>
      <c r="CM6" s="27" t="str">
        <f t="shared" si="8"/>
        <v>-</v>
      </c>
      <c r="CN6" s="27" t="str">
        <f t="shared" si="8"/>
        <v>-</v>
      </c>
      <c r="CO6" s="27" t="str">
        <f t="shared" si="8"/>
        <v>-</v>
      </c>
      <c r="CP6" s="27">
        <f t="shared" si="8"/>
        <v>71.95</v>
      </c>
      <c r="CQ6" s="27" t="str">
        <f t="shared" si="8"/>
        <v>-</v>
      </c>
      <c r="CR6" s="27" t="str">
        <f t="shared" si="8"/>
        <v>-</v>
      </c>
      <c r="CS6" s="27" t="str">
        <f t="shared" si="8"/>
        <v>-</v>
      </c>
      <c r="CT6" s="27" t="str">
        <f t="shared" si="8"/>
        <v>-</v>
      </c>
      <c r="CU6" s="27">
        <f t="shared" si="8"/>
        <v>29.19</v>
      </c>
      <c r="CV6" s="25" t="str">
        <f>IF(CV7="","",IF(CV7="-","【-】","【"&amp;SUBSTITUTE(TEXT(CV7,"#,##0.00"),"-","△")&amp;"】"))</f>
        <v>【48.33】</v>
      </c>
      <c r="CW6" s="27" t="str">
        <f t="shared" ref="CW6:DF6" si="9">IF(CW7="",NA(),CW7)</f>
        <v>-</v>
      </c>
      <c r="CX6" s="27" t="str">
        <f t="shared" si="9"/>
        <v>-</v>
      </c>
      <c r="CY6" s="27" t="str">
        <f t="shared" si="9"/>
        <v>-</v>
      </c>
      <c r="CZ6" s="27" t="str">
        <f t="shared" si="9"/>
        <v>-</v>
      </c>
      <c r="DA6" s="27">
        <f t="shared" si="9"/>
        <v>90.76</v>
      </c>
      <c r="DB6" s="27" t="str">
        <f t="shared" si="9"/>
        <v>-</v>
      </c>
      <c r="DC6" s="27" t="str">
        <f t="shared" si="9"/>
        <v>-</v>
      </c>
      <c r="DD6" s="27" t="str">
        <f t="shared" si="9"/>
        <v>-</v>
      </c>
      <c r="DE6" s="27" t="str">
        <f t="shared" si="9"/>
        <v>-</v>
      </c>
      <c r="DF6" s="27">
        <f t="shared" si="9"/>
        <v>66.040000000000006</v>
      </c>
      <c r="DG6" s="25" t="str">
        <f>IF(DG7="","",IF(DG7="-","【-】","【"&amp;SUBSTITUTE(TEXT(DG7,"#,##0.00"),"-","△")&amp;"】"))</f>
        <v>【70.34】</v>
      </c>
      <c r="DH6" s="27" t="str">
        <f t="shared" ref="DH6:DQ6" si="10">IF(DH7="",NA(),DH7)</f>
        <v>-</v>
      </c>
      <c r="DI6" s="27" t="str">
        <f t="shared" si="10"/>
        <v>-</v>
      </c>
      <c r="DJ6" s="27" t="str">
        <f t="shared" si="10"/>
        <v>-</v>
      </c>
      <c r="DK6" s="27" t="str">
        <f t="shared" si="10"/>
        <v>-</v>
      </c>
      <c r="DL6" s="27">
        <f t="shared" si="10"/>
        <v>2.48</v>
      </c>
      <c r="DM6" s="27" t="str">
        <f t="shared" si="10"/>
        <v>-</v>
      </c>
      <c r="DN6" s="27" t="str">
        <f t="shared" si="10"/>
        <v>-</v>
      </c>
      <c r="DO6" s="27" t="str">
        <f t="shared" si="10"/>
        <v>-</v>
      </c>
      <c r="DP6" s="27" t="str">
        <f t="shared" si="10"/>
        <v>-</v>
      </c>
      <c r="DQ6" s="27">
        <f t="shared" si="10"/>
        <v>28.04</v>
      </c>
      <c r="DR6" s="25" t="str">
        <f>IF(DR7="","",IF(DR7="-","【-】","【"&amp;SUBSTITUTE(TEXT(DR7,"#,##0.00"),"-","△")&amp;"】"))</f>
        <v>【35.50】</v>
      </c>
      <c r="DS6" s="27" t="str">
        <f t="shared" ref="DS6:EB6" si="11">IF(DS7="",NA(),DS7)</f>
        <v>-</v>
      </c>
      <c r="DT6" s="27" t="str">
        <f t="shared" si="11"/>
        <v>-</v>
      </c>
      <c r="DU6" s="27" t="str">
        <f t="shared" si="11"/>
        <v>-</v>
      </c>
      <c r="DV6" s="27" t="str">
        <f t="shared" si="11"/>
        <v>-</v>
      </c>
      <c r="DW6" s="25">
        <f t="shared" si="11"/>
        <v>0</v>
      </c>
      <c r="DX6" s="27" t="str">
        <f t="shared" si="11"/>
        <v>-</v>
      </c>
      <c r="DY6" s="27" t="str">
        <f t="shared" si="11"/>
        <v>-</v>
      </c>
      <c r="DZ6" s="27" t="str">
        <f t="shared" si="11"/>
        <v>-</v>
      </c>
      <c r="EA6" s="27" t="str">
        <f t="shared" si="11"/>
        <v>-</v>
      </c>
      <c r="EB6" s="27">
        <f t="shared" si="11"/>
        <v>11.15</v>
      </c>
      <c r="EC6" s="25" t="str">
        <f>IF(EC7="","",IF(EC7="-","【-】","【"&amp;SUBSTITUTE(TEXT(EC7,"#,##0.00"),"-","△")&amp;"】"))</f>
        <v>【16.16】</v>
      </c>
      <c r="ED6" s="27" t="str">
        <f t="shared" ref="ED6:EM6" si="12">IF(ED7="",NA(),ED7)</f>
        <v>-</v>
      </c>
      <c r="EE6" s="27" t="str">
        <f t="shared" si="12"/>
        <v>-</v>
      </c>
      <c r="EF6" s="27" t="str">
        <f t="shared" si="12"/>
        <v>-</v>
      </c>
      <c r="EG6" s="27" t="str">
        <f t="shared" si="12"/>
        <v>-</v>
      </c>
      <c r="EH6" s="25">
        <f t="shared" si="12"/>
        <v>0</v>
      </c>
      <c r="EI6" s="27" t="str">
        <f t="shared" si="12"/>
        <v>-</v>
      </c>
      <c r="EJ6" s="27" t="str">
        <f t="shared" si="12"/>
        <v>-</v>
      </c>
      <c r="EK6" s="27" t="str">
        <f t="shared" si="12"/>
        <v>-</v>
      </c>
      <c r="EL6" s="27" t="str">
        <f t="shared" si="12"/>
        <v>-</v>
      </c>
      <c r="EM6" s="27">
        <f t="shared" si="12"/>
        <v>0.25</v>
      </c>
      <c r="EN6" s="25" t="str">
        <f>IF(EN7="","",IF(EN7="-","【-】","【"&amp;SUBSTITUTE(TEXT(EN7,"#,##0.00"),"-","△")&amp;"】"))</f>
        <v>【0.28】</v>
      </c>
    </row>
    <row r="7" spans="1:144" s="14" customFormat="1" x14ac:dyDescent="0.15">
      <c r="A7" s="15"/>
      <c r="B7" s="21">
        <v>2024</v>
      </c>
      <c r="C7" s="21">
        <v>75485</v>
      </c>
      <c r="D7" s="21">
        <v>46</v>
      </c>
      <c r="E7" s="21">
        <v>1</v>
      </c>
      <c r="F7" s="21">
        <v>0</v>
      </c>
      <c r="G7" s="21">
        <v>5</v>
      </c>
      <c r="H7" s="21" t="s">
        <v>66</v>
      </c>
      <c r="I7" s="21" t="s">
        <v>93</v>
      </c>
      <c r="J7" s="21" t="s">
        <v>94</v>
      </c>
      <c r="K7" s="21" t="s">
        <v>95</v>
      </c>
      <c r="L7" s="21" t="s">
        <v>96</v>
      </c>
      <c r="M7" s="21" t="s">
        <v>97</v>
      </c>
      <c r="N7" s="26" t="s">
        <v>98</v>
      </c>
      <c r="O7" s="26">
        <v>98.2</v>
      </c>
      <c r="P7" s="26">
        <v>12.72</v>
      </c>
      <c r="Q7" s="26">
        <v>3410</v>
      </c>
      <c r="R7" s="26">
        <v>1216</v>
      </c>
      <c r="S7" s="26">
        <v>84.37</v>
      </c>
      <c r="T7" s="26">
        <v>14.41</v>
      </c>
      <c r="U7" s="26">
        <v>156</v>
      </c>
      <c r="V7" s="26">
        <v>1.32</v>
      </c>
      <c r="W7" s="26">
        <v>118.18</v>
      </c>
      <c r="X7" s="26" t="s">
        <v>98</v>
      </c>
      <c r="Y7" s="26" t="s">
        <v>98</v>
      </c>
      <c r="Z7" s="26" t="s">
        <v>98</v>
      </c>
      <c r="AA7" s="26" t="s">
        <v>98</v>
      </c>
      <c r="AB7" s="26">
        <v>99.6</v>
      </c>
      <c r="AC7" s="26" t="s">
        <v>98</v>
      </c>
      <c r="AD7" s="26" t="s">
        <v>98</v>
      </c>
      <c r="AE7" s="26" t="s">
        <v>98</v>
      </c>
      <c r="AF7" s="26" t="s">
        <v>98</v>
      </c>
      <c r="AG7" s="26">
        <v>102.26</v>
      </c>
      <c r="AH7" s="26">
        <v>102.02</v>
      </c>
      <c r="AI7" s="26" t="s">
        <v>98</v>
      </c>
      <c r="AJ7" s="26" t="s">
        <v>98</v>
      </c>
      <c r="AK7" s="26" t="s">
        <v>98</v>
      </c>
      <c r="AL7" s="26" t="s">
        <v>98</v>
      </c>
      <c r="AM7" s="26">
        <v>8.61</v>
      </c>
      <c r="AN7" s="26" t="s">
        <v>98</v>
      </c>
      <c r="AO7" s="26" t="s">
        <v>98</v>
      </c>
      <c r="AP7" s="26" t="s">
        <v>98</v>
      </c>
      <c r="AQ7" s="26" t="s">
        <v>98</v>
      </c>
      <c r="AR7" s="26">
        <v>82.37</v>
      </c>
      <c r="AS7" s="26">
        <v>26.96</v>
      </c>
      <c r="AT7" s="26" t="s">
        <v>98</v>
      </c>
      <c r="AU7" s="26" t="s">
        <v>98</v>
      </c>
      <c r="AV7" s="26" t="s">
        <v>98</v>
      </c>
      <c r="AW7" s="26" t="s">
        <v>98</v>
      </c>
      <c r="AX7" s="26">
        <v>657.33</v>
      </c>
      <c r="AY7" s="26" t="s">
        <v>98</v>
      </c>
      <c r="AZ7" s="26" t="s">
        <v>98</v>
      </c>
      <c r="BA7" s="26" t="s">
        <v>98</v>
      </c>
      <c r="BB7" s="26" t="s">
        <v>98</v>
      </c>
      <c r="BC7" s="26">
        <v>101.6</v>
      </c>
      <c r="BD7" s="26">
        <v>142.38999999999999</v>
      </c>
      <c r="BE7" s="26" t="s">
        <v>98</v>
      </c>
      <c r="BF7" s="26" t="s">
        <v>98</v>
      </c>
      <c r="BG7" s="26" t="s">
        <v>98</v>
      </c>
      <c r="BH7" s="26" t="s">
        <v>98</v>
      </c>
      <c r="BI7" s="26">
        <v>121.39</v>
      </c>
      <c r="BJ7" s="26" t="s">
        <v>98</v>
      </c>
      <c r="BK7" s="26" t="s">
        <v>98</v>
      </c>
      <c r="BL7" s="26" t="s">
        <v>98</v>
      </c>
      <c r="BM7" s="26" t="s">
        <v>98</v>
      </c>
      <c r="BN7" s="26">
        <v>1398.03</v>
      </c>
      <c r="BO7" s="26">
        <v>1043.3599999999999</v>
      </c>
      <c r="BP7" s="26" t="s">
        <v>98</v>
      </c>
      <c r="BQ7" s="26" t="s">
        <v>98</v>
      </c>
      <c r="BR7" s="26" t="s">
        <v>98</v>
      </c>
      <c r="BS7" s="26" t="s">
        <v>98</v>
      </c>
      <c r="BT7" s="26">
        <v>26.36</v>
      </c>
      <c r="BU7" s="26" t="s">
        <v>98</v>
      </c>
      <c r="BV7" s="26" t="s">
        <v>98</v>
      </c>
      <c r="BW7" s="26" t="s">
        <v>98</v>
      </c>
      <c r="BX7" s="26" t="s">
        <v>98</v>
      </c>
      <c r="BY7" s="26">
        <v>39.15</v>
      </c>
      <c r="BZ7" s="26">
        <v>56.19</v>
      </c>
      <c r="CA7" s="26" t="s">
        <v>98</v>
      </c>
      <c r="CB7" s="26" t="s">
        <v>98</v>
      </c>
      <c r="CC7" s="26" t="s">
        <v>98</v>
      </c>
      <c r="CD7" s="26" t="s">
        <v>98</v>
      </c>
      <c r="CE7" s="26">
        <v>1119.97</v>
      </c>
      <c r="CF7" s="26" t="s">
        <v>98</v>
      </c>
      <c r="CG7" s="26" t="s">
        <v>98</v>
      </c>
      <c r="CH7" s="26" t="s">
        <v>98</v>
      </c>
      <c r="CI7" s="26" t="s">
        <v>98</v>
      </c>
      <c r="CJ7" s="26">
        <v>392.81</v>
      </c>
      <c r="CK7" s="26">
        <v>285.60000000000002</v>
      </c>
      <c r="CL7" s="26" t="s">
        <v>98</v>
      </c>
      <c r="CM7" s="26" t="s">
        <v>98</v>
      </c>
      <c r="CN7" s="26" t="s">
        <v>98</v>
      </c>
      <c r="CO7" s="26" t="s">
        <v>98</v>
      </c>
      <c r="CP7" s="26">
        <v>71.95</v>
      </c>
      <c r="CQ7" s="26" t="s">
        <v>98</v>
      </c>
      <c r="CR7" s="26" t="s">
        <v>98</v>
      </c>
      <c r="CS7" s="26" t="s">
        <v>98</v>
      </c>
      <c r="CT7" s="26" t="s">
        <v>98</v>
      </c>
      <c r="CU7" s="26">
        <v>29.19</v>
      </c>
      <c r="CV7" s="26">
        <v>48.33</v>
      </c>
      <c r="CW7" s="26" t="s">
        <v>98</v>
      </c>
      <c r="CX7" s="26" t="s">
        <v>98</v>
      </c>
      <c r="CY7" s="26" t="s">
        <v>98</v>
      </c>
      <c r="CZ7" s="26" t="s">
        <v>98</v>
      </c>
      <c r="DA7" s="26">
        <v>90.76</v>
      </c>
      <c r="DB7" s="26" t="s">
        <v>98</v>
      </c>
      <c r="DC7" s="26" t="s">
        <v>98</v>
      </c>
      <c r="DD7" s="26" t="s">
        <v>98</v>
      </c>
      <c r="DE7" s="26" t="s">
        <v>98</v>
      </c>
      <c r="DF7" s="26">
        <v>66.040000000000006</v>
      </c>
      <c r="DG7" s="26">
        <v>70.34</v>
      </c>
      <c r="DH7" s="26" t="s">
        <v>98</v>
      </c>
      <c r="DI7" s="26" t="s">
        <v>98</v>
      </c>
      <c r="DJ7" s="26" t="s">
        <v>98</v>
      </c>
      <c r="DK7" s="26" t="s">
        <v>98</v>
      </c>
      <c r="DL7" s="26">
        <v>2.48</v>
      </c>
      <c r="DM7" s="26" t="s">
        <v>98</v>
      </c>
      <c r="DN7" s="26" t="s">
        <v>98</v>
      </c>
      <c r="DO7" s="26" t="s">
        <v>98</v>
      </c>
      <c r="DP7" s="26" t="s">
        <v>98</v>
      </c>
      <c r="DQ7" s="26">
        <v>28.04</v>
      </c>
      <c r="DR7" s="26">
        <v>35.5</v>
      </c>
      <c r="DS7" s="26" t="s">
        <v>98</v>
      </c>
      <c r="DT7" s="26" t="s">
        <v>98</v>
      </c>
      <c r="DU7" s="26" t="s">
        <v>98</v>
      </c>
      <c r="DV7" s="26" t="s">
        <v>98</v>
      </c>
      <c r="DW7" s="26">
        <v>0</v>
      </c>
      <c r="DX7" s="26" t="s">
        <v>98</v>
      </c>
      <c r="DY7" s="26" t="s">
        <v>98</v>
      </c>
      <c r="DZ7" s="26" t="s">
        <v>98</v>
      </c>
      <c r="EA7" s="26" t="s">
        <v>98</v>
      </c>
      <c r="EB7" s="26">
        <v>11.15</v>
      </c>
      <c r="EC7" s="26">
        <v>16.16</v>
      </c>
      <c r="ED7" s="26" t="s">
        <v>98</v>
      </c>
      <c r="EE7" s="26" t="s">
        <v>98</v>
      </c>
      <c r="EF7" s="26" t="s">
        <v>98</v>
      </c>
      <c r="EG7" s="26" t="s">
        <v>98</v>
      </c>
      <c r="EH7" s="26">
        <v>0</v>
      </c>
      <c r="EI7" s="26" t="s">
        <v>98</v>
      </c>
      <c r="EJ7" s="26" t="s">
        <v>98</v>
      </c>
      <c r="EK7" s="26" t="s">
        <v>98</v>
      </c>
      <c r="EL7" s="26" t="s">
        <v>98</v>
      </c>
      <c r="EM7" s="26">
        <v>0.25</v>
      </c>
      <c r="EN7" s="26">
        <v>0.28000000000000003</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51</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2026-01-27T08:30:36Z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2026-01-27T08:26:37Z</vt:filetime>
  </property>
</Properties>
</file>