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758\Desktop\【照会】対応中\260205_【県市町村財政課25(木)〆】公営企業に係る経営比較分析表（令和６年度決算）の分析等について（依頼）\回答\"/>
    </mc:Choice>
  </mc:AlternateContent>
  <xr:revisionPtr revIDLastSave="0" documentId="13_ncr:1_{4B647408-7EF6-4534-85C0-733CAA85DF85}" xr6:coauthVersionLast="47" xr6:coauthVersionMax="47" xr10:uidLastSave="{00000000-0000-0000-0000-000000000000}"/>
  <workbookProtection workbookAlgorithmName="SHA-512" workbookHashValue="dI9h3AXgqF9vtRXb6/9MPTDMZqbuTUZN8BgqWS20jmX2Ldi3Ew5hQtfb00c0g+WSXqIWeIu/0Yn31izM1pn08Q==" workbookSaltValue="0TksKx0ppFs4hkiIagDRw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G85" i="4"/>
  <c r="E85" i="4"/>
  <c r="BB10" i="4"/>
  <c r="W10" i="4"/>
  <c r="BB8" i="4"/>
  <c r="AD8" i="4"/>
  <c r="W8" i="4"/>
  <c r="B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<sst xmlns="http://schemas.openxmlformats.org/spreadsheetml/2006/main" count="319" uniqueCount="115">
  <si>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</si>
  <si>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</si>
  <si>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</si>
  <si>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</si>
  <si>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</si>
  <si>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</si>
  <si>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</si>
  <si>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</si>
  <si>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</si>
  <si>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</si>
  <si>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</si>
  <si>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</si>
  <si>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</si>
  <si>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</si>
  <si>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</si>
  <si>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</si>
  <si>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</si>
  <si>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</si>
  <si>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</si>
  <si>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</si>
  <si>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</si>
  <si>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</si>
  <si>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</si>
  <si>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</si>
  <si>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</si>
  <si>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</si>
  <si>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</si>
  <si>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</si>
  <si>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</si>
  <si>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</si>
  <si>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</si>
  <si>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</si>
  <si>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</si>
  <si>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</si>
  <si>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</si>
  <si>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</si>
  <si>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</si>
  <si>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</si>
  <si>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</si>
  <si>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</si>
  <si>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</si>
  <si>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</si>
  <si>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</si>
  <si>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</si>
  <si>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</si>
  <si>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</si>
  <si>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</si>
  <si>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</si>
  <si>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</si>
  <si>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</si>
  <si>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</si>
  <si>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</si>
  <si>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</si>
  <si>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</si>
  <si>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</si>
  <si>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</si>
  <si>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</si>
  <si>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</si>
  <si>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</si>
  <si>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</si>
  <si>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</si>
  <si>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</si>
  <si>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</si>
  <si>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</si>
  <si>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</si>
  <si>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</si>
  <si>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</si>
  <si>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</si>
  <si>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</si>
  <si>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</si>
  <si>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</si>
  <si>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</si>
  <si>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</si>
  <si>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</si>
  <si>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</si>
  <si>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</si>
  <si>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</si>
  <si>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</si>
  <si>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</si>
  <si>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</si>
  <si>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</si>
  <si>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</si>
  <si>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</si>
  <si>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</si>
  <si>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</si>
  <si>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</si>
  <si>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</si>
  <si>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</si>
  <si>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</si>
  <si>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</si>
  <si>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</si>
  <si>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</si>
  <si>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</si>
  <si>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</si>
  <si>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</si>
  <si>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</si>
  <si>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</si>
  <si>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</si>
  <si>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</si>
  <si>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</si>
  <si>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</si>
  <si>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</si>
  <si>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</si>
  <si>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</si>
  <si>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</si>
  <si>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</si>
  <si>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</si>
  <si>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</si>
  <si>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</si>
  <si>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</si>
  <si>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</si>
  <si>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</si>
  <si>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東日本大震災により、管渠及び処理場の下水道施設が被災し、施設の災害復旧工事を行ったことにより、一定程度の施設の更新が行われている。下水道事業開始当初（S54年度）に整備した管渠についてはまもなく法定耐用年数を迎える。ストックマネジメント計画に基づき、点検・調査を行い、適切かつ効率的な更新を図っていく必要がある。</t>
    <rPh sb="59" eb="60">
      <t>オコナ</t>
    </rPh>
    <phoneticPr fontId="4"/>
  </si>
  <si>
    <t>当町は、令和6年度に地方公営企業会計を適用したとともに、農業集落排水事業を統合した。今後、公営企業会計に則した経営戦略の見直しを行い、財政状況や有形固定資産の状況を把握し、経営改善を行っていく必要がある。</t>
    <rPh sb="0" eb="2">
      <t>トウチョウ</t>
    </rPh>
    <rPh sb="4" eb="6">
      <t>レイワ</t>
    </rPh>
    <rPh sb="7" eb="9">
      <t>ネンド</t>
    </rPh>
    <rPh sb="10" eb="12">
      <t>チホウ</t>
    </rPh>
    <rPh sb="12" eb="16">
      <t>コウエイキギョウ</t>
    </rPh>
    <rPh sb="16" eb="18">
      <t>カイケイ</t>
    </rPh>
    <rPh sb="19" eb="21">
      <t>テキヨウ</t>
    </rPh>
    <rPh sb="28" eb="30">
      <t>ノウギョウ</t>
    </rPh>
    <rPh sb="30" eb="32">
      <t>シュウラク</t>
    </rPh>
    <rPh sb="32" eb="34">
      <t>ハイスイ</t>
    </rPh>
    <rPh sb="34" eb="36">
      <t>ジギョウ</t>
    </rPh>
    <rPh sb="37" eb="39">
      <t>トウゴウ</t>
    </rPh>
    <rPh sb="42" eb="44">
      <t>コンゴ</t>
    </rPh>
    <rPh sb="45" eb="47">
      <t>コウエイ</t>
    </rPh>
    <rPh sb="47" eb="49">
      <t>キギョウ</t>
    </rPh>
    <rPh sb="49" eb="51">
      <t>カイケイ</t>
    </rPh>
    <rPh sb="52" eb="53">
      <t>ソク</t>
    </rPh>
    <rPh sb="55" eb="57">
      <t>ケイエイ</t>
    </rPh>
    <rPh sb="57" eb="59">
      <t>センリャク</t>
    </rPh>
    <rPh sb="60" eb="62">
      <t>ミナオ</t>
    </rPh>
    <rPh sb="64" eb="65">
      <t>オコナ</t>
    </rPh>
    <rPh sb="67" eb="69">
      <t>ザイセイ</t>
    </rPh>
    <rPh sb="69" eb="71">
      <t>ジョウキョウ</t>
    </rPh>
    <rPh sb="72" eb="74">
      <t>ユウケイ</t>
    </rPh>
    <rPh sb="74" eb="76">
      <t>コテイ</t>
    </rPh>
    <rPh sb="76" eb="78">
      <t>シサン</t>
    </rPh>
    <rPh sb="79" eb="81">
      <t>ジョウキョウ</t>
    </rPh>
    <rPh sb="82" eb="84">
      <t>ハアク</t>
    </rPh>
    <rPh sb="86" eb="88">
      <t>ケイエイ</t>
    </rPh>
    <rPh sb="88" eb="90">
      <t>カイゼン</t>
    </rPh>
    <rPh sb="91" eb="92">
      <t>オコナ</t>
    </rPh>
    <rPh sb="96" eb="98">
      <t>ヒツヨウ</t>
    </rPh>
    <phoneticPr fontId="4"/>
  </si>
  <si>
    <t xml:space="preserve">経常収支比率は100％を超えているものの、収入の財源割合としては使用料等の営業収益よりも一般会計からの繰入金や原発事故による使用料減収の賠償金等、営業外収益が多くを占めている。また、これまでの施設更新による企業債残高対事業規模比率が高く、償還に多くの収益を充てざるを得ない状況である。
施設利用率については平均より高いものの、不明水の流入が多く、収入に結びついているものではない。不明水対策事業を行い有収率を上げる、処理場等施設の維持管理の共同化等,事業の効率化を行い適切な事業運営に努めている。
</t>
    <rPh sb="0" eb="6">
      <t>ケイジョウシュウシヒリツ</t>
    </rPh>
    <rPh sb="12" eb="13">
      <t>コ</t>
    </rPh>
    <rPh sb="21" eb="23">
      <t>シュウニュウ</t>
    </rPh>
    <rPh sb="24" eb="26">
      <t>ザイゲン</t>
    </rPh>
    <rPh sb="26" eb="28">
      <t>ワリアイ</t>
    </rPh>
    <rPh sb="32" eb="36">
      <t>シヨウリョウトウ</t>
    </rPh>
    <rPh sb="37" eb="41">
      <t>エイギョウシュウエキ</t>
    </rPh>
    <rPh sb="44" eb="48">
      <t>イッパンカイケイ</t>
    </rPh>
    <rPh sb="51" eb="54">
      <t>クリイレキン</t>
    </rPh>
    <rPh sb="55" eb="59">
      <t>ゲンパツジコ</t>
    </rPh>
    <rPh sb="62" eb="65">
      <t>シヨウリョウ</t>
    </rPh>
    <rPh sb="65" eb="67">
      <t>ゲンシュウ</t>
    </rPh>
    <rPh sb="68" eb="71">
      <t>バイショウキン</t>
    </rPh>
    <rPh sb="71" eb="72">
      <t>トウ</t>
    </rPh>
    <rPh sb="73" eb="76">
      <t>エイギョウガイ</t>
    </rPh>
    <rPh sb="76" eb="78">
      <t>シュウエキ</t>
    </rPh>
    <rPh sb="79" eb="80">
      <t>オオ</t>
    </rPh>
    <rPh sb="82" eb="83">
      <t>シ</t>
    </rPh>
    <rPh sb="96" eb="100">
      <t>シセツコウシン</t>
    </rPh>
    <rPh sb="103" eb="106">
      <t>キギョウサイ</t>
    </rPh>
    <rPh sb="106" eb="108">
      <t>ザンダカ</t>
    </rPh>
    <rPh sb="108" eb="109">
      <t>タイ</t>
    </rPh>
    <rPh sb="109" eb="113">
      <t>ジギョウキボ</t>
    </rPh>
    <rPh sb="113" eb="115">
      <t>ヒリツ</t>
    </rPh>
    <rPh sb="143" eb="145">
      <t>シセツ</t>
    </rPh>
    <rPh sb="145" eb="148">
      <t>リヨウリツ</t>
    </rPh>
    <rPh sb="225" eb="227">
      <t>ジギョウ</t>
    </rPh>
    <rPh sb="228" eb="231">
      <t>コウリツカ</t>
    </rPh>
    <rPh sb="232" eb="233">
      <t>オコナ</t>
    </rPh>
    <rPh sb="234" eb="236">
      <t>テキセツ</t>
    </rPh>
    <rPh sb="237" eb="239">
      <t>ジギョウ</t>
    </rPh>
    <rPh sb="239" eb="241">
      <t>ウンエイ</t>
    </rPh>
    <rPh sb="242" eb="2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</si>
</sst>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A6E-40D3-9EA8-5F7AE818F3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7A6E-40D3-9EA8-5F7AE818F3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71.599999999999994</c:v>
                </c:pt>
              </c:numCache>
            </c:numRef>
          </c:val>
          <c:extLst>
            <c:ext xmlns:c16="http://schemas.microsoft.com/office/drawing/2014/chart" uri="{C3380CC4-5D6E-409C-BE32-E72D297353CC}">
              <c16:uniqueId val="{00000000-F57E-4F75-B450-3FF27317AF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F57E-4F75-B450-3FF27317AF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53B-4C37-939E-43BF599195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453B-4C37-939E-43BF599195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102.39</c:v>
                </c:pt>
              </c:numCache>
            </c:numRef>
          </c:val>
          <c:extLst>
            <c:ext xmlns:c16="http://schemas.microsoft.com/office/drawing/2014/chart" uri="{C3380CC4-5D6E-409C-BE32-E72D297353CC}">
              <c16:uniqueId val="{00000000-62FB-49B7-AFF3-3CF4375303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62FB-49B7-AFF3-3CF4375303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4.6100000000000003</c:v>
                </c:pt>
              </c:numCache>
            </c:numRef>
          </c:val>
          <c:extLst>
            <c:ext xmlns:c16="http://schemas.microsoft.com/office/drawing/2014/chart" uri="{C3380CC4-5D6E-409C-BE32-E72D297353CC}">
              <c16:uniqueId val="{00000000-1F0B-4E5E-AC0F-9DE9030C04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1F0B-4E5E-AC0F-9DE9030C04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1B5-4479-B703-4107ED6984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A1B5-4479-B703-4107ED6984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2D-43E2-BDC8-DD60A4F408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E22D-43E2-BDC8-DD60A4F408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220.17</c:v>
                </c:pt>
              </c:numCache>
            </c:numRef>
          </c:val>
          <c:extLst>
            <c:ext xmlns:c16="http://schemas.microsoft.com/office/drawing/2014/chart" uri="{C3380CC4-5D6E-409C-BE32-E72D297353CC}">
              <c16:uniqueId val="{00000000-3D4C-448C-A300-ED426C0210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3D4C-448C-A300-ED426C0210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708.31</c:v>
                </c:pt>
              </c:numCache>
            </c:numRef>
          </c:val>
          <c:extLst>
            <c:ext xmlns:c16="http://schemas.microsoft.com/office/drawing/2014/chart" uri="{C3380CC4-5D6E-409C-BE32-E72D297353CC}">
              <c16:uniqueId val="{00000000-7058-467D-9F8B-5E47DE6DA2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7058-467D-9F8B-5E47DE6DA2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54.82</c:v>
                </c:pt>
              </c:numCache>
            </c:numRef>
          </c:val>
          <c:extLst>
            <c:ext xmlns:c16="http://schemas.microsoft.com/office/drawing/2014/chart" uri="{C3380CC4-5D6E-409C-BE32-E72D297353CC}">
              <c16:uniqueId val="{00000000-5C90-4D5F-A163-F170A99745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5C90-4D5F-A163-F170A99745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423.71</c:v>
                </c:pt>
              </c:numCache>
            </c:numRef>
          </c:val>
          <c:extLst>
            <c:ext xmlns:c16="http://schemas.microsoft.com/office/drawing/2014/chart" uri="{C3380CC4-5D6E-409C-BE32-E72D297353CC}">
              <c16:uniqueId val="{00000000-F479-4370-81E5-500FBC271B7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F479-4370-81E5-500FBC271B7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浪江町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14632</v>
      </c>
      <c r="AM8" s="41"/>
      <c r="AN8" s="41"/>
      <c r="AO8" s="41"/>
      <c r="AP8" s="41"/>
      <c r="AQ8" s="41"/>
      <c r="AR8" s="41"/>
      <c r="AS8" s="41"/>
      <c r="AT8" s="34">
        <f>データ!T6</f>
        <v>223.14</v>
      </c>
      <c r="AU8" s="34"/>
      <c r="AV8" s="34"/>
      <c r="AW8" s="34"/>
      <c r="AX8" s="34"/>
      <c r="AY8" s="34"/>
      <c r="AZ8" s="34"/>
      <c r="BA8" s="34"/>
      <c r="BB8" s="34">
        <f>データ!U6</f>
        <v>65.569999999999993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84.35</v>
      </c>
      <c r="J10" s="34"/>
      <c r="K10" s="34"/>
      <c r="L10" s="34"/>
      <c r="M10" s="34"/>
      <c r="N10" s="34"/>
      <c r="O10" s="34"/>
      <c r="P10" s="34">
        <f>データ!P6</f>
        <v>58.17</v>
      </c>
      <c r="Q10" s="34"/>
      <c r="R10" s="34"/>
      <c r="S10" s="34"/>
      <c r="T10" s="34"/>
      <c r="U10" s="34"/>
      <c r="V10" s="34"/>
      <c r="W10" s="34">
        <f>データ!Q6</f>
        <v>60.56</v>
      </c>
      <c r="X10" s="34"/>
      <c r="Y10" s="34"/>
      <c r="Z10" s="34"/>
      <c r="AA10" s="34"/>
      <c r="AB10" s="34"/>
      <c r="AC10" s="34"/>
      <c r="AD10" s="41">
        <f>データ!R6</f>
        <v>3300</v>
      </c>
      <c r="AE10" s="41"/>
      <c r="AF10" s="41"/>
      <c r="AG10" s="41"/>
      <c r="AH10" s="41"/>
      <c r="AI10" s="41"/>
      <c r="AJ10" s="41"/>
      <c r="AK10" s="2"/>
      <c r="AL10" s="41">
        <f>データ!V6</f>
        <v>8402</v>
      </c>
      <c r="AM10" s="41"/>
      <c r="AN10" s="41"/>
      <c r="AO10" s="41"/>
      <c r="AP10" s="41"/>
      <c r="AQ10" s="41"/>
      <c r="AR10" s="41"/>
      <c r="AS10" s="41"/>
      <c r="AT10" s="34">
        <f>データ!W6</f>
        <v>3.69</v>
      </c>
      <c r="AU10" s="34"/>
      <c r="AV10" s="34"/>
      <c r="AW10" s="34"/>
      <c r="AX10" s="34"/>
      <c r="AY10" s="34"/>
      <c r="AZ10" s="34"/>
      <c r="BA10" s="34"/>
      <c r="BB10" s="34">
        <f>データ!X6</f>
        <v>2276.96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91V2Jc0/zoiKXsF5W5IKdgxzBso0cSjW7WWuiTlk0wHBTb/DLV5j71erMShYHXFX+3lemHoY3WgfcxeoRMNxw==" saltValue="bWrIDtx8MzGBXJrgTdYqm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75477</v>
      </c>
      <c r="D6" s="19">
        <f t="shared" si="3"/>
        <v>46</v>
      </c>
      <c r="E6" s="19">
        <f t="shared" si="3"/>
        <v>17</v>
      </c>
      <c r="F6" s="19">
        <f t="shared" si="3"/>
        <v>1</v>
      </c>
      <c r="G6" s="19">
        <f t="shared" si="3"/>
        <v>0</v>
      </c>
      <c r="H6" s="19" t="str">
        <f t="shared" si="3"/>
        <v>福島県　浪江町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84.35</v>
      </c>
      <c r="P6" s="20">
        <f t="shared" si="3"/>
        <v>58.17</v>
      </c>
      <c r="Q6" s="20">
        <f t="shared" si="3"/>
        <v>60.56</v>
      </c>
      <c r="R6" s="20">
        <f t="shared" si="3"/>
        <v>3300</v>
      </c>
      <c r="S6" s="20">
        <f t="shared" si="3"/>
        <v>14632</v>
      </c>
      <c r="T6" s="20">
        <f t="shared" si="3"/>
        <v>223.14</v>
      </c>
      <c r="U6" s="20">
        <f t="shared" si="3"/>
        <v>65.569999999999993</v>
      </c>
      <c r="V6" s="20">
        <f t="shared" si="3"/>
        <v>8402</v>
      </c>
      <c r="W6" s="20">
        <f t="shared" si="3"/>
        <v>3.69</v>
      </c>
      <c r="X6" s="20">
        <f t="shared" si="3"/>
        <v>2276.96</v>
      </c>
      <c r="Y6" s="21" t="str">
        <f>IF(Y7="",NA(),Y7)</f>
        <v>-</v>
      </c>
      <c r="Z6" s="21" t="str">
        <f t="shared" ref="Z6:AH6" si="4">IF(Z7="",NA(),Z7)</f>
        <v>-</v>
      </c>
      <c r="AA6" s="21" t="str">
        <f t="shared" si="4"/>
        <v>-</v>
      </c>
      <c r="AB6" s="21" t="str">
        <f t="shared" si="4"/>
        <v>-</v>
      </c>
      <c r="AC6" s="21">
        <f t="shared" si="4"/>
        <v>102.39</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220.17</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708.31</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54.82</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423.71</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71.599999999999994</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0">
        <f t="shared" si="11"/>
        <v>0</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4.6100000000000003</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75477</v>
      </c>
      <c r="D7" s="23">
        <v>46</v>
      </c>
      <c r="E7" s="23">
        <v>17</v>
      </c>
      <c r="F7" s="23">
        <v>1</v>
      </c>
      <c r="G7" s="23">
        <v>0</v>
      </c>
      <c r="H7" s="23" t="s">
        <v>96</v>
      </c>
      <c r="I7" s="23" t="s">
        <v>97</v>
      </c>
      <c r="J7" s="23" t="s">
        <v>98</v>
      </c>
      <c r="K7" s="23" t="s">
        <v>99</v>
      </c>
      <c r="L7" s="23" t="s">
        <v>100</v>
      </c>
      <c r="M7" s="23" t="s">
        <v>101</v>
      </c>
      <c r="N7" s="24" t="s">
        <v>102</v>
      </c>
      <c r="O7" s="24">
        <v>84.35</v>
      </c>
      <c r="P7" s="24">
        <v>58.17</v>
      </c>
      <c r="Q7" s="24">
        <v>60.56</v>
      </c>
      <c r="R7" s="24">
        <v>3300</v>
      </c>
      <c r="S7" s="24">
        <v>14632</v>
      </c>
      <c r="T7" s="24">
        <v>223.14</v>
      </c>
      <c r="U7" s="24">
        <v>65.569999999999993</v>
      </c>
      <c r="V7" s="24">
        <v>8402</v>
      </c>
      <c r="W7" s="24">
        <v>3.69</v>
      </c>
      <c r="X7" s="24">
        <v>2276.96</v>
      </c>
      <c r="Y7" s="24" t="s">
        <v>102</v>
      </c>
      <c r="Z7" s="24" t="s">
        <v>102</v>
      </c>
      <c r="AA7" s="24" t="s">
        <v>102</v>
      </c>
      <c r="AB7" s="24" t="s">
        <v>102</v>
      </c>
      <c r="AC7" s="24">
        <v>102.39</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220.17</v>
      </c>
      <c r="AZ7" s="24" t="s">
        <v>102</v>
      </c>
      <c r="BA7" s="24" t="s">
        <v>102</v>
      </c>
      <c r="BB7" s="24" t="s">
        <v>102</v>
      </c>
      <c r="BC7" s="24" t="s">
        <v>102</v>
      </c>
      <c r="BD7" s="24">
        <v>80.010000000000005</v>
      </c>
      <c r="BE7" s="24">
        <v>82.75</v>
      </c>
      <c r="BF7" s="24" t="s">
        <v>102</v>
      </c>
      <c r="BG7" s="24" t="s">
        <v>102</v>
      </c>
      <c r="BH7" s="24" t="s">
        <v>102</v>
      </c>
      <c r="BI7" s="24" t="s">
        <v>102</v>
      </c>
      <c r="BJ7" s="24">
        <v>708.31</v>
      </c>
      <c r="BK7" s="24" t="s">
        <v>102</v>
      </c>
      <c r="BL7" s="24" t="s">
        <v>102</v>
      </c>
      <c r="BM7" s="24" t="s">
        <v>102</v>
      </c>
      <c r="BN7" s="24" t="s">
        <v>102</v>
      </c>
      <c r="BO7" s="24">
        <v>706.45</v>
      </c>
      <c r="BP7" s="24">
        <v>602.55999999999995</v>
      </c>
      <c r="BQ7" s="24" t="s">
        <v>102</v>
      </c>
      <c r="BR7" s="24" t="s">
        <v>102</v>
      </c>
      <c r="BS7" s="24" t="s">
        <v>102</v>
      </c>
      <c r="BT7" s="24" t="s">
        <v>102</v>
      </c>
      <c r="BU7" s="24">
        <v>54.82</v>
      </c>
      <c r="BV7" s="24" t="s">
        <v>102</v>
      </c>
      <c r="BW7" s="24" t="s">
        <v>102</v>
      </c>
      <c r="BX7" s="24" t="s">
        <v>102</v>
      </c>
      <c r="BY7" s="24" t="s">
        <v>102</v>
      </c>
      <c r="BZ7" s="24">
        <v>85.67</v>
      </c>
      <c r="CA7" s="24">
        <v>97.94</v>
      </c>
      <c r="CB7" s="24" t="s">
        <v>102</v>
      </c>
      <c r="CC7" s="24" t="s">
        <v>102</v>
      </c>
      <c r="CD7" s="24" t="s">
        <v>102</v>
      </c>
      <c r="CE7" s="24" t="s">
        <v>102</v>
      </c>
      <c r="CF7" s="24">
        <v>423.71</v>
      </c>
      <c r="CG7" s="24" t="s">
        <v>102</v>
      </c>
      <c r="CH7" s="24" t="s">
        <v>102</v>
      </c>
      <c r="CI7" s="24" t="s">
        <v>102</v>
      </c>
      <c r="CJ7" s="24" t="s">
        <v>102</v>
      </c>
      <c r="CK7" s="24">
        <v>194.78</v>
      </c>
      <c r="CL7" s="24">
        <v>140.97999999999999</v>
      </c>
      <c r="CM7" s="24" t="s">
        <v>102</v>
      </c>
      <c r="CN7" s="24" t="s">
        <v>102</v>
      </c>
      <c r="CO7" s="24" t="s">
        <v>102</v>
      </c>
      <c r="CP7" s="24" t="s">
        <v>102</v>
      </c>
      <c r="CQ7" s="24">
        <v>71.599999999999994</v>
      </c>
      <c r="CR7" s="24" t="s">
        <v>102</v>
      </c>
      <c r="CS7" s="24" t="s">
        <v>102</v>
      </c>
      <c r="CT7" s="24" t="s">
        <v>102</v>
      </c>
      <c r="CU7" s="24" t="s">
        <v>102</v>
      </c>
      <c r="CV7" s="24">
        <v>53.26</v>
      </c>
      <c r="CW7" s="24">
        <v>60.13</v>
      </c>
      <c r="CX7" s="24" t="s">
        <v>102</v>
      </c>
      <c r="CY7" s="24" t="s">
        <v>102</v>
      </c>
      <c r="CZ7" s="24" t="s">
        <v>102</v>
      </c>
      <c r="DA7" s="24" t="s">
        <v>102</v>
      </c>
      <c r="DB7" s="24">
        <v>0</v>
      </c>
      <c r="DC7" s="24" t="s">
        <v>102</v>
      </c>
      <c r="DD7" s="24" t="s">
        <v>102</v>
      </c>
      <c r="DE7" s="24" t="s">
        <v>102</v>
      </c>
      <c r="DF7" s="24" t="s">
        <v>102</v>
      </c>
      <c r="DG7" s="24">
        <v>91.12</v>
      </c>
      <c r="DH7" s="24">
        <v>96</v>
      </c>
      <c r="DI7" s="24" t="s">
        <v>102</v>
      </c>
      <c r="DJ7" s="24" t="s">
        <v>102</v>
      </c>
      <c r="DK7" s="24" t="s">
        <v>102</v>
      </c>
      <c r="DL7" s="24" t="s">
        <v>102</v>
      </c>
      <c r="DM7" s="24">
        <v>4.6100000000000003</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鳴川 翔太</cp:lastModifiedBy>
  <cp:lastPrinted>2026-02-03T05:38:57Z</cp:lastPrinted>
  <dcterms:created xsi:type="dcterms:W3CDTF">2025-12-23T05:57:35Z</dcterms:created>
  <dcterms:modified xsi:type="dcterms:W3CDTF">2026-02-03T05:39:00Z</dcterms:modified>
  <cp:category/>
</cp:coreProperties>
</file>