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futaba-lg-file1.futaba.lg.local\建設課\■■建設課R5~■■\03_下水道係書類\57_経営分析\【経営比較分析表】2024_075469_46_1718\【経営比較分析表】2024_075469_46_1718\"/>
    </mc:Choice>
  </mc:AlternateContent>
  <xr:revisionPtr revIDLastSave="0" documentId="13_ncr:1_{815F64B2-BED9-4F32-AA67-6FD3ABB353E6}" xr6:coauthVersionLast="45" xr6:coauthVersionMax="45" xr10:uidLastSave="{00000000-0000-0000-0000-000000000000}"/>
  <workbookProtection workbookAlgorithmName="SHA-512" workbookHashValue="LDrm0CXRPB97ej85r8BrSyfwrVbGJMo3wM39I2eOTQww9QvqWawvQDF+yGAc+4OJ3OpwIhvR7ADI3ozHWsoVgw==" workbookSaltValue="33hM49CmvHeRkSHM7yXzdw=="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AT8" i="4" s="1"/>
  <c r="S6" i="5"/>
  <c r="AL8" i="4" s="1"/>
  <c r="R6" i="5"/>
  <c r="AD10" i="4" s="1"/>
  <c r="Q6" i="5"/>
  <c r="P6" i="5"/>
  <c r="P10" i="4" s="1"/>
  <c r="O6" i="5"/>
  <c r="I10" i="4" s="1"/>
  <c r="N6" i="5"/>
  <c r="B10" i="4" s="1"/>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G85" i="4"/>
  <c r="E85" i="4"/>
  <c r="W10" i="4"/>
  <c r="BB8" i="4"/>
  <c r="AD8" i="4"/>
  <c r="W8" i="4"/>
  <c r="B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<sst xmlns="http://schemas.openxmlformats.org/spreadsheetml/2006/main" count="319" uniqueCount="116">
  <si>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</si>
  <si>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</si>
  <si>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</si>
  <si>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</si>
  <si>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</si>
  <si>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</si>
  <si>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</si>
  <si>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</si>
  <si>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</si>
  <si>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</si>
  <si>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</si>
  <si>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</si>
  <si>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</si>
  <si>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</si>
  <si>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</si>
  <si>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</si>
  <si>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</si>
  <si>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</si>
  <si>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</si>
  <si>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</si>
  <si>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</si>
  <si>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</si>
  <si>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</si>
  <si>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</si>
  <si>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</si>
  <si>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</si>
  <si>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</si>
  <si>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</si>
  <si>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</si>
  <si>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</si>
  <si>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</si>
  <si>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</si>
  <si>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</si>
  <si>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</si>
  <si>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</si>
  <si>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</si>
  <si>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</si>
  <si>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</si>
  <si>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</si>
  <si>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</si>
  <si>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</si>
  <si>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</si>
  <si>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</si>
  <si>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</si>
  <si>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</si>
  <si>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</si>
  <si>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</si>
  <si>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</si>
  <si>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</si>
  <si>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</si>
  <si>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</si>
  <si>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</si>
  <si>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</si>
  <si>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</si>
  <si>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</si>
  <si>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</si>
  <si>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</si>
  <si>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</si>
  <si>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</si>
  <si>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</si>
  <si>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</si>
  <si>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</si>
  <si>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</si>
  <si>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</si>
  <si>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</si>
  <si>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</si>
  <si>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</si>
  <si>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</si>
  <si>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</si>
  <si>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</si>
  <si>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</si>
  <si>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</si>
  <si>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</si>
  <si>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</si>
  <si>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</si>
  <si>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</si>
  <si>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</si>
  <si>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</si>
  <si>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</si>
  <si>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</si>
  <si>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</si>
  <si>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</si>
  <si>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</si>
  <si>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</si>
  <si>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</si>
  <si>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</si>
  <si>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</si>
  <si>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</si>
  <si>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</si>
  <si>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</si>
  <si>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</si>
  <si>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</si>
  <si>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</si>
  <si>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</si>
  <si>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</si>
  <si>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</si>
  <si>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双葉町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</si>
  <si>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</si>
  <si>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</si>
  <si>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</si>
  <si>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</si>
  <si>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</si>
  <si>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</si>
  <si>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</si>
  <si>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</si>
  <si>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</si>
  <si>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</si>
  <si>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</si>
  <si>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</si>
  <si>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</si>
  <si>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</si>
  <si>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</si>
  <si>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</si>
  <si>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率をみると、一見黒字となっているが、⑤経費回収率をみると汚水処理費用のうち、使用料で賄われている率がかなり低く、ほぼ一般会計からの繰入金に頼っている状況である。原因としては、原発事故による避難指示解除後の居住人口の伸び悩みが上げられる。
また、⑥汚水処理原価をみると、大量の不明水が処理場に流れており、これを限りなく1に近づけることが経営上の課題となる。大量の不明水流入の原因としては、避難指示が解除された区域において、災害復旧事業にて、主要な管路の復旧は行われたが、災害復旧の対象とならない各家庭から主要管路までの接続管路の破損と考察する。令和6年度より、不明水の流入箇所の調査や一部管路のバイパス化等を行い、豪雨時の処理場越水の対策を行っている。なお、汚水処理原価の状況は、使用料改定に住民の理解を得ることが困難な要因ともなっている。
　なお、今後特定帰還居住区域が避難指示解除されていくに従い、管渠等の修繕改築費が増加していくことが予想されるため、経費回収率の悪化が見込まれる。
※当該年度が企業会計初年度にあたるため、累計的な分析は今後していくこととしたい。</t>
    <rPh sb="1" eb="3">
      <t>ケイジョウ</t>
    </rPh>
    <rPh sb="3" eb="5">
      <t>シュウシ</t>
    </rPh>
    <rPh sb="5" eb="6">
      <t>リツ</t>
    </rPh>
    <rPh sb="11" eb="13">
      <t>イッケン</t>
    </rPh>
    <rPh sb="13" eb="15">
      <t>クロジ</t>
    </rPh>
    <rPh sb="33" eb="35">
      <t>オスイ</t>
    </rPh>
    <rPh sb="35" eb="37">
      <t>ショリ</t>
    </rPh>
    <rPh sb="37" eb="39">
      <t>ヒヨウ</t>
    </rPh>
    <rPh sb="47" eb="48">
      <t>マカナ</t>
    </rPh>
    <rPh sb="53" eb="54">
      <t>リツ</t>
    </rPh>
    <rPh sb="58" eb="59">
      <t>ヒク</t>
    </rPh>
    <rPh sb="63" eb="65">
      <t>イッパン</t>
    </rPh>
    <rPh sb="65" eb="67">
      <t>カイケイ</t>
    </rPh>
    <rPh sb="70" eb="72">
      <t>クリイレ</t>
    </rPh>
    <rPh sb="72" eb="73">
      <t>キン</t>
    </rPh>
    <rPh sb="74" eb="75">
      <t>タヨ</t>
    </rPh>
    <rPh sb="79" eb="81">
      <t>ジョウキョウ</t>
    </rPh>
    <rPh sb="85" eb="87">
      <t>ゲンイン</t>
    </rPh>
    <rPh sb="92" eb="94">
      <t>ゲンパツ</t>
    </rPh>
    <rPh sb="94" eb="96">
      <t>ジコ</t>
    </rPh>
    <rPh sb="99" eb="101">
      <t>ヒナン</t>
    </rPh>
    <rPh sb="101" eb="103">
      <t>シジ</t>
    </rPh>
    <rPh sb="103" eb="105">
      <t>カイジョ</t>
    </rPh>
    <rPh sb="105" eb="106">
      <t>ゴ</t>
    </rPh>
    <rPh sb="107" eb="109">
      <t>キョジュウ</t>
    </rPh>
    <rPh sb="109" eb="111">
      <t>ジンコウ</t>
    </rPh>
    <rPh sb="112" eb="113">
      <t>ノ</t>
    </rPh>
    <rPh sb="114" eb="115">
      <t>ナヤ</t>
    </rPh>
    <rPh sb="117" eb="118">
      <t>ア</t>
    </rPh>
    <rPh sb="128" eb="130">
      <t>オスイ</t>
    </rPh>
    <rPh sb="130" eb="132">
      <t>ショリ</t>
    </rPh>
    <rPh sb="132" eb="134">
      <t>ゲンカ</t>
    </rPh>
    <rPh sb="139" eb="141">
      <t>タイリョウ</t>
    </rPh>
    <rPh sb="142" eb="144">
      <t>フメイ</t>
    </rPh>
    <rPh sb="144" eb="145">
      <t>スイ</t>
    </rPh>
    <rPh sb="146" eb="149">
      <t>ショリジョウ</t>
    </rPh>
    <rPh sb="150" eb="151">
      <t>ナガ</t>
    </rPh>
    <rPh sb="159" eb="160">
      <t>カギ</t>
    </rPh>
    <rPh sb="165" eb="166">
      <t>チカ</t>
    </rPh>
    <rPh sb="172" eb="174">
      <t>ケイエイ</t>
    </rPh>
    <rPh sb="174" eb="175">
      <t>ジョウ</t>
    </rPh>
    <rPh sb="176" eb="178">
      <t>カダイ</t>
    </rPh>
    <rPh sb="182" eb="184">
      <t>タイリョウ</t>
    </rPh>
    <rPh sb="185" eb="187">
      <t>フメイ</t>
    </rPh>
    <rPh sb="187" eb="188">
      <t>スイ</t>
    </rPh>
    <rPh sb="188" eb="190">
      <t>リュウニュウ</t>
    </rPh>
    <rPh sb="191" eb="193">
      <t>ゲンイン</t>
    </rPh>
    <rPh sb="198" eb="200">
      <t>ヒナン</t>
    </rPh>
    <rPh sb="200" eb="202">
      <t>シジ</t>
    </rPh>
    <rPh sb="203" eb="205">
      <t>カイジョ</t>
    </rPh>
    <rPh sb="208" eb="210">
      <t>クイキ</t>
    </rPh>
    <rPh sb="215" eb="217">
      <t>サイガイ</t>
    </rPh>
    <rPh sb="217" eb="219">
      <t>フッキュウ</t>
    </rPh>
    <rPh sb="219" eb="221">
      <t>ジギョウ</t>
    </rPh>
    <rPh sb="224" eb="226">
      <t>シュヨウ</t>
    </rPh>
    <rPh sb="227" eb="229">
      <t>カンロ</t>
    </rPh>
    <rPh sb="230" eb="232">
      <t>フッキュウ</t>
    </rPh>
    <rPh sb="233" eb="234">
      <t>オコナ</t>
    </rPh>
    <rPh sb="239" eb="241">
      <t>サイガイ</t>
    </rPh>
    <rPh sb="241" eb="243">
      <t>フッキュウ</t>
    </rPh>
    <rPh sb="244" eb="246">
      <t>タイショウ</t>
    </rPh>
    <rPh sb="251" eb="254">
      <t>カクカテイ</t>
    </rPh>
    <rPh sb="256" eb="258">
      <t>シュヨウ</t>
    </rPh>
    <rPh sb="258" eb="260">
      <t>カンロ</t>
    </rPh>
    <rPh sb="263" eb="265">
      <t>セツゾク</t>
    </rPh>
    <rPh sb="265" eb="267">
      <t>カンロ</t>
    </rPh>
    <rPh sb="268" eb="270">
      <t>ハソン</t>
    </rPh>
    <rPh sb="271" eb="273">
      <t>コウサツ</t>
    </rPh>
    <rPh sb="276" eb="278">
      <t>レイワ</t>
    </rPh>
    <rPh sb="279" eb="281">
      <t>ネンド</t>
    </rPh>
    <rPh sb="284" eb="286">
      <t>フメイ</t>
    </rPh>
    <rPh sb="286" eb="287">
      <t>スイ</t>
    </rPh>
    <rPh sb="288" eb="290">
      <t>リュウニュウ</t>
    </rPh>
    <rPh sb="290" eb="292">
      <t>カショ</t>
    </rPh>
    <rPh sb="293" eb="295">
      <t>チョウサ</t>
    </rPh>
    <rPh sb="296" eb="298">
      <t>イチブ</t>
    </rPh>
    <rPh sb="298" eb="300">
      <t>カンロ</t>
    </rPh>
    <rPh sb="305" eb="306">
      <t>カ</t>
    </rPh>
    <rPh sb="306" eb="307">
      <t>トウ</t>
    </rPh>
    <rPh sb="308" eb="309">
      <t>オコナ</t>
    </rPh>
    <rPh sb="311" eb="313">
      <t>ゴウウ</t>
    </rPh>
    <rPh sb="313" eb="314">
      <t>ジ</t>
    </rPh>
    <rPh sb="315" eb="318">
      <t>ショリジョウ</t>
    </rPh>
    <rPh sb="318" eb="320">
      <t>エッスイ</t>
    </rPh>
    <rPh sb="321" eb="323">
      <t>タイサク</t>
    </rPh>
    <rPh sb="324" eb="325">
      <t>オコナ</t>
    </rPh>
    <rPh sb="333" eb="335">
      <t>オスイ</t>
    </rPh>
    <rPh sb="335" eb="337">
      <t>ショリ</t>
    </rPh>
    <rPh sb="337" eb="339">
      <t>ゲンカ</t>
    </rPh>
    <rPh sb="340" eb="342">
      <t>ジョウキョウ</t>
    </rPh>
    <rPh sb="344" eb="347">
      <t>シヨウリョウ</t>
    </rPh>
    <rPh sb="347" eb="349">
      <t>カイテイ</t>
    </rPh>
    <rPh sb="350" eb="352">
      <t>ジュウミン</t>
    </rPh>
    <rPh sb="353" eb="355">
      <t>リカイ</t>
    </rPh>
    <rPh sb="356" eb="357">
      <t>エ</t>
    </rPh>
    <rPh sb="361" eb="363">
      <t>コンナン</t>
    </rPh>
    <rPh sb="364" eb="366">
      <t>ヨウイン</t>
    </rPh>
    <rPh sb="379" eb="381">
      <t>コンゴ</t>
    </rPh>
    <rPh sb="381" eb="383">
      <t>トクテイ</t>
    </rPh>
    <rPh sb="383" eb="385">
      <t>キカン</t>
    </rPh>
    <rPh sb="385" eb="387">
      <t>キョジュウ</t>
    </rPh>
    <rPh sb="387" eb="389">
      <t>クイキ</t>
    </rPh>
    <rPh sb="390" eb="392">
      <t>ヒナン</t>
    </rPh>
    <rPh sb="392" eb="394">
      <t>シジ</t>
    </rPh>
    <rPh sb="394" eb="396">
      <t>カイジョ</t>
    </rPh>
    <rPh sb="402" eb="403">
      <t>シタガ</t>
    </rPh>
    <rPh sb="405" eb="407">
      <t>カンキョ</t>
    </rPh>
    <rPh sb="407" eb="408">
      <t>トウ</t>
    </rPh>
    <rPh sb="409" eb="411">
      <t>シュウゼン</t>
    </rPh>
    <rPh sb="411" eb="413">
      <t>カイチク</t>
    </rPh>
    <rPh sb="413" eb="414">
      <t>ヒ</t>
    </rPh>
    <rPh sb="415" eb="417">
      <t>ゾウカ</t>
    </rPh>
    <rPh sb="424" eb="426">
      <t>ヨソウ</t>
    </rPh>
    <rPh sb="432" eb="434">
      <t>ケイヒ</t>
    </rPh>
    <rPh sb="434" eb="436">
      <t>カイシュウ</t>
    </rPh>
    <rPh sb="436" eb="437">
      <t>リツ</t>
    </rPh>
    <rPh sb="438" eb="440">
      <t>アッカ</t>
    </rPh>
    <rPh sb="441" eb="443">
      <t>ミコ</t>
    </rPh>
    <rPh sb="449" eb="451">
      <t>トウガイ</t>
    </rPh>
    <rPh sb="451" eb="453">
      <t>ネンド</t>
    </rPh>
    <rPh sb="454" eb="456">
      <t>キギョウ</t>
    </rPh>
    <rPh sb="456" eb="458">
      <t>カイケイ</t>
    </rPh>
    <rPh sb="458" eb="461">
      <t>ショネンド</t>
    </rPh>
    <rPh sb="468" eb="470">
      <t>ルイケイ</t>
    </rPh>
    <rPh sb="470" eb="471">
      <t>テキ</t>
    </rPh>
    <rPh sb="472" eb="474">
      <t>ブンセキ</t>
    </rPh>
    <rPh sb="475" eb="477">
      <t>コンゴ</t>
    </rPh>
    <phoneticPr fontId="4"/>
  </si>
  <si>
    <t>　当該年度が、企業会計初年度にあたるため、累計的な分析は困難であるが、ストックマネジメントの結果や不明水対策による管路修繕（改築含む）等により、管路修繕率の減少が予想される。</t>
    <rPh sb="1" eb="3">
      <t>トウガイ</t>
    </rPh>
    <rPh sb="3" eb="5">
      <t>ネンド</t>
    </rPh>
    <rPh sb="7" eb="9">
      <t>キギョウ</t>
    </rPh>
    <rPh sb="9" eb="11">
      <t>カイケイ</t>
    </rPh>
    <rPh sb="11" eb="14">
      <t>ショネンド</t>
    </rPh>
    <rPh sb="21" eb="24">
      <t>ルイケイテキ</t>
    </rPh>
    <rPh sb="25" eb="27">
      <t>ブンセキ</t>
    </rPh>
    <rPh sb="28" eb="30">
      <t>コンナン</t>
    </rPh>
    <rPh sb="46" eb="48">
      <t>ケッカ</t>
    </rPh>
    <rPh sb="49" eb="51">
      <t>フメイ</t>
    </rPh>
    <rPh sb="51" eb="52">
      <t>スイ</t>
    </rPh>
    <rPh sb="52" eb="54">
      <t>タイサク</t>
    </rPh>
    <rPh sb="57" eb="59">
      <t>カンロ</t>
    </rPh>
    <rPh sb="59" eb="61">
      <t>シュウゼン</t>
    </rPh>
    <rPh sb="62" eb="64">
      <t>カイチク</t>
    </rPh>
    <rPh sb="64" eb="65">
      <t>フク</t>
    </rPh>
    <rPh sb="67" eb="68">
      <t>トウ</t>
    </rPh>
    <rPh sb="72" eb="74">
      <t>カンロ</t>
    </rPh>
    <rPh sb="74" eb="76">
      <t>シュウゼン</t>
    </rPh>
    <rPh sb="76" eb="77">
      <t>リツ</t>
    </rPh>
    <rPh sb="78" eb="80">
      <t>ゲンショウ</t>
    </rPh>
    <rPh sb="81" eb="83">
      <t>ヨソウ</t>
    </rPh>
    <phoneticPr fontId="4"/>
  </si>
  <si>
    <t>　直近の課題としては、不明水を減少させて、汚水処理原価を適正化させていくとともに居住人口や企業誘致を行い、有収水量の増加に努める。
また、今後の避難指示解除等に向けた復旧工事には、可能な限り国費を使用する等、一般財源からの繰れ入れを減少させる。
　なお、不明水対策工事と耐震化工事を同時に施行する等、効率的に施工を行い、事業費を減少させる。
　中長期的には、基金の運用によって、今後増加していくと予想される維持管理費用に充てる財源を確保していきつつ、広域化等を取りいれ、費用の圧縮に努める。</t>
    <rPh sb="1" eb="3">
      <t>チョッキン</t>
    </rPh>
    <rPh sb="4" eb="6">
      <t>カダイ</t>
    </rPh>
    <rPh sb="11" eb="13">
      <t>フメイ</t>
    </rPh>
    <rPh sb="13" eb="14">
      <t>スイ</t>
    </rPh>
    <rPh sb="15" eb="17">
      <t>ゲンショウ</t>
    </rPh>
    <rPh sb="21" eb="23">
      <t>オスイ</t>
    </rPh>
    <rPh sb="23" eb="25">
      <t>ショリ</t>
    </rPh>
    <rPh sb="25" eb="27">
      <t>ゲンカ</t>
    </rPh>
    <rPh sb="28" eb="31">
      <t>テキセイカ</t>
    </rPh>
    <rPh sb="40" eb="42">
      <t>キョジュウ</t>
    </rPh>
    <rPh sb="42" eb="44">
      <t>ジンコウ</t>
    </rPh>
    <rPh sb="45" eb="47">
      <t>キギョウ</t>
    </rPh>
    <rPh sb="47" eb="49">
      <t>ユウチ</t>
    </rPh>
    <rPh sb="50" eb="51">
      <t>オコナ</t>
    </rPh>
    <rPh sb="53" eb="54">
      <t>ユウ</t>
    </rPh>
    <rPh sb="54" eb="55">
      <t>シュウ</t>
    </rPh>
    <rPh sb="55" eb="57">
      <t>スイリョウ</t>
    </rPh>
    <rPh sb="58" eb="60">
      <t>ゾウカ</t>
    </rPh>
    <rPh sb="61" eb="62">
      <t>ツト</t>
    </rPh>
    <rPh sb="69" eb="71">
      <t>コンゴ</t>
    </rPh>
    <rPh sb="72" eb="74">
      <t>ヒナン</t>
    </rPh>
    <rPh sb="74" eb="76">
      <t>シジ</t>
    </rPh>
    <rPh sb="76" eb="78">
      <t>カイジョ</t>
    </rPh>
    <rPh sb="78" eb="79">
      <t>トウ</t>
    </rPh>
    <rPh sb="80" eb="81">
      <t>ム</t>
    </rPh>
    <rPh sb="83" eb="85">
      <t>フッキュウ</t>
    </rPh>
    <rPh sb="85" eb="87">
      <t>コウジ</t>
    </rPh>
    <rPh sb="90" eb="92">
      <t>カノウ</t>
    </rPh>
    <rPh sb="93" eb="94">
      <t>カギ</t>
    </rPh>
    <rPh sb="95" eb="97">
      <t>コクヒ</t>
    </rPh>
    <rPh sb="98" eb="100">
      <t>シヨウ</t>
    </rPh>
    <rPh sb="102" eb="103">
      <t>トウ</t>
    </rPh>
    <rPh sb="104" eb="106">
      <t>イッパン</t>
    </rPh>
    <rPh sb="106" eb="108">
      <t>ザイゲン</t>
    </rPh>
    <rPh sb="111" eb="112">
      <t>クリ</t>
    </rPh>
    <rPh sb="113" eb="114">
      <t>イ</t>
    </rPh>
    <rPh sb="116" eb="118">
      <t>ゲンショウ</t>
    </rPh>
    <rPh sb="127" eb="129">
      <t>フメイ</t>
    </rPh>
    <rPh sb="129" eb="130">
      <t>スイ</t>
    </rPh>
    <rPh sb="130" eb="132">
      <t>タイサク</t>
    </rPh>
    <rPh sb="132" eb="134">
      <t>コウジ</t>
    </rPh>
    <rPh sb="135" eb="138">
      <t>タイシンカ</t>
    </rPh>
    <rPh sb="138" eb="140">
      <t>コウジ</t>
    </rPh>
    <rPh sb="141" eb="143">
      <t>ドウジ</t>
    </rPh>
    <rPh sb="144" eb="146">
      <t>セコウ</t>
    </rPh>
    <rPh sb="148" eb="149">
      <t>トウ</t>
    </rPh>
    <rPh sb="150" eb="153">
      <t>コウリツテキ</t>
    </rPh>
    <rPh sb="154" eb="156">
      <t>セコウ</t>
    </rPh>
    <rPh sb="157" eb="158">
      <t>オコナ</t>
    </rPh>
    <rPh sb="160" eb="163">
      <t>ジギョウヒ</t>
    </rPh>
    <rPh sb="164" eb="166">
      <t>ゲンショウ</t>
    </rPh>
    <rPh sb="172" eb="173">
      <t>チュウ</t>
    </rPh>
    <rPh sb="173" eb="176">
      <t>チョウキテキ</t>
    </rPh>
    <rPh sb="179" eb="181">
      <t>キキン</t>
    </rPh>
    <rPh sb="182" eb="184">
      <t>ウンヨウ</t>
    </rPh>
    <rPh sb="189" eb="191">
      <t>コンゴ</t>
    </rPh>
    <rPh sb="191" eb="193">
      <t>ゾウカ</t>
    </rPh>
    <rPh sb="198" eb="200">
      <t>ヨソウ</t>
    </rPh>
    <rPh sb="203" eb="205">
      <t>イジ</t>
    </rPh>
    <rPh sb="205" eb="207">
      <t>カンリ</t>
    </rPh>
    <rPh sb="207" eb="209">
      <t>ヒヨウ</t>
    </rPh>
    <rPh sb="210" eb="211">
      <t>ア</t>
    </rPh>
    <rPh sb="213" eb="215">
      <t>ザイゲン</t>
    </rPh>
    <rPh sb="216" eb="218">
      <t>カクホ</t>
    </rPh>
    <rPh sb="225" eb="228">
      <t>コウイキカ</t>
    </rPh>
    <rPh sb="228" eb="229">
      <t>トウ</t>
    </rPh>
    <rPh sb="230" eb="231">
      <t>ト</t>
    </rPh>
    <rPh sb="235" eb="237">
      <t>ヒヨウ</t>
    </rPh>
    <rPh sb="238" eb="240">
      <t>アッシュク</t>
    </rPh>
    <rPh sb="241" eb="24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</si>
</sst>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40E-473B-92AD-46E65E2B373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7.0000000000000007E-2</c:v>
                </c:pt>
              </c:numCache>
            </c:numRef>
          </c:val>
          <c:smooth val="0"/>
          <c:extLst>
            <c:ext xmlns:c16="http://schemas.microsoft.com/office/drawing/2014/chart" uri="{C3380CC4-5D6E-409C-BE32-E72D297353CC}">
              <c16:uniqueId val="{00000001-540E-473B-92AD-46E65E2B373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78.69</c:v>
                </c:pt>
              </c:numCache>
            </c:numRef>
          </c:val>
          <c:extLst>
            <c:ext xmlns:c16="http://schemas.microsoft.com/office/drawing/2014/chart" uri="{C3380CC4-5D6E-409C-BE32-E72D297353CC}">
              <c16:uniqueId val="{00000000-4425-4F64-A46D-7E262E12D8D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53.26</c:v>
                </c:pt>
              </c:numCache>
            </c:numRef>
          </c:val>
          <c:smooth val="0"/>
          <c:extLst>
            <c:ext xmlns:c16="http://schemas.microsoft.com/office/drawing/2014/chart" uri="{C3380CC4-5D6E-409C-BE32-E72D297353CC}">
              <c16:uniqueId val="{00000001-4425-4F64-A46D-7E262E12D8D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3DB7-4F35-AFAC-2C2F2490978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91.12</c:v>
                </c:pt>
              </c:numCache>
            </c:numRef>
          </c:val>
          <c:smooth val="0"/>
          <c:extLst>
            <c:ext xmlns:c16="http://schemas.microsoft.com/office/drawing/2014/chart" uri="{C3380CC4-5D6E-409C-BE32-E72D297353CC}">
              <c16:uniqueId val="{00000001-3DB7-4F35-AFAC-2C2F2490978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101.03</c:v>
                </c:pt>
              </c:numCache>
            </c:numRef>
          </c:val>
          <c:extLst>
            <c:ext xmlns:c16="http://schemas.microsoft.com/office/drawing/2014/chart" uri="{C3380CC4-5D6E-409C-BE32-E72D297353CC}">
              <c16:uniqueId val="{00000000-4FAF-4C4E-A2D4-E4261C11946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104.65</c:v>
                </c:pt>
              </c:numCache>
            </c:numRef>
          </c:val>
          <c:smooth val="0"/>
          <c:extLst>
            <c:ext xmlns:c16="http://schemas.microsoft.com/office/drawing/2014/chart" uri="{C3380CC4-5D6E-409C-BE32-E72D297353CC}">
              <c16:uniqueId val="{00000001-4FAF-4C4E-A2D4-E4261C11946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3.74</c:v>
                </c:pt>
              </c:numCache>
            </c:numRef>
          </c:val>
          <c:extLst>
            <c:ext xmlns:c16="http://schemas.microsoft.com/office/drawing/2014/chart" uri="{C3380CC4-5D6E-409C-BE32-E72D297353CC}">
              <c16:uniqueId val="{00000000-B9E0-4F1B-B846-EBADEC51CA9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33.11</c:v>
                </c:pt>
              </c:numCache>
            </c:numRef>
          </c:val>
          <c:smooth val="0"/>
          <c:extLst>
            <c:ext xmlns:c16="http://schemas.microsoft.com/office/drawing/2014/chart" uri="{C3380CC4-5D6E-409C-BE32-E72D297353CC}">
              <c16:uniqueId val="{00000001-B9E0-4F1B-B846-EBADEC51CA9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BF1-404C-9776-4D9C98D0551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0.94</c:v>
                </c:pt>
              </c:numCache>
            </c:numRef>
          </c:val>
          <c:smooth val="0"/>
          <c:extLst>
            <c:ext xmlns:c16="http://schemas.microsoft.com/office/drawing/2014/chart" uri="{C3380CC4-5D6E-409C-BE32-E72D297353CC}">
              <c16:uniqueId val="{00000001-8BF1-404C-9776-4D9C98D0551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03B-4EAD-87D5-EDAB381F612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23.18</c:v>
                </c:pt>
              </c:numCache>
            </c:numRef>
          </c:val>
          <c:smooth val="0"/>
          <c:extLst>
            <c:ext xmlns:c16="http://schemas.microsoft.com/office/drawing/2014/chart" uri="{C3380CC4-5D6E-409C-BE32-E72D297353CC}">
              <c16:uniqueId val="{00000001-D03B-4EAD-87D5-EDAB381F612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80.84</c:v>
                </c:pt>
              </c:numCache>
            </c:numRef>
          </c:val>
          <c:extLst>
            <c:ext xmlns:c16="http://schemas.microsoft.com/office/drawing/2014/chart" uri="{C3380CC4-5D6E-409C-BE32-E72D297353CC}">
              <c16:uniqueId val="{00000000-7891-4A6A-BC07-B382EF6A97E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80.010000000000005</c:v>
                </c:pt>
              </c:numCache>
            </c:numRef>
          </c:val>
          <c:smooth val="0"/>
          <c:extLst>
            <c:ext xmlns:c16="http://schemas.microsoft.com/office/drawing/2014/chart" uri="{C3380CC4-5D6E-409C-BE32-E72D297353CC}">
              <c16:uniqueId val="{00000001-7891-4A6A-BC07-B382EF6A97E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680-4E2D-A488-7B652B2025E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706.45</c:v>
                </c:pt>
              </c:numCache>
            </c:numRef>
          </c:val>
          <c:smooth val="0"/>
          <c:extLst>
            <c:ext xmlns:c16="http://schemas.microsoft.com/office/drawing/2014/chart" uri="{C3380CC4-5D6E-409C-BE32-E72D297353CC}">
              <c16:uniqueId val="{00000001-D680-4E2D-A488-7B652B2025E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6.32</c:v>
                </c:pt>
              </c:numCache>
            </c:numRef>
          </c:val>
          <c:extLst>
            <c:ext xmlns:c16="http://schemas.microsoft.com/office/drawing/2014/chart" uri="{C3380CC4-5D6E-409C-BE32-E72D297353CC}">
              <c16:uniqueId val="{00000000-D6CC-47BE-8A1A-37C6B1C0E66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85.67</c:v>
                </c:pt>
              </c:numCache>
            </c:numRef>
          </c:val>
          <c:smooth val="0"/>
          <c:extLst>
            <c:ext xmlns:c16="http://schemas.microsoft.com/office/drawing/2014/chart" uri="{C3380CC4-5D6E-409C-BE32-E72D297353CC}">
              <c16:uniqueId val="{00000001-D6CC-47BE-8A1A-37C6B1C0E66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3539.79</c:v>
                </c:pt>
              </c:numCache>
            </c:numRef>
          </c:val>
          <c:extLst>
            <c:ext xmlns:c16="http://schemas.microsoft.com/office/drawing/2014/chart" uri="{C3380CC4-5D6E-409C-BE32-E72D297353CC}">
              <c16:uniqueId val="{00000000-0026-4980-87B2-BA3713E4408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194.78</c:v>
                </c:pt>
              </c:numCache>
            </c:numRef>
          </c:val>
          <c:smooth val="0"/>
          <c:extLst>
            <c:ext xmlns:c16="http://schemas.microsoft.com/office/drawing/2014/chart" uri="{C3380CC4-5D6E-409C-BE32-E72D297353CC}">
              <c16:uniqueId val="{00000001-0026-4980-87B2-BA3713E4408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双葉町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Cd1</v>
      </c>
      <c r="X8" s="34"/>
      <c r="Y8" s="34"/>
      <c r="Z8" s="34"/>
      <c r="AA8" s="34"/>
      <c r="AB8" s="34"/>
      <c r="AC8" s="34"/>
      <c r="AD8" s="35" t="str">
        <f>データ!$M$6</f>
        <v>非設置</v>
      </c>
      <c r="AE8" s="35"/>
      <c r="AF8" s="35"/>
      <c r="AG8" s="35"/>
      <c r="AH8" s="35"/>
      <c r="AI8" s="35"/>
      <c r="AJ8" s="35"/>
      <c r="AK8" s="3"/>
      <c r="AL8" s="36">
        <f>データ!S6</f>
        <v>5294</v>
      </c>
      <c r="AM8" s="36"/>
      <c r="AN8" s="36"/>
      <c r="AO8" s="36"/>
      <c r="AP8" s="36"/>
      <c r="AQ8" s="36"/>
      <c r="AR8" s="36"/>
      <c r="AS8" s="36"/>
      <c r="AT8" s="37">
        <f>データ!T6</f>
        <v>51.42</v>
      </c>
      <c r="AU8" s="37"/>
      <c r="AV8" s="37"/>
      <c r="AW8" s="37"/>
      <c r="AX8" s="37"/>
      <c r="AY8" s="37"/>
      <c r="AZ8" s="37"/>
      <c r="BA8" s="37"/>
      <c r="BB8" s="37">
        <f>データ!U6</f>
        <v>102.96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89.4</v>
      </c>
      <c r="J10" s="37"/>
      <c r="K10" s="37"/>
      <c r="L10" s="37"/>
      <c r="M10" s="37"/>
      <c r="N10" s="37"/>
      <c r="O10" s="37"/>
      <c r="P10" s="37">
        <f>データ!P6</f>
        <v>3.49</v>
      </c>
      <c r="Q10" s="37"/>
      <c r="R10" s="37"/>
      <c r="S10" s="37"/>
      <c r="T10" s="37"/>
      <c r="U10" s="37"/>
      <c r="V10" s="37"/>
      <c r="W10" s="37">
        <f>データ!Q6</f>
        <v>14.13</v>
      </c>
      <c r="X10" s="37"/>
      <c r="Y10" s="37"/>
      <c r="Z10" s="37"/>
      <c r="AA10" s="37"/>
      <c r="AB10" s="37"/>
      <c r="AC10" s="37"/>
      <c r="AD10" s="36">
        <f>データ!R6</f>
        <v>2415</v>
      </c>
      <c r="AE10" s="36"/>
      <c r="AF10" s="36"/>
      <c r="AG10" s="36"/>
      <c r="AH10" s="36"/>
      <c r="AI10" s="36"/>
      <c r="AJ10" s="36"/>
      <c r="AK10" s="2"/>
      <c r="AL10" s="36">
        <f>データ!V6</f>
        <v>182</v>
      </c>
      <c r="AM10" s="36"/>
      <c r="AN10" s="36"/>
      <c r="AO10" s="36"/>
      <c r="AP10" s="36"/>
      <c r="AQ10" s="36"/>
      <c r="AR10" s="36"/>
      <c r="AS10" s="36"/>
      <c r="AT10" s="37">
        <f>データ!W6</f>
        <v>3</v>
      </c>
      <c r="AU10" s="37"/>
      <c r="AV10" s="37"/>
      <c r="AW10" s="37"/>
      <c r="AX10" s="37"/>
      <c r="AY10" s="37"/>
      <c r="AZ10" s="37"/>
      <c r="BA10" s="37"/>
      <c r="BB10" s="37">
        <f>データ!X6</f>
        <v>60.67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csarh9rJ7C1zd0N0dXVaKnGRleb61+v7Adzelqt5DlelPiBF64HZ0IUsuivBkTzMZZ02LU+zH1Nkoeu5Ooy00w==" saltValue="s/MOxE44sEul0V2gwJR99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75469</v>
      </c>
      <c r="D6" s="19">
        <f t="shared" si="3"/>
        <v>46</v>
      </c>
      <c r="E6" s="19">
        <f t="shared" si="3"/>
        <v>17</v>
      </c>
      <c r="F6" s="19">
        <f t="shared" si="3"/>
        <v>1</v>
      </c>
      <c r="G6" s="19">
        <f t="shared" si="3"/>
        <v>0</v>
      </c>
      <c r="H6" s="19" t="str">
        <f t="shared" si="3"/>
        <v>福島県　双葉町</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89.4</v>
      </c>
      <c r="P6" s="20">
        <f t="shared" si="3"/>
        <v>3.49</v>
      </c>
      <c r="Q6" s="20">
        <f t="shared" si="3"/>
        <v>14.13</v>
      </c>
      <c r="R6" s="20">
        <f t="shared" si="3"/>
        <v>2415</v>
      </c>
      <c r="S6" s="20">
        <f t="shared" si="3"/>
        <v>5294</v>
      </c>
      <c r="T6" s="20">
        <f t="shared" si="3"/>
        <v>51.42</v>
      </c>
      <c r="U6" s="20">
        <f t="shared" si="3"/>
        <v>102.96</v>
      </c>
      <c r="V6" s="20">
        <f t="shared" si="3"/>
        <v>182</v>
      </c>
      <c r="W6" s="20">
        <f t="shared" si="3"/>
        <v>3</v>
      </c>
      <c r="X6" s="20">
        <f t="shared" si="3"/>
        <v>60.67</v>
      </c>
      <c r="Y6" s="21" t="str">
        <f>IF(Y7="",NA(),Y7)</f>
        <v>-</v>
      </c>
      <c r="Z6" s="21" t="str">
        <f t="shared" ref="Z6:AH6" si="4">IF(Z7="",NA(),Z7)</f>
        <v>-</v>
      </c>
      <c r="AA6" s="21" t="str">
        <f t="shared" si="4"/>
        <v>-</v>
      </c>
      <c r="AB6" s="21" t="str">
        <f t="shared" si="4"/>
        <v>-</v>
      </c>
      <c r="AC6" s="21">
        <f t="shared" si="4"/>
        <v>101.03</v>
      </c>
      <c r="AD6" s="21" t="str">
        <f t="shared" si="4"/>
        <v>-</v>
      </c>
      <c r="AE6" s="21" t="str">
        <f t="shared" si="4"/>
        <v>-</v>
      </c>
      <c r="AF6" s="21" t="str">
        <f t="shared" si="4"/>
        <v>-</v>
      </c>
      <c r="AG6" s="21" t="str">
        <f t="shared" si="4"/>
        <v>-</v>
      </c>
      <c r="AH6" s="21">
        <f t="shared" si="4"/>
        <v>104.65</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23.18</v>
      </c>
      <c r="AT6" s="20" t="str">
        <f>IF(AT7="","",IF(AT7="-","【-】","【"&amp;SUBSTITUTE(TEXT(AT7,"#,##0.00"),"-","△")&amp;"】"))</f>
        <v>【3.12】</v>
      </c>
      <c r="AU6" s="21" t="str">
        <f>IF(AU7="",NA(),AU7)</f>
        <v>-</v>
      </c>
      <c r="AV6" s="21" t="str">
        <f t="shared" ref="AV6:BD6" si="6">IF(AV7="",NA(),AV7)</f>
        <v>-</v>
      </c>
      <c r="AW6" s="21" t="str">
        <f t="shared" si="6"/>
        <v>-</v>
      </c>
      <c r="AX6" s="21" t="str">
        <f t="shared" si="6"/>
        <v>-</v>
      </c>
      <c r="AY6" s="21">
        <f t="shared" si="6"/>
        <v>80.84</v>
      </c>
      <c r="AZ6" s="21" t="str">
        <f t="shared" si="6"/>
        <v>-</v>
      </c>
      <c r="BA6" s="21" t="str">
        <f t="shared" si="6"/>
        <v>-</v>
      </c>
      <c r="BB6" s="21" t="str">
        <f t="shared" si="6"/>
        <v>-</v>
      </c>
      <c r="BC6" s="21" t="str">
        <f t="shared" si="6"/>
        <v>-</v>
      </c>
      <c r="BD6" s="21">
        <f t="shared" si="6"/>
        <v>80.010000000000005</v>
      </c>
      <c r="BE6" s="20" t="str">
        <f>IF(BE7="","",IF(BE7="-","【-】","【"&amp;SUBSTITUTE(TEXT(BE7,"#,##0.00"),"-","△")&amp;"】"))</f>
        <v>【82.75】</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706.45</v>
      </c>
      <c r="BP6" s="20" t="str">
        <f>IF(BP7="","",IF(BP7="-","【-】","【"&amp;SUBSTITUTE(TEXT(BP7,"#,##0.00"),"-","△")&amp;"】"))</f>
        <v>【602.56】</v>
      </c>
      <c r="BQ6" s="21" t="str">
        <f>IF(BQ7="",NA(),BQ7)</f>
        <v>-</v>
      </c>
      <c r="BR6" s="21" t="str">
        <f t="shared" ref="BR6:BZ6" si="8">IF(BR7="",NA(),BR7)</f>
        <v>-</v>
      </c>
      <c r="BS6" s="21" t="str">
        <f t="shared" si="8"/>
        <v>-</v>
      </c>
      <c r="BT6" s="21" t="str">
        <f t="shared" si="8"/>
        <v>-</v>
      </c>
      <c r="BU6" s="21">
        <f t="shared" si="8"/>
        <v>6.32</v>
      </c>
      <c r="BV6" s="21" t="str">
        <f t="shared" si="8"/>
        <v>-</v>
      </c>
      <c r="BW6" s="21" t="str">
        <f t="shared" si="8"/>
        <v>-</v>
      </c>
      <c r="BX6" s="21" t="str">
        <f t="shared" si="8"/>
        <v>-</v>
      </c>
      <c r="BY6" s="21" t="str">
        <f t="shared" si="8"/>
        <v>-</v>
      </c>
      <c r="BZ6" s="21">
        <f t="shared" si="8"/>
        <v>85.67</v>
      </c>
      <c r="CA6" s="20" t="str">
        <f>IF(CA7="","",IF(CA7="-","【-】","【"&amp;SUBSTITUTE(TEXT(CA7,"#,##0.00"),"-","△")&amp;"】"))</f>
        <v>【97.94】</v>
      </c>
      <c r="CB6" s="21" t="str">
        <f>IF(CB7="",NA(),CB7)</f>
        <v>-</v>
      </c>
      <c r="CC6" s="21" t="str">
        <f t="shared" ref="CC6:CK6" si="9">IF(CC7="",NA(),CC7)</f>
        <v>-</v>
      </c>
      <c r="CD6" s="21" t="str">
        <f t="shared" si="9"/>
        <v>-</v>
      </c>
      <c r="CE6" s="21" t="str">
        <f t="shared" si="9"/>
        <v>-</v>
      </c>
      <c r="CF6" s="21">
        <f t="shared" si="9"/>
        <v>3539.79</v>
      </c>
      <c r="CG6" s="21" t="str">
        <f t="shared" si="9"/>
        <v>-</v>
      </c>
      <c r="CH6" s="21" t="str">
        <f t="shared" si="9"/>
        <v>-</v>
      </c>
      <c r="CI6" s="21" t="str">
        <f t="shared" si="9"/>
        <v>-</v>
      </c>
      <c r="CJ6" s="21" t="str">
        <f t="shared" si="9"/>
        <v>-</v>
      </c>
      <c r="CK6" s="21">
        <f t="shared" si="9"/>
        <v>194.78</v>
      </c>
      <c r="CL6" s="20" t="str">
        <f>IF(CL7="","",IF(CL7="-","【-】","【"&amp;SUBSTITUTE(TEXT(CL7,"#,##0.00"),"-","△")&amp;"】"))</f>
        <v>【140.98】</v>
      </c>
      <c r="CM6" s="21" t="str">
        <f>IF(CM7="",NA(),CM7)</f>
        <v>-</v>
      </c>
      <c r="CN6" s="21" t="str">
        <f t="shared" ref="CN6:CV6" si="10">IF(CN7="",NA(),CN7)</f>
        <v>-</v>
      </c>
      <c r="CO6" s="21" t="str">
        <f t="shared" si="10"/>
        <v>-</v>
      </c>
      <c r="CP6" s="21" t="str">
        <f t="shared" si="10"/>
        <v>-</v>
      </c>
      <c r="CQ6" s="21">
        <f t="shared" si="10"/>
        <v>78.69</v>
      </c>
      <c r="CR6" s="21" t="str">
        <f t="shared" si="10"/>
        <v>-</v>
      </c>
      <c r="CS6" s="21" t="str">
        <f t="shared" si="10"/>
        <v>-</v>
      </c>
      <c r="CT6" s="21" t="str">
        <f t="shared" si="10"/>
        <v>-</v>
      </c>
      <c r="CU6" s="21" t="str">
        <f t="shared" si="10"/>
        <v>-</v>
      </c>
      <c r="CV6" s="21">
        <f t="shared" si="10"/>
        <v>53.26</v>
      </c>
      <c r="CW6" s="20" t="str">
        <f>IF(CW7="","",IF(CW7="-","【-】","【"&amp;SUBSTITUTE(TEXT(CW7,"#,##0.00"),"-","△")&amp;"】"))</f>
        <v>【60.13】</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91.12</v>
      </c>
      <c r="DH6" s="20" t="str">
        <f>IF(DH7="","",IF(DH7="-","【-】","【"&amp;SUBSTITUTE(TEXT(DH7,"#,##0.00"),"-","△")&amp;"】"))</f>
        <v>【96.00】</v>
      </c>
      <c r="DI6" s="21" t="str">
        <f>IF(DI7="",NA(),DI7)</f>
        <v>-</v>
      </c>
      <c r="DJ6" s="21" t="str">
        <f t="shared" ref="DJ6:DR6" si="12">IF(DJ7="",NA(),DJ7)</f>
        <v>-</v>
      </c>
      <c r="DK6" s="21" t="str">
        <f t="shared" si="12"/>
        <v>-</v>
      </c>
      <c r="DL6" s="21" t="str">
        <f t="shared" si="12"/>
        <v>-</v>
      </c>
      <c r="DM6" s="21">
        <f t="shared" si="12"/>
        <v>3.74</v>
      </c>
      <c r="DN6" s="21" t="str">
        <f t="shared" si="12"/>
        <v>-</v>
      </c>
      <c r="DO6" s="21" t="str">
        <f t="shared" si="12"/>
        <v>-</v>
      </c>
      <c r="DP6" s="21" t="str">
        <f t="shared" si="12"/>
        <v>-</v>
      </c>
      <c r="DQ6" s="21" t="str">
        <f t="shared" si="12"/>
        <v>-</v>
      </c>
      <c r="DR6" s="21">
        <f t="shared" si="12"/>
        <v>33.11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0.94</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7.0000000000000007E-2</v>
      </c>
      <c r="EO6" s="20" t="str">
        <f>IF(EO7="","",IF(EO7="-","【-】","【"&amp;SUBSTITUTE(TEXT(EO7,"#,##0.00"),"-","△")&amp;"】"))</f>
        <v>【0.19】</v>
      </c>
    </row>
    <row r="7" spans="1:148" s="22" customFormat="1" x14ac:dyDescent="0.15">
      <c r="A7" s="14"/>
      <c r="B7" s="23">
        <v>2024</v>
      </c>
      <c r="C7" s="23">
        <v>75469</v>
      </c>
      <c r="D7" s="23">
        <v>46</v>
      </c>
      <c r="E7" s="23">
        <v>17</v>
      </c>
      <c r="F7" s="23">
        <v>1</v>
      </c>
      <c r="G7" s="23">
        <v>0</v>
      </c>
      <c r="H7" s="23" t="s">
        <v>96</v>
      </c>
      <c r="I7" s="23" t="s">
        <v>97</v>
      </c>
      <c r="J7" s="23" t="s">
        <v>98</v>
      </c>
      <c r="K7" s="23" t="s">
        <v>99</v>
      </c>
      <c r="L7" s="23" t="s">
        <v>100</v>
      </c>
      <c r="M7" s="23" t="s">
        <v>101</v>
      </c>
      <c r="N7" s="24" t="s">
        <v>102</v>
      </c>
      <c r="O7" s="24">
        <v>89.4</v>
      </c>
      <c r="P7" s="24">
        <v>3.49</v>
      </c>
      <c r="Q7" s="24">
        <v>14.13</v>
      </c>
      <c r="R7" s="24">
        <v>2415</v>
      </c>
      <c r="S7" s="24">
        <v>5294</v>
      </c>
      <c r="T7" s="24">
        <v>51.42</v>
      </c>
      <c r="U7" s="24">
        <v>102.96</v>
      </c>
      <c r="V7" s="24">
        <v>182</v>
      </c>
      <c r="W7" s="24">
        <v>3</v>
      </c>
      <c r="X7" s="24">
        <v>60.67</v>
      </c>
      <c r="Y7" s="24" t="s">
        <v>102</v>
      </c>
      <c r="Z7" s="24" t="s">
        <v>102</v>
      </c>
      <c r="AA7" s="24" t="s">
        <v>102</v>
      </c>
      <c r="AB7" s="24" t="s">
        <v>102</v>
      </c>
      <c r="AC7" s="24">
        <v>101.03</v>
      </c>
      <c r="AD7" s="24" t="s">
        <v>102</v>
      </c>
      <c r="AE7" s="24" t="s">
        <v>102</v>
      </c>
      <c r="AF7" s="24" t="s">
        <v>102</v>
      </c>
      <c r="AG7" s="24" t="s">
        <v>102</v>
      </c>
      <c r="AH7" s="24">
        <v>104.65</v>
      </c>
      <c r="AI7" s="24">
        <v>105.36</v>
      </c>
      <c r="AJ7" s="24" t="s">
        <v>102</v>
      </c>
      <c r="AK7" s="24" t="s">
        <v>102</v>
      </c>
      <c r="AL7" s="24" t="s">
        <v>102</v>
      </c>
      <c r="AM7" s="24" t="s">
        <v>102</v>
      </c>
      <c r="AN7" s="24">
        <v>0</v>
      </c>
      <c r="AO7" s="24" t="s">
        <v>102</v>
      </c>
      <c r="AP7" s="24" t="s">
        <v>102</v>
      </c>
      <c r="AQ7" s="24" t="s">
        <v>102</v>
      </c>
      <c r="AR7" s="24" t="s">
        <v>102</v>
      </c>
      <c r="AS7" s="24">
        <v>23.18</v>
      </c>
      <c r="AT7" s="24">
        <v>3.12</v>
      </c>
      <c r="AU7" s="24" t="s">
        <v>102</v>
      </c>
      <c r="AV7" s="24" t="s">
        <v>102</v>
      </c>
      <c r="AW7" s="24" t="s">
        <v>102</v>
      </c>
      <c r="AX7" s="24" t="s">
        <v>102</v>
      </c>
      <c r="AY7" s="24">
        <v>80.84</v>
      </c>
      <c r="AZ7" s="24" t="s">
        <v>102</v>
      </c>
      <c r="BA7" s="24" t="s">
        <v>102</v>
      </c>
      <c r="BB7" s="24" t="s">
        <v>102</v>
      </c>
      <c r="BC7" s="24" t="s">
        <v>102</v>
      </c>
      <c r="BD7" s="24">
        <v>80.010000000000005</v>
      </c>
      <c r="BE7" s="24">
        <v>82.75</v>
      </c>
      <c r="BF7" s="24" t="s">
        <v>102</v>
      </c>
      <c r="BG7" s="24" t="s">
        <v>102</v>
      </c>
      <c r="BH7" s="24" t="s">
        <v>102</v>
      </c>
      <c r="BI7" s="24" t="s">
        <v>102</v>
      </c>
      <c r="BJ7" s="24">
        <v>0</v>
      </c>
      <c r="BK7" s="24" t="s">
        <v>102</v>
      </c>
      <c r="BL7" s="24" t="s">
        <v>102</v>
      </c>
      <c r="BM7" s="24" t="s">
        <v>102</v>
      </c>
      <c r="BN7" s="24" t="s">
        <v>102</v>
      </c>
      <c r="BO7" s="24">
        <v>706.45</v>
      </c>
      <c r="BP7" s="24">
        <v>602.55999999999995</v>
      </c>
      <c r="BQ7" s="24" t="s">
        <v>102</v>
      </c>
      <c r="BR7" s="24" t="s">
        <v>102</v>
      </c>
      <c r="BS7" s="24" t="s">
        <v>102</v>
      </c>
      <c r="BT7" s="24" t="s">
        <v>102</v>
      </c>
      <c r="BU7" s="24">
        <v>6.32</v>
      </c>
      <c r="BV7" s="24" t="s">
        <v>102</v>
      </c>
      <c r="BW7" s="24" t="s">
        <v>102</v>
      </c>
      <c r="BX7" s="24" t="s">
        <v>102</v>
      </c>
      <c r="BY7" s="24" t="s">
        <v>102</v>
      </c>
      <c r="BZ7" s="24">
        <v>85.67</v>
      </c>
      <c r="CA7" s="24">
        <v>97.94</v>
      </c>
      <c r="CB7" s="24" t="s">
        <v>102</v>
      </c>
      <c r="CC7" s="24" t="s">
        <v>102</v>
      </c>
      <c r="CD7" s="24" t="s">
        <v>102</v>
      </c>
      <c r="CE7" s="24" t="s">
        <v>102</v>
      </c>
      <c r="CF7" s="24">
        <v>3539.79</v>
      </c>
      <c r="CG7" s="24" t="s">
        <v>102</v>
      </c>
      <c r="CH7" s="24" t="s">
        <v>102</v>
      </c>
      <c r="CI7" s="24" t="s">
        <v>102</v>
      </c>
      <c r="CJ7" s="24" t="s">
        <v>102</v>
      </c>
      <c r="CK7" s="24">
        <v>194.78</v>
      </c>
      <c r="CL7" s="24">
        <v>140.97999999999999</v>
      </c>
      <c r="CM7" s="24" t="s">
        <v>102</v>
      </c>
      <c r="CN7" s="24" t="s">
        <v>102</v>
      </c>
      <c r="CO7" s="24" t="s">
        <v>102</v>
      </c>
      <c r="CP7" s="24" t="s">
        <v>102</v>
      </c>
      <c r="CQ7" s="24">
        <v>78.69</v>
      </c>
      <c r="CR7" s="24" t="s">
        <v>102</v>
      </c>
      <c r="CS7" s="24" t="s">
        <v>102</v>
      </c>
      <c r="CT7" s="24" t="s">
        <v>102</v>
      </c>
      <c r="CU7" s="24" t="s">
        <v>102</v>
      </c>
      <c r="CV7" s="24">
        <v>53.26</v>
      </c>
      <c r="CW7" s="24">
        <v>60.13</v>
      </c>
      <c r="CX7" s="24" t="s">
        <v>102</v>
      </c>
      <c r="CY7" s="24" t="s">
        <v>102</v>
      </c>
      <c r="CZ7" s="24" t="s">
        <v>102</v>
      </c>
      <c r="DA7" s="24" t="s">
        <v>102</v>
      </c>
      <c r="DB7" s="24">
        <v>100</v>
      </c>
      <c r="DC7" s="24" t="s">
        <v>102</v>
      </c>
      <c r="DD7" s="24" t="s">
        <v>102</v>
      </c>
      <c r="DE7" s="24" t="s">
        <v>102</v>
      </c>
      <c r="DF7" s="24" t="s">
        <v>102</v>
      </c>
      <c r="DG7" s="24">
        <v>91.12</v>
      </c>
      <c r="DH7" s="24">
        <v>96</v>
      </c>
      <c r="DI7" s="24" t="s">
        <v>102</v>
      </c>
      <c r="DJ7" s="24" t="s">
        <v>102</v>
      </c>
      <c r="DK7" s="24" t="s">
        <v>102</v>
      </c>
      <c r="DL7" s="24" t="s">
        <v>102</v>
      </c>
      <c r="DM7" s="24">
        <v>3.74</v>
      </c>
      <c r="DN7" s="24" t="s">
        <v>102</v>
      </c>
      <c r="DO7" s="24" t="s">
        <v>102</v>
      </c>
      <c r="DP7" s="24" t="s">
        <v>102</v>
      </c>
      <c r="DQ7" s="24" t="s">
        <v>102</v>
      </c>
      <c r="DR7" s="24">
        <v>33.11</v>
      </c>
      <c r="DS7" s="24">
        <v>42.2</v>
      </c>
      <c r="DT7" s="24" t="s">
        <v>102</v>
      </c>
      <c r="DU7" s="24" t="s">
        <v>102</v>
      </c>
      <c r="DV7" s="24" t="s">
        <v>102</v>
      </c>
      <c r="DW7" s="24" t="s">
        <v>102</v>
      </c>
      <c r="DX7" s="24">
        <v>0</v>
      </c>
      <c r="DY7" s="24" t="s">
        <v>102</v>
      </c>
      <c r="DZ7" s="24" t="s">
        <v>102</v>
      </c>
      <c r="EA7" s="24" t="s">
        <v>102</v>
      </c>
      <c r="EB7" s="24" t="s">
        <v>102</v>
      </c>
      <c r="EC7" s="24">
        <v>0.94</v>
      </c>
      <c r="ED7" s="24">
        <v>9.4600000000000009</v>
      </c>
      <c r="EE7" s="24" t="s">
        <v>102</v>
      </c>
      <c r="EF7" s="24" t="s">
        <v>102</v>
      </c>
      <c r="EG7" s="24" t="s">
        <v>102</v>
      </c>
      <c r="EH7" s="24" t="s">
        <v>102</v>
      </c>
      <c r="EI7" s="24">
        <v>0</v>
      </c>
      <c r="EJ7" s="24" t="s">
        <v>102</v>
      </c>
      <c r="EK7" s="24" t="s">
        <v>102</v>
      </c>
      <c r="EL7" s="24" t="s">
        <v>102</v>
      </c>
      <c r="EM7" s="24" t="s">
        <v>102</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井上　裕智</cp:lastModifiedBy>
  <cp:lastPrinted>2026-01-27T10:35:52Z</cp:lastPrinted>
  <dcterms:created xsi:type="dcterms:W3CDTF">2025-12-23T05:57:34Z</dcterms:created>
  <dcterms:modified xsi:type="dcterms:W3CDTF">2026-01-30T06:34:34Z</dcterms:modified>
  <cp:category/>
</cp:coreProperties>
</file>