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ugawara_masaru\Desktop\【経営比較分析表】2024_075451_47_1718\"/>
    </mc:Choice>
  </mc:AlternateContent>
  <xr:revisionPtr revIDLastSave="0" documentId="13_ncr:1_{CF7011AC-1DAC-40BD-AA9A-6C7569490FC8}" xr6:coauthVersionLast="47" xr6:coauthVersionMax="47" xr10:uidLastSave="{00000000-0000-0000-0000-000000000000}"/>
  <workbookProtection workbookAlgorithmName="SHA-512" workbookHashValue="HgzEdDBToVA9tQOT/9rP/hQR8T6FdJXnUpR+2B6T0BqRUgogaVRWgqciR0E4ZaBgkLs3mV/vEJGrLt9levQoog==" workbookSaltValue="zlc/pN3QGuNhpJLaz+WhWA==" workbookSpinCount="100000" lockStructure="1"/>
  <bookViews>
    <workbookView xWindow="-108" yWindow="-108" windowWidth="20376" windowHeight="12096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W6" i="5"/>
  <c r="AT10" i="4" s="1"/>
  <c r="V6" i="5"/>
  <c r="AL10" i="4" s="1"/>
  <c r="U6" i="5"/>
  <c r="BB8" i="4" s="1"/>
  <c r="T6" i="5"/>
  <c r="S6" i="5"/>
  <c r="AL8" i="4" s="1"/>
  <c r="R6" i="5"/>
  <c r="AD10" i="4" s="1"/>
  <c r="Q6" i="5"/>
  <c r="W10" i="4" s="1"/>
  <c r="P6" i="5"/>
  <c r="P10" i="4" s="1"/>
  <c r="O6" i="5"/>
  <c r="I10" i="4" s="1"/>
  <c r="N6" i="5"/>
  <c r="B10" i="4" s="1"/>
  <c r="M6" i="5"/>
  <c r="AD8" i="4" s="1"/>
  <c r="L6" i="5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BB10" i="4"/>
  <c r="AT8" i="4"/>
  <c r="W8" i="4"/>
</calcChain>
</file>

<file path=xl/sharedStrings.xml><?xml version="1.0" encoding="utf-8"?>
<sst xmlns="http://schemas.openxmlformats.org/spreadsheetml/2006/main" count="288" uniqueCount="122">
  <si>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</si>
  <si>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</si>
  <si>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</si>
  <si>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</si>
  <si>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</si>
  <si>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</si>
  <si>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</si>
  <si>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</si>
  <si>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</si>
  <si>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</si>
  <si>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</si>
  <si>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</si>
  <si>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</si>
  <si>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</si>
  <si>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</si>
  <si>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</si>
  <si>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</si>
  <si>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</si>
  <si>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</si>
  <si>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</si>
  <si>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</si>
  <si>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</si>
  <si>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</si>
  <si>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</si>
  <si>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</si>
  <si>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</si>
  <si>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</si>
  <si>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</si>
  <si>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</si>
  <si>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</si>
  <si>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</si>
  <si>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</si>
  <si>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</si>
  <si>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</si>
  <si>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</si>
  <si>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</si>
  <si>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</si>
  <si>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</si>
  <si>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</si>
  <si>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</si>
  <si>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</si>
  <si>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</si>
  <si>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</si>
  <si>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</si>
  <si>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</si>
  <si>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</si>
  <si>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</si>
  <si>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</si>
  <si>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</si>
  <si>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</si>
  <si>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</si>
  <si>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</si>
  <si>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</si>
  <si>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</si>
  <si>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</si>
  <si>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</si>
  <si>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</si>
  <si>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</si>
  <si>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</si>
  <si>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</si>
  <si>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</si>
  <si>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</si>
  <si>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</si>
  <si>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</si>
  <si>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</si>
  <si>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</si>
  <si>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</si>
  <si>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</si>
  <si>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</si>
  <si>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</si>
  <si>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</si>
  <si>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</si>
  <si>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</si>
  <si>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</si>
  <si>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</si>
  <si>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</si>
  <si>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</si>
  <si>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</si>
  <si>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</si>
  <si>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</si>
  <si>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</si>
  <si>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</si>
  <si>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</si>
  <si>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</si>
  <si>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</si>
  <si>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</si>
  <si>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</si>
  <si>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</si>
  <si>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</si>
  <si>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</si>
  <si>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</si>
  <si>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</si>
  <si>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</si>
  <si>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</si>
  <si>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</si>
  <si>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</si>
  <si>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</si>
  <si>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</si>
  <si>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</si>
  <si>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大熊町</t>
  </si>
  <si>
    <t>法非適用</t>
  </si>
  <si>
    <t>下水道事業</t>
  </si>
  <si>
    <t>農業集落排水</t>
  </si>
  <si>
    <t>F1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</si>
  <si>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</si>
  <si>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</si>
  <si>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</si>
  <si>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</si>
  <si>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</si>
  <si>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</si>
  <si>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</si>
  <si>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</si>
  <si>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</si>
  <si>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</si>
  <si>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</si>
  <si>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"R"dd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</si>
  <si>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</si>
  <si>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</si>
  <si>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</si>
  <si>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町の復興状況や人口推移を踏まえた収益の増加、使用料等の改定等が必要であり、関係機関と情報共有及び協議を進め、経費削減、経営の効率化などにより持続可能な経営に努めます。</t>
    <rPh sb="0" eb="1">
      <t>マチ</t>
    </rPh>
    <rPh sb="2" eb="6">
      <t>フッコウジョウキョウ</t>
    </rPh>
    <rPh sb="7" eb="11">
      <t>ジンコウスイイ</t>
    </rPh>
    <rPh sb="12" eb="13">
      <t>フ</t>
    </rPh>
    <rPh sb="16" eb="18">
      <t>シュウエキ</t>
    </rPh>
    <rPh sb="19" eb="21">
      <t>ゾウカ</t>
    </rPh>
    <rPh sb="22" eb="25">
      <t>シヨウリョウ</t>
    </rPh>
    <rPh sb="25" eb="26">
      <t>トウ</t>
    </rPh>
    <rPh sb="27" eb="29">
      <t>カイテイ</t>
    </rPh>
    <rPh sb="29" eb="30">
      <t>トウ</t>
    </rPh>
    <rPh sb="31" eb="33">
      <t>ヒツヨウ</t>
    </rPh>
    <rPh sb="37" eb="41">
      <t>カンケイキカン</t>
    </rPh>
    <rPh sb="42" eb="44">
      <t>ジョウホウ</t>
    </rPh>
    <rPh sb="44" eb="47">
      <t>キョウユウオヨ</t>
    </rPh>
    <rPh sb="48" eb="50">
      <t>キョウギ</t>
    </rPh>
    <rPh sb="51" eb="52">
      <t>スス</t>
    </rPh>
    <rPh sb="54" eb="58">
      <t>ケイヒサクゲン</t>
    </rPh>
    <rPh sb="59" eb="61">
      <t>ケイエイ</t>
    </rPh>
    <rPh sb="62" eb="65">
      <t>コウリツカ</t>
    </rPh>
    <rPh sb="70" eb="74">
      <t>ジゾクカノウ</t>
    </rPh>
    <rPh sb="75" eb="77">
      <t>ケイエイ</t>
    </rPh>
    <rPh sb="78" eb="79">
      <t>ツト</t>
    </rPh>
    <phoneticPr fontId="4"/>
  </si>
  <si>
    <t xml:space="preserve">①収益的収支比率
前年度比較数値がないため、健全性及び効率性については比較できないため、次年度以降の数値をもとに比較分析を行います。
⑤経費回収率
前年度比較数値がないため、経費回収率については比較できないため、次年度以降の数値をもとに比較分析を行います。
⑥汚水処理原価
町内への帰還や移住の増加及び事業再開により、有収水量は少しずつ増加している現状を保ちながら、維持管理費を抑制することが必要です。
⑦施設利用率
帰還、移住等が進んでいけば、流入量も少しずつ増加し改善が図られる思いますが、前年度比較数値がないため、次年度以降の数値をもとに比較分析を行います。
</t>
    <rPh sb="1" eb="4">
      <t>シュウエキテキ</t>
    </rPh>
    <rPh sb="4" eb="6">
      <t>シュウシ</t>
    </rPh>
    <rPh sb="6" eb="8">
      <t>ヒリツ</t>
    </rPh>
    <rPh sb="9" eb="12">
      <t>ゼンネンド</t>
    </rPh>
    <rPh sb="12" eb="16">
      <t>ヒカクスウチ</t>
    </rPh>
    <rPh sb="22" eb="25">
      <t>ケンゼンセイ</t>
    </rPh>
    <rPh sb="25" eb="26">
      <t>オヨ</t>
    </rPh>
    <rPh sb="27" eb="30">
      <t>コウリツセイ</t>
    </rPh>
    <rPh sb="35" eb="37">
      <t>ヒカク</t>
    </rPh>
    <rPh sb="44" eb="49">
      <t>ジネンドイコウ</t>
    </rPh>
    <rPh sb="50" eb="52">
      <t>スウチ</t>
    </rPh>
    <rPh sb="56" eb="58">
      <t>ヒカク</t>
    </rPh>
    <rPh sb="58" eb="60">
      <t>ブンセキ</t>
    </rPh>
    <rPh sb="61" eb="62">
      <t>オコナ</t>
    </rPh>
    <rPh sb="69" eb="74">
      <t>ケイヒカイシュウリツ</t>
    </rPh>
    <rPh sb="88" eb="93">
      <t>ケイヒカイシュウリツ</t>
    </rPh>
    <rPh sb="132" eb="138">
      <t>オスイショリゲンカ</t>
    </rPh>
    <rPh sb="139" eb="141">
      <t>チョウナイ</t>
    </rPh>
    <rPh sb="143" eb="145">
      <t>キカン</t>
    </rPh>
    <rPh sb="146" eb="148">
      <t>イジュウ</t>
    </rPh>
    <rPh sb="149" eb="151">
      <t>ゾウカ</t>
    </rPh>
    <rPh sb="151" eb="152">
      <t>オヨ</t>
    </rPh>
    <rPh sb="153" eb="157">
      <t>ジギョウサイカイ</t>
    </rPh>
    <rPh sb="161" eb="165">
      <t>ユウシュウスイリョウ</t>
    </rPh>
    <rPh sb="166" eb="167">
      <t>スコ</t>
    </rPh>
    <rPh sb="170" eb="172">
      <t>ゾウカ</t>
    </rPh>
    <rPh sb="176" eb="178">
      <t>ゲンジョウ</t>
    </rPh>
    <rPh sb="179" eb="180">
      <t>タモ</t>
    </rPh>
    <rPh sb="185" eb="190">
      <t>イジカンリヒ</t>
    </rPh>
    <rPh sb="191" eb="193">
      <t>ヨクセイ</t>
    </rPh>
    <rPh sb="198" eb="200">
      <t>ヒツヨウ</t>
    </rPh>
    <rPh sb="206" eb="211">
      <t>シセツリヨウリツ</t>
    </rPh>
    <rPh sb="212" eb="214">
      <t>キカン</t>
    </rPh>
    <rPh sb="215" eb="217">
      <t>イジュウ</t>
    </rPh>
    <rPh sb="217" eb="218">
      <t>トウ</t>
    </rPh>
    <rPh sb="219" eb="220">
      <t>スス</t>
    </rPh>
    <rPh sb="226" eb="228">
      <t>リュウニュウ</t>
    </rPh>
    <rPh sb="228" eb="229">
      <t>リョウ</t>
    </rPh>
    <rPh sb="230" eb="231">
      <t>スコ</t>
    </rPh>
    <rPh sb="234" eb="236">
      <t>ゾウカ</t>
    </rPh>
    <rPh sb="237" eb="239">
      <t>カイゼン</t>
    </rPh>
    <rPh sb="240" eb="241">
      <t>ハカ</t>
    </rPh>
    <rPh sb="244" eb="245">
      <t>オモ</t>
    </rPh>
    <rPh sb="250" eb="253">
      <t>ゼンネンド</t>
    </rPh>
    <phoneticPr fontId="4"/>
  </si>
  <si>
    <t>東日本大震災により被災した施設の災害復旧工事を行い、施設の復旧をしましたが、整備後30年以上経過している管路施設は数多く存在している状況です。
維持管理を適正に行い修繕等を実施していきます。</t>
    <rPh sb="0" eb="6">
      <t>ヒガシニホンダイシンサイ</t>
    </rPh>
    <rPh sb="9" eb="11">
      <t>ヒサイ</t>
    </rPh>
    <rPh sb="13" eb="15">
      <t>シセツ</t>
    </rPh>
    <rPh sb="16" eb="22">
      <t>サイガイフッキュウコウジ</t>
    </rPh>
    <rPh sb="23" eb="24">
      <t>オコナ</t>
    </rPh>
    <rPh sb="26" eb="28">
      <t>シセツ</t>
    </rPh>
    <rPh sb="29" eb="31">
      <t>フッキュウ</t>
    </rPh>
    <rPh sb="38" eb="41">
      <t>セイビゴ</t>
    </rPh>
    <rPh sb="43" eb="46">
      <t>ネンイジョウ</t>
    </rPh>
    <rPh sb="46" eb="48">
      <t>ケイカ</t>
    </rPh>
    <rPh sb="52" eb="56">
      <t>カンロシセツ</t>
    </rPh>
    <rPh sb="57" eb="59">
      <t>カズオオ</t>
    </rPh>
    <rPh sb="60" eb="62">
      <t>ソンザイ</t>
    </rPh>
    <rPh sb="66" eb="68">
      <t>ジョウキョウ</t>
    </rPh>
    <rPh sb="72" eb="76">
      <t>イジカンリ</t>
    </rPh>
    <rPh sb="77" eb="79">
      <t>テキセイ</t>
    </rPh>
    <rPh sb="80" eb="81">
      <t>オコナ</t>
    </rPh>
    <rPh sb="82" eb="85">
      <t>シュウゼントウ</t>
    </rPh>
    <rPh sb="86" eb="88">
      <t>ジッシ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</si>
</sst>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BF-49A5-ACFF-0BA1D073D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BF-49A5-ACFF-0BA1D073D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E4-41EF-8366-E20949D48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4-41EF-8366-E20949D48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4B-4D37-9DB0-00C4A7C9B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4B-4D37-9DB0-00C4A7C9B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1264.52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23-48AD-ADE7-EA0BDBCAD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23-48AD-ADE7-EA0BDBCAD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9D-4A1D-9A7F-C598F30EF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D-4A1D-9A7F-C598F30EF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0-4E87-908B-828F3DFD9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70-4E87-908B-828F3DFD9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41-4CF0-B0F5-EC7B0A643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1-4CF0-B0F5-EC7B0A643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1-4BEB-8415-2FACF7615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1-4BEB-8415-2FACF7615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51-44BA-92C9-B4903EFA2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51-44BA-92C9-B4903EFA2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4.2300000000000004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8D-4FAE-820B-2ECF4B15B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58.41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8D-4FAE-820B-2ECF4B15B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1094.8800000000001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5-4C46-A262-5D060F78C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267.33999999999997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F5-4C46-A262-5D060F78C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【798.10】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【286.33】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366260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261985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991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56807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view="pageBreakPreview" topLeftCell="X1" zoomScale="90" zoomScaleNormal="100" zoomScaleSheetLayoutView="90" workbookViewId="0">
      <selection activeCell="BL64" sqref="BL64:BZ65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3" spans="1:78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</row>
    <row r="4" spans="1:78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67" t="str">
        <f>データ!H6</f>
        <v>福島県　大熊町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46" t="s">
        <v>1</v>
      </c>
      <c r="C7" s="46"/>
      <c r="D7" s="46"/>
      <c r="E7" s="46"/>
      <c r="F7" s="46"/>
      <c r="G7" s="46"/>
      <c r="H7" s="46"/>
      <c r="I7" s="46" t="s">
        <v>2</v>
      </c>
      <c r="J7" s="46"/>
      <c r="K7" s="46"/>
      <c r="L7" s="46"/>
      <c r="M7" s="46"/>
      <c r="N7" s="46"/>
      <c r="O7" s="46"/>
      <c r="P7" s="46" t="s">
        <v>3</v>
      </c>
      <c r="Q7" s="46"/>
      <c r="R7" s="46"/>
      <c r="S7" s="46"/>
      <c r="T7" s="46"/>
      <c r="U7" s="46"/>
      <c r="V7" s="46"/>
      <c r="W7" s="46" t="s">
        <v>4</v>
      </c>
      <c r="X7" s="46"/>
      <c r="Y7" s="46"/>
      <c r="Z7" s="46"/>
      <c r="AA7" s="46"/>
      <c r="AB7" s="46"/>
      <c r="AC7" s="46"/>
      <c r="AD7" s="46" t="s">
        <v>5</v>
      </c>
      <c r="AE7" s="46"/>
      <c r="AF7" s="46"/>
      <c r="AG7" s="46"/>
      <c r="AH7" s="46"/>
      <c r="AI7" s="46"/>
      <c r="AJ7" s="46"/>
      <c r="AK7" s="3"/>
      <c r="AL7" s="46" t="s">
        <v>6</v>
      </c>
      <c r="AM7" s="46"/>
      <c r="AN7" s="46"/>
      <c r="AO7" s="46"/>
      <c r="AP7" s="46"/>
      <c r="AQ7" s="46"/>
      <c r="AR7" s="46"/>
      <c r="AS7" s="46"/>
      <c r="AT7" s="46" t="s">
        <v>7</v>
      </c>
      <c r="AU7" s="46"/>
      <c r="AV7" s="46"/>
      <c r="AW7" s="46"/>
      <c r="AX7" s="46"/>
      <c r="AY7" s="46"/>
      <c r="AZ7" s="46"/>
      <c r="BA7" s="46"/>
      <c r="BB7" s="46" t="s">
        <v>8</v>
      </c>
      <c r="BC7" s="46"/>
      <c r="BD7" s="46"/>
      <c r="BE7" s="46"/>
      <c r="BF7" s="46"/>
      <c r="BG7" s="46"/>
      <c r="BH7" s="46"/>
      <c r="BI7" s="46"/>
      <c r="BJ7" s="3"/>
      <c r="BK7" s="3"/>
      <c r="BL7" s="68" t="s">
        <v>9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2">
      <c r="A8" s="2"/>
      <c r="B8" s="64" t="str">
        <f>データ!I6</f>
        <v>法非適用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農業集落排水</v>
      </c>
      <c r="Q8" s="64"/>
      <c r="R8" s="64"/>
      <c r="S8" s="64"/>
      <c r="T8" s="64"/>
      <c r="U8" s="64"/>
      <c r="V8" s="64"/>
      <c r="W8" s="64" t="str">
        <f>データ!L6</f>
        <v>F1</v>
      </c>
      <c r="X8" s="64"/>
      <c r="Y8" s="64"/>
      <c r="Z8" s="64"/>
      <c r="AA8" s="64"/>
      <c r="AB8" s="64"/>
      <c r="AC8" s="64"/>
      <c r="AD8" s="65" t="str">
        <f>データ!$M$6</f>
        <v>非設置</v>
      </c>
      <c r="AE8" s="65"/>
      <c r="AF8" s="65"/>
      <c r="AG8" s="65"/>
      <c r="AH8" s="65"/>
      <c r="AI8" s="65"/>
      <c r="AJ8" s="65"/>
      <c r="AK8" s="3"/>
      <c r="AL8" s="45">
        <f>データ!S6</f>
        <v>9944</v>
      </c>
      <c r="AM8" s="45"/>
      <c r="AN8" s="45"/>
      <c r="AO8" s="45"/>
      <c r="AP8" s="45"/>
      <c r="AQ8" s="45"/>
      <c r="AR8" s="45"/>
      <c r="AS8" s="45"/>
      <c r="AT8" s="44">
        <f>データ!T6</f>
        <v>78.73</v>
      </c>
      <c r="AU8" s="44"/>
      <c r="AV8" s="44"/>
      <c r="AW8" s="44"/>
      <c r="AX8" s="44"/>
      <c r="AY8" s="44"/>
      <c r="AZ8" s="44"/>
      <c r="BA8" s="44"/>
      <c r="BB8" s="44">
        <f>データ!U6</f>
        <v>126.31</v>
      </c>
      <c r="BC8" s="44"/>
      <c r="BD8" s="44"/>
      <c r="BE8" s="44"/>
      <c r="BF8" s="44"/>
      <c r="BG8" s="44"/>
      <c r="BH8" s="44"/>
      <c r="BI8" s="44"/>
      <c r="BJ8" s="3"/>
      <c r="BK8" s="3"/>
      <c r="BL8" s="60" t="s">
        <v>10</v>
      </c>
      <c r="BM8" s="61"/>
      <c r="BN8" s="62" t="s">
        <v>11</v>
      </c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</row>
    <row r="9" spans="1:78" ht="18.75" customHeight="1" x14ac:dyDescent="0.2">
      <c r="A9" s="2"/>
      <c r="B9" s="46" t="s">
        <v>12</v>
      </c>
      <c r="C9" s="46"/>
      <c r="D9" s="46"/>
      <c r="E9" s="46"/>
      <c r="F9" s="46"/>
      <c r="G9" s="46"/>
      <c r="H9" s="46"/>
      <c r="I9" s="46" t="s">
        <v>13</v>
      </c>
      <c r="J9" s="46"/>
      <c r="K9" s="46"/>
      <c r="L9" s="46"/>
      <c r="M9" s="46"/>
      <c r="N9" s="46"/>
      <c r="O9" s="46"/>
      <c r="P9" s="46" t="s">
        <v>14</v>
      </c>
      <c r="Q9" s="46"/>
      <c r="R9" s="46"/>
      <c r="S9" s="46"/>
      <c r="T9" s="46"/>
      <c r="U9" s="46"/>
      <c r="V9" s="46"/>
      <c r="W9" s="46" t="s">
        <v>15</v>
      </c>
      <c r="X9" s="46"/>
      <c r="Y9" s="46"/>
      <c r="Z9" s="46"/>
      <c r="AA9" s="46"/>
      <c r="AB9" s="46"/>
      <c r="AC9" s="46"/>
      <c r="AD9" s="46" t="s">
        <v>16</v>
      </c>
      <c r="AE9" s="46"/>
      <c r="AF9" s="46"/>
      <c r="AG9" s="46"/>
      <c r="AH9" s="46"/>
      <c r="AI9" s="46"/>
      <c r="AJ9" s="46"/>
      <c r="AK9" s="3"/>
      <c r="AL9" s="46" t="s">
        <v>17</v>
      </c>
      <c r="AM9" s="46"/>
      <c r="AN9" s="46"/>
      <c r="AO9" s="46"/>
      <c r="AP9" s="46"/>
      <c r="AQ9" s="46"/>
      <c r="AR9" s="46"/>
      <c r="AS9" s="46"/>
      <c r="AT9" s="46" t="s">
        <v>18</v>
      </c>
      <c r="AU9" s="46"/>
      <c r="AV9" s="46"/>
      <c r="AW9" s="46"/>
      <c r="AX9" s="46"/>
      <c r="AY9" s="46"/>
      <c r="AZ9" s="46"/>
      <c r="BA9" s="46"/>
      <c r="BB9" s="46" t="s">
        <v>19</v>
      </c>
      <c r="BC9" s="46"/>
      <c r="BD9" s="46"/>
      <c r="BE9" s="46"/>
      <c r="BF9" s="46"/>
      <c r="BG9" s="46"/>
      <c r="BH9" s="46"/>
      <c r="BI9" s="46"/>
      <c r="BJ9" s="3"/>
      <c r="BK9" s="3"/>
      <c r="BL9" s="47" t="s">
        <v>20</v>
      </c>
      <c r="BM9" s="48"/>
      <c r="BN9" s="49" t="s">
        <v>21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0"/>
    </row>
    <row r="10" spans="1:78" ht="18.75" customHeight="1" x14ac:dyDescent="0.2">
      <c r="A10" s="2"/>
      <c r="B10" s="44" t="str">
        <f>データ!N6</f>
        <v>-</v>
      </c>
      <c r="C10" s="44"/>
      <c r="D10" s="44"/>
      <c r="E10" s="44"/>
      <c r="F10" s="44"/>
      <c r="G10" s="44"/>
      <c r="H10" s="44"/>
      <c r="I10" s="44" t="str">
        <f>データ!O6</f>
        <v>該当数値なし</v>
      </c>
      <c r="J10" s="44"/>
      <c r="K10" s="44"/>
      <c r="L10" s="44"/>
      <c r="M10" s="44"/>
      <c r="N10" s="44"/>
      <c r="O10" s="44"/>
      <c r="P10" s="44">
        <f>データ!P6</f>
        <v>19.989999999999998</v>
      </c>
      <c r="Q10" s="44"/>
      <c r="R10" s="44"/>
      <c r="S10" s="44"/>
      <c r="T10" s="44"/>
      <c r="U10" s="44"/>
      <c r="V10" s="44"/>
      <c r="W10" s="44">
        <f>データ!Q6</f>
        <v>39.5</v>
      </c>
      <c r="X10" s="44"/>
      <c r="Y10" s="44"/>
      <c r="Z10" s="44"/>
      <c r="AA10" s="44"/>
      <c r="AB10" s="44"/>
      <c r="AC10" s="44"/>
      <c r="AD10" s="45">
        <f>データ!R6</f>
        <v>990</v>
      </c>
      <c r="AE10" s="45"/>
      <c r="AF10" s="45"/>
      <c r="AG10" s="45"/>
      <c r="AH10" s="45"/>
      <c r="AI10" s="45"/>
      <c r="AJ10" s="45"/>
      <c r="AK10" s="2"/>
      <c r="AL10" s="45">
        <f>データ!V6</f>
        <v>1980</v>
      </c>
      <c r="AM10" s="45"/>
      <c r="AN10" s="45"/>
      <c r="AO10" s="45"/>
      <c r="AP10" s="45"/>
      <c r="AQ10" s="45"/>
      <c r="AR10" s="45"/>
      <c r="AS10" s="45"/>
      <c r="AT10" s="44">
        <f>データ!W6</f>
        <v>5</v>
      </c>
      <c r="AU10" s="44"/>
      <c r="AV10" s="44"/>
      <c r="AW10" s="44"/>
      <c r="AX10" s="44"/>
      <c r="AY10" s="44"/>
      <c r="AZ10" s="44"/>
      <c r="BA10" s="44"/>
      <c r="BB10" s="44">
        <f>データ!X6</f>
        <v>396</v>
      </c>
      <c r="BC10" s="44"/>
      <c r="BD10" s="44"/>
      <c r="BE10" s="44"/>
      <c r="BF10" s="44"/>
      <c r="BG10" s="44"/>
      <c r="BH10" s="44"/>
      <c r="BI10" s="44"/>
      <c r="BJ10" s="2"/>
      <c r="BK10" s="2"/>
      <c r="BL10" s="51" t="s">
        <v>22</v>
      </c>
      <c r="BM10" s="52"/>
      <c r="BN10" s="53" t="s">
        <v>23</v>
      </c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4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2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2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120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121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2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2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119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2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x14ac:dyDescent="0.2">
      <c r="C84" s="2"/>
    </row>
    <row r="85" spans="1:78" hidden="1" x14ac:dyDescent="0.2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2">
      <c r="B86" s="12"/>
      <c r="C86" s="12"/>
      <c r="D86" s="12"/>
      <c r="E86" s="12" t="str">
        <f>データ!AI6</f>
        <v/>
      </c>
      <c r="F86" s="12" t="s">
        <v>43</v>
      </c>
      <c r="G86" s="12" t="s">
        <v>44</v>
      </c>
      <c r="H86" s="12" t="str">
        <f>データ!BP6</f>
        <v>【798.10】</v>
      </c>
      <c r="I86" s="12" t="str">
        <f>データ!CA6</f>
        <v>【54.51】</v>
      </c>
      <c r="J86" s="12" t="str">
        <f>データ!CL6</f>
        <v>【286.33】</v>
      </c>
      <c r="K86" s="12" t="str">
        <f>データ!CW6</f>
        <v>【49.92】</v>
      </c>
      <c r="L86" s="12" t="str">
        <f>データ!DH6</f>
        <v>【87.80】</v>
      </c>
      <c r="M86" s="12" t="s">
        <v>44</v>
      </c>
      <c r="N86" s="12" t="s">
        <v>45</v>
      </c>
      <c r="O86" s="12" t="str">
        <f>データ!EO6</f>
        <v>【0.02】</v>
      </c>
    </row>
  </sheetData>
  <sheetProtection algorithmName="SHA-512" hashValue="yTbWKfD444+gfnnd15iguR78xoXeC/Qd9IYU1Zdy4XSRHBW9jctZLK+rjRgw0pjRNQnv7u/lBp50+LdmcXe4dQ==" saltValue="zx4a36se8NAu4oBpTNqQHw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I9:O9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5" x14ac:dyDescent="0.2">
      <c r="A1" t="s">
        <v>46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2">
      <c r="A2" s="14" t="s">
        <v>47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2">
      <c r="A3" s="14" t="s">
        <v>48</v>
      </c>
      <c r="B3" s="15" t="s">
        <v>49</v>
      </c>
      <c r="C3" s="15" t="s">
        <v>50</v>
      </c>
      <c r="D3" s="15" t="s">
        <v>51</v>
      </c>
      <c r="E3" s="15" t="s">
        <v>52</v>
      </c>
      <c r="F3" s="15" t="s">
        <v>53</v>
      </c>
      <c r="G3" s="15" t="s">
        <v>54</v>
      </c>
      <c r="H3" s="72" t="s">
        <v>55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56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57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5" x14ac:dyDescent="0.2">
      <c r="A4" s="14" t="s">
        <v>58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59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60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61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62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63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64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65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66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67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68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69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5" x14ac:dyDescent="0.2">
      <c r="A5" s="14" t="s">
        <v>70</v>
      </c>
      <c r="B5" s="17"/>
      <c r="C5" s="17"/>
      <c r="D5" s="17"/>
      <c r="E5" s="17"/>
      <c r="F5" s="17"/>
      <c r="G5" s="17"/>
      <c r="H5" s="18" t="s">
        <v>71</v>
      </c>
      <c r="I5" s="18" t="s">
        <v>72</v>
      </c>
      <c r="J5" s="18" t="s">
        <v>73</v>
      </c>
      <c r="K5" s="18" t="s">
        <v>74</v>
      </c>
      <c r="L5" s="18" t="s">
        <v>75</v>
      </c>
      <c r="M5" s="18" t="s">
        <v>5</v>
      </c>
      <c r="N5" s="18" t="s">
        <v>76</v>
      </c>
      <c r="O5" s="18" t="s">
        <v>77</v>
      </c>
      <c r="P5" s="18" t="s">
        <v>78</v>
      </c>
      <c r="Q5" s="18" t="s">
        <v>79</v>
      </c>
      <c r="R5" s="18" t="s">
        <v>80</v>
      </c>
      <c r="S5" s="18" t="s">
        <v>81</v>
      </c>
      <c r="T5" s="18" t="s">
        <v>82</v>
      </c>
      <c r="U5" s="18" t="s">
        <v>83</v>
      </c>
      <c r="V5" s="18" t="s">
        <v>84</v>
      </c>
      <c r="W5" s="18" t="s">
        <v>85</v>
      </c>
      <c r="X5" s="18" t="s">
        <v>86</v>
      </c>
      <c r="Y5" s="18" t="s">
        <v>87</v>
      </c>
      <c r="Z5" s="18" t="s">
        <v>88</v>
      </c>
      <c r="AA5" s="18" t="s">
        <v>89</v>
      </c>
      <c r="AB5" s="18" t="s">
        <v>90</v>
      </c>
      <c r="AC5" s="18" t="s">
        <v>91</v>
      </c>
      <c r="AD5" s="18" t="s">
        <v>92</v>
      </c>
      <c r="AE5" s="18" t="s">
        <v>93</v>
      </c>
      <c r="AF5" s="18" t="s">
        <v>94</v>
      </c>
      <c r="AG5" s="18" t="s">
        <v>95</v>
      </c>
      <c r="AH5" s="18" t="s">
        <v>96</v>
      </c>
      <c r="AI5" s="18" t="s">
        <v>31</v>
      </c>
      <c r="AJ5" s="18" t="s">
        <v>87</v>
      </c>
      <c r="AK5" s="18" t="s">
        <v>88</v>
      </c>
      <c r="AL5" s="18" t="s">
        <v>89</v>
      </c>
      <c r="AM5" s="18" t="s">
        <v>90</v>
      </c>
      <c r="AN5" s="18" t="s">
        <v>91</v>
      </c>
      <c r="AO5" s="18" t="s">
        <v>92</v>
      </c>
      <c r="AP5" s="18" t="s">
        <v>93</v>
      </c>
      <c r="AQ5" s="18" t="s">
        <v>94</v>
      </c>
      <c r="AR5" s="18" t="s">
        <v>95</v>
      </c>
      <c r="AS5" s="18" t="s">
        <v>96</v>
      </c>
      <c r="AT5" s="18" t="s">
        <v>97</v>
      </c>
      <c r="AU5" s="18" t="s">
        <v>87</v>
      </c>
      <c r="AV5" s="18" t="s">
        <v>88</v>
      </c>
      <c r="AW5" s="18" t="s">
        <v>89</v>
      </c>
      <c r="AX5" s="18" t="s">
        <v>90</v>
      </c>
      <c r="AY5" s="18" t="s">
        <v>91</v>
      </c>
      <c r="AZ5" s="18" t="s">
        <v>92</v>
      </c>
      <c r="BA5" s="18" t="s">
        <v>93</v>
      </c>
      <c r="BB5" s="18" t="s">
        <v>94</v>
      </c>
      <c r="BC5" s="18" t="s">
        <v>95</v>
      </c>
      <c r="BD5" s="18" t="s">
        <v>96</v>
      </c>
      <c r="BE5" s="18" t="s">
        <v>97</v>
      </c>
      <c r="BF5" s="18" t="s">
        <v>87</v>
      </c>
      <c r="BG5" s="18" t="s">
        <v>88</v>
      </c>
      <c r="BH5" s="18" t="s">
        <v>89</v>
      </c>
      <c r="BI5" s="18" t="s">
        <v>90</v>
      </c>
      <c r="BJ5" s="18" t="s">
        <v>91</v>
      </c>
      <c r="BK5" s="18" t="s">
        <v>92</v>
      </c>
      <c r="BL5" s="18" t="s">
        <v>93</v>
      </c>
      <c r="BM5" s="18" t="s">
        <v>94</v>
      </c>
      <c r="BN5" s="18" t="s">
        <v>95</v>
      </c>
      <c r="BO5" s="18" t="s">
        <v>96</v>
      </c>
      <c r="BP5" s="18" t="s">
        <v>97</v>
      </c>
      <c r="BQ5" s="18" t="s">
        <v>87</v>
      </c>
      <c r="BR5" s="18" t="s">
        <v>88</v>
      </c>
      <c r="BS5" s="18" t="s">
        <v>89</v>
      </c>
      <c r="BT5" s="18" t="s">
        <v>90</v>
      </c>
      <c r="BU5" s="18" t="s">
        <v>91</v>
      </c>
      <c r="BV5" s="18" t="s">
        <v>92</v>
      </c>
      <c r="BW5" s="18" t="s">
        <v>93</v>
      </c>
      <c r="BX5" s="18" t="s">
        <v>94</v>
      </c>
      <c r="BY5" s="18" t="s">
        <v>95</v>
      </c>
      <c r="BZ5" s="18" t="s">
        <v>96</v>
      </c>
      <c r="CA5" s="18" t="s">
        <v>97</v>
      </c>
      <c r="CB5" s="18" t="s">
        <v>87</v>
      </c>
      <c r="CC5" s="18" t="s">
        <v>88</v>
      </c>
      <c r="CD5" s="18" t="s">
        <v>89</v>
      </c>
      <c r="CE5" s="18" t="s">
        <v>90</v>
      </c>
      <c r="CF5" s="18" t="s">
        <v>91</v>
      </c>
      <c r="CG5" s="18" t="s">
        <v>92</v>
      </c>
      <c r="CH5" s="18" t="s">
        <v>93</v>
      </c>
      <c r="CI5" s="18" t="s">
        <v>94</v>
      </c>
      <c r="CJ5" s="18" t="s">
        <v>95</v>
      </c>
      <c r="CK5" s="18" t="s">
        <v>96</v>
      </c>
      <c r="CL5" s="18" t="s">
        <v>97</v>
      </c>
      <c r="CM5" s="18" t="s">
        <v>87</v>
      </c>
      <c r="CN5" s="18" t="s">
        <v>88</v>
      </c>
      <c r="CO5" s="18" t="s">
        <v>89</v>
      </c>
      <c r="CP5" s="18" t="s">
        <v>90</v>
      </c>
      <c r="CQ5" s="18" t="s">
        <v>91</v>
      </c>
      <c r="CR5" s="18" t="s">
        <v>92</v>
      </c>
      <c r="CS5" s="18" t="s">
        <v>93</v>
      </c>
      <c r="CT5" s="18" t="s">
        <v>94</v>
      </c>
      <c r="CU5" s="18" t="s">
        <v>95</v>
      </c>
      <c r="CV5" s="18" t="s">
        <v>96</v>
      </c>
      <c r="CW5" s="18" t="s">
        <v>97</v>
      </c>
      <c r="CX5" s="18" t="s">
        <v>87</v>
      </c>
      <c r="CY5" s="18" t="s">
        <v>88</v>
      </c>
      <c r="CZ5" s="18" t="s">
        <v>89</v>
      </c>
      <c r="DA5" s="18" t="s">
        <v>90</v>
      </c>
      <c r="DB5" s="18" t="s">
        <v>91</v>
      </c>
      <c r="DC5" s="18" t="s">
        <v>92</v>
      </c>
      <c r="DD5" s="18" t="s">
        <v>93</v>
      </c>
      <c r="DE5" s="18" t="s">
        <v>94</v>
      </c>
      <c r="DF5" s="18" t="s">
        <v>95</v>
      </c>
      <c r="DG5" s="18" t="s">
        <v>96</v>
      </c>
      <c r="DH5" s="18" t="s">
        <v>97</v>
      </c>
      <c r="DI5" s="18" t="s">
        <v>87</v>
      </c>
      <c r="DJ5" s="18" t="s">
        <v>88</v>
      </c>
      <c r="DK5" s="18" t="s">
        <v>89</v>
      </c>
      <c r="DL5" s="18" t="s">
        <v>90</v>
      </c>
      <c r="DM5" s="18" t="s">
        <v>91</v>
      </c>
      <c r="DN5" s="18" t="s">
        <v>92</v>
      </c>
      <c r="DO5" s="18" t="s">
        <v>93</v>
      </c>
      <c r="DP5" s="18" t="s">
        <v>94</v>
      </c>
      <c r="DQ5" s="18" t="s">
        <v>95</v>
      </c>
      <c r="DR5" s="18" t="s">
        <v>96</v>
      </c>
      <c r="DS5" s="18" t="s">
        <v>97</v>
      </c>
      <c r="DT5" s="18" t="s">
        <v>87</v>
      </c>
      <c r="DU5" s="18" t="s">
        <v>88</v>
      </c>
      <c r="DV5" s="18" t="s">
        <v>89</v>
      </c>
      <c r="DW5" s="18" t="s">
        <v>90</v>
      </c>
      <c r="DX5" s="18" t="s">
        <v>91</v>
      </c>
      <c r="DY5" s="18" t="s">
        <v>92</v>
      </c>
      <c r="DZ5" s="18" t="s">
        <v>93</v>
      </c>
      <c r="EA5" s="18" t="s">
        <v>94</v>
      </c>
      <c r="EB5" s="18" t="s">
        <v>95</v>
      </c>
      <c r="EC5" s="18" t="s">
        <v>96</v>
      </c>
      <c r="ED5" s="18" t="s">
        <v>97</v>
      </c>
      <c r="EE5" s="18" t="s">
        <v>87</v>
      </c>
      <c r="EF5" s="18" t="s">
        <v>88</v>
      </c>
      <c r="EG5" s="18" t="s">
        <v>89</v>
      </c>
      <c r="EH5" s="18" t="s">
        <v>90</v>
      </c>
      <c r="EI5" s="18" t="s">
        <v>91</v>
      </c>
      <c r="EJ5" s="18" t="s">
        <v>92</v>
      </c>
      <c r="EK5" s="18" t="s">
        <v>93</v>
      </c>
      <c r="EL5" s="18" t="s">
        <v>94</v>
      </c>
      <c r="EM5" s="18" t="s">
        <v>95</v>
      </c>
      <c r="EN5" s="18" t="s">
        <v>96</v>
      </c>
      <c r="EO5" s="18" t="s">
        <v>97</v>
      </c>
    </row>
    <row r="6" spans="1:145" s="22" customFormat="1" x14ac:dyDescent="0.2">
      <c r="A6" s="14" t="s">
        <v>98</v>
      </c>
      <c r="B6" s="19">
        <f>B7</f>
        <v>2024</v>
      </c>
      <c r="C6" s="19">
        <f t="shared" ref="C6:X6" si="3">C7</f>
        <v>75451</v>
      </c>
      <c r="D6" s="19">
        <f t="shared" si="3"/>
        <v>47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福島県　大熊町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F1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19.989999999999998</v>
      </c>
      <c r="Q6" s="20">
        <f t="shared" si="3"/>
        <v>39.5</v>
      </c>
      <c r="R6" s="20">
        <f t="shared" si="3"/>
        <v>990</v>
      </c>
      <c r="S6" s="20">
        <f t="shared" si="3"/>
        <v>9944</v>
      </c>
      <c r="T6" s="20">
        <f t="shared" si="3"/>
        <v>78.73</v>
      </c>
      <c r="U6" s="20">
        <f t="shared" si="3"/>
        <v>126.31</v>
      </c>
      <c r="V6" s="20">
        <f t="shared" si="3"/>
        <v>1980</v>
      </c>
      <c r="W6" s="20">
        <f t="shared" si="3"/>
        <v>5</v>
      </c>
      <c r="X6" s="20">
        <f t="shared" si="3"/>
        <v>396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1264.52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0">
        <f t="shared" si="7"/>
        <v>0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796.8</v>
      </c>
      <c r="BP6" s="20" t="str">
        <f>IF(BP7="","",IF(BP7="-","【-】","【"&amp;SUBSTITUTE(TEXT(BP7,"#,##0.00"),"-","△")&amp;"】"))</f>
        <v>【798.10】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4.2300000000000004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58.41</v>
      </c>
      <c r="CA6" s="20" t="str">
        <f>IF(CA7="","",IF(CA7="-","【-】","【"&amp;SUBSTITUTE(TEXT(CA7,"#,##0.00"),"-","△")&amp;"】"))</f>
        <v>【54.51】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1094.8800000000001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267.33999999999997</v>
      </c>
      <c r="CL6" s="20" t="str">
        <f>IF(CL7="","",IF(CL7="-","【-】","【"&amp;SUBSTITUTE(TEXT(CL7,"#,##0.00"),"-","△")&amp;"】"))</f>
        <v>【286.33】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>
        <f t="shared" si="10"/>
        <v>0.3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52.34</v>
      </c>
      <c r="CW6" s="20" t="str">
        <f>IF(CW7="","",IF(CW7="-","【-】","【"&amp;SUBSTITUTE(TEXT(CW7,"#,##0.00"),"-","△")&amp;"】"))</f>
        <v>【49.92】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0">
        <f t="shared" si="11"/>
        <v>0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90.05</v>
      </c>
      <c r="DH6" s="20" t="str">
        <f>IF(DH7="","",IF(DH7="-","【-】","【"&amp;SUBSTITUTE(TEXT(DH7,"#,##0.00"),"-","△")&amp;"】"))</f>
        <v>【87.80】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>
        <f t="shared" si="14"/>
        <v>0.02</v>
      </c>
      <c r="EO6" s="20" t="str">
        <f>IF(EO7="","",IF(EO7="-","【-】","【"&amp;SUBSTITUTE(TEXT(EO7,"#,##0.00"),"-","△")&amp;"】"))</f>
        <v>【0.02】</v>
      </c>
    </row>
    <row r="7" spans="1:145" s="22" customFormat="1" x14ac:dyDescent="0.2">
      <c r="A7" s="14"/>
      <c r="B7" s="23">
        <v>2024</v>
      </c>
      <c r="C7" s="23">
        <v>75451</v>
      </c>
      <c r="D7" s="23">
        <v>47</v>
      </c>
      <c r="E7" s="23">
        <v>17</v>
      </c>
      <c r="F7" s="23">
        <v>5</v>
      </c>
      <c r="G7" s="23">
        <v>0</v>
      </c>
      <c r="H7" s="23" t="s">
        <v>99</v>
      </c>
      <c r="I7" s="23" t="s">
        <v>100</v>
      </c>
      <c r="J7" s="23" t="s">
        <v>101</v>
      </c>
      <c r="K7" s="23" t="s">
        <v>102</v>
      </c>
      <c r="L7" s="23" t="s">
        <v>103</v>
      </c>
      <c r="M7" s="23" t="s">
        <v>104</v>
      </c>
      <c r="N7" s="24" t="s">
        <v>105</v>
      </c>
      <c r="O7" s="24" t="s">
        <v>106</v>
      </c>
      <c r="P7" s="24">
        <v>19.989999999999998</v>
      </c>
      <c r="Q7" s="24">
        <v>39.5</v>
      </c>
      <c r="R7" s="24">
        <v>990</v>
      </c>
      <c r="S7" s="24">
        <v>9944</v>
      </c>
      <c r="T7" s="24">
        <v>78.73</v>
      </c>
      <c r="U7" s="24">
        <v>126.31</v>
      </c>
      <c r="V7" s="24">
        <v>1980</v>
      </c>
      <c r="W7" s="24">
        <v>5</v>
      </c>
      <c r="X7" s="24">
        <v>396</v>
      </c>
      <c r="Y7" s="24" t="s">
        <v>105</v>
      </c>
      <c r="Z7" s="24" t="s">
        <v>105</v>
      </c>
      <c r="AA7" s="24" t="s">
        <v>105</v>
      </c>
      <c r="AB7" s="24" t="s">
        <v>105</v>
      </c>
      <c r="AC7" s="24">
        <v>1264.52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 t="s">
        <v>105</v>
      </c>
      <c r="BG7" s="24" t="s">
        <v>105</v>
      </c>
      <c r="BH7" s="24" t="s">
        <v>105</v>
      </c>
      <c r="BI7" s="24" t="s">
        <v>105</v>
      </c>
      <c r="BJ7" s="24">
        <v>0</v>
      </c>
      <c r="BK7" s="24" t="s">
        <v>105</v>
      </c>
      <c r="BL7" s="24" t="s">
        <v>105</v>
      </c>
      <c r="BM7" s="24" t="s">
        <v>105</v>
      </c>
      <c r="BN7" s="24" t="s">
        <v>105</v>
      </c>
      <c r="BO7" s="24">
        <v>796.8</v>
      </c>
      <c r="BP7" s="24">
        <v>798.1</v>
      </c>
      <c r="BQ7" s="24" t="s">
        <v>105</v>
      </c>
      <c r="BR7" s="24" t="s">
        <v>105</v>
      </c>
      <c r="BS7" s="24" t="s">
        <v>105</v>
      </c>
      <c r="BT7" s="24" t="s">
        <v>105</v>
      </c>
      <c r="BU7" s="24">
        <v>4.2300000000000004</v>
      </c>
      <c r="BV7" s="24" t="s">
        <v>105</v>
      </c>
      <c r="BW7" s="24" t="s">
        <v>105</v>
      </c>
      <c r="BX7" s="24" t="s">
        <v>105</v>
      </c>
      <c r="BY7" s="24" t="s">
        <v>105</v>
      </c>
      <c r="BZ7" s="24">
        <v>58.41</v>
      </c>
      <c r="CA7" s="24">
        <v>54.51</v>
      </c>
      <c r="CB7" s="24" t="s">
        <v>105</v>
      </c>
      <c r="CC7" s="24" t="s">
        <v>105</v>
      </c>
      <c r="CD7" s="24" t="s">
        <v>105</v>
      </c>
      <c r="CE7" s="24" t="s">
        <v>105</v>
      </c>
      <c r="CF7" s="24">
        <v>1094.8800000000001</v>
      </c>
      <c r="CG7" s="24" t="s">
        <v>105</v>
      </c>
      <c r="CH7" s="24" t="s">
        <v>105</v>
      </c>
      <c r="CI7" s="24" t="s">
        <v>105</v>
      </c>
      <c r="CJ7" s="24" t="s">
        <v>105</v>
      </c>
      <c r="CK7" s="24">
        <v>267.33999999999997</v>
      </c>
      <c r="CL7" s="24">
        <v>286.33</v>
      </c>
      <c r="CM7" s="24" t="s">
        <v>105</v>
      </c>
      <c r="CN7" s="24" t="s">
        <v>105</v>
      </c>
      <c r="CO7" s="24" t="s">
        <v>105</v>
      </c>
      <c r="CP7" s="24" t="s">
        <v>105</v>
      </c>
      <c r="CQ7" s="24">
        <v>0.3</v>
      </c>
      <c r="CR7" s="24" t="s">
        <v>105</v>
      </c>
      <c r="CS7" s="24" t="s">
        <v>105</v>
      </c>
      <c r="CT7" s="24" t="s">
        <v>105</v>
      </c>
      <c r="CU7" s="24" t="s">
        <v>105</v>
      </c>
      <c r="CV7" s="24">
        <v>52.34</v>
      </c>
      <c r="CW7" s="24">
        <v>49.92</v>
      </c>
      <c r="CX7" s="24" t="s">
        <v>105</v>
      </c>
      <c r="CY7" s="24" t="s">
        <v>105</v>
      </c>
      <c r="CZ7" s="24" t="s">
        <v>105</v>
      </c>
      <c r="DA7" s="24" t="s">
        <v>105</v>
      </c>
      <c r="DB7" s="24">
        <v>0</v>
      </c>
      <c r="DC7" s="24" t="s">
        <v>105</v>
      </c>
      <c r="DD7" s="24" t="s">
        <v>105</v>
      </c>
      <c r="DE7" s="24" t="s">
        <v>105</v>
      </c>
      <c r="DF7" s="24" t="s">
        <v>105</v>
      </c>
      <c r="DG7" s="24">
        <v>90.05</v>
      </c>
      <c r="DH7" s="24">
        <v>87.8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 t="s">
        <v>105</v>
      </c>
      <c r="EF7" s="24" t="s">
        <v>105</v>
      </c>
      <c r="EG7" s="24" t="s">
        <v>105</v>
      </c>
      <c r="EH7" s="24" t="s">
        <v>105</v>
      </c>
      <c r="EI7" s="24">
        <v>0</v>
      </c>
      <c r="EJ7" s="24" t="s">
        <v>105</v>
      </c>
      <c r="EK7" s="24" t="s">
        <v>105</v>
      </c>
      <c r="EL7" s="24" t="s">
        <v>105</v>
      </c>
      <c r="EM7" s="24" t="s">
        <v>105</v>
      </c>
      <c r="EN7" s="24">
        <v>0.02</v>
      </c>
      <c r="EO7" s="24">
        <v>0.02</v>
      </c>
    </row>
    <row r="8" spans="1:145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2">
      <c r="A9" s="26"/>
      <c r="B9" s="26" t="s">
        <v>107</v>
      </c>
      <c r="C9" s="26" t="s">
        <v>108</v>
      </c>
      <c r="D9" s="26" t="s">
        <v>109</v>
      </c>
      <c r="E9" s="26" t="s">
        <v>110</v>
      </c>
      <c r="F9" s="26" t="s">
        <v>111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2">
      <c r="A10" s="26" t="s">
        <v>49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5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112</v>
      </c>
    </row>
    <row r="12" spans="1:145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113</v>
      </c>
    </row>
    <row r="13" spans="1:145" x14ac:dyDescent="0.2">
      <c r="B13" t="s">
        <v>114</v>
      </c>
      <c r="C13" t="s">
        <v>115</v>
      </c>
      <c r="D13" t="s">
        <v>116</v>
      </c>
      <c r="E13" t="s">
        <v>117</v>
      </c>
      <c r="F13" t="s">
        <v>115</v>
      </c>
      <c r="G13" t="s">
        <v>118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