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ugawara_masaru\Desktop\【経営比較分析表】2024_075451_47_1718\"/>
    </mc:Choice>
  </mc:AlternateContent>
  <xr:revisionPtr revIDLastSave="0" documentId="13_ncr:1_{BDADE795-6BEF-4A78-BE68-5E10CDED2450}" xr6:coauthVersionLast="47" xr6:coauthVersionMax="47" xr10:uidLastSave="{00000000-0000-0000-0000-000000000000}"/>
  <workbookProtection workbookAlgorithmName="SHA-512" workbookHashValue="72Y5hcS2j5tgo3wLevps15B5+/twbXX+b8XlhU72hFBBTfWf8lLEdMW4mhwVNmi44VTqBLjYfXRwj8jI+VCAbg==" workbookSaltValue="f6zkgCVoAWP5hqAe5k+LMw==" workbookSpinCount="100000" lockStructure="1"/>
  <bookViews>
    <workbookView xWindow="-108" yWindow="-108" windowWidth="20376" windowHeight="12096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86" i="4"/>
  <c r="I86" i="4"/>
  <c r="E86" i="4"/>
  <c r="BB10" i="4"/>
  <c r="AT10" i="4"/>
  <c r="W8" i="4"/>
  <c r="P8" i="4"/>
</calcChain>
</file>

<file path=xl/sharedStrings.xml><?xml version="1.0" encoding="utf-8"?>
<sst xmlns="http://schemas.openxmlformats.org/spreadsheetml/2006/main" count="288" uniqueCount="120">
  <si>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</si>
  <si>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</si>
  <si>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</si>
  <si>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</si>
  <si>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</si>
  <si>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</si>
  <si>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</si>
  <si>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</si>
  <si>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</si>
  <si>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</si>
  <si>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</si>
  <si>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</si>
  <si>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</si>
  <si>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</si>
  <si>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</si>
  <si>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</si>
  <si>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</si>
  <si>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</si>
  <si>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</si>
  <si>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</si>
  <si>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</si>
  <si>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</si>
  <si>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</si>
  <si>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</si>
  <si>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</si>
  <si>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</si>
  <si>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</si>
  <si>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</si>
  <si>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</si>
  <si>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</si>
  <si>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</si>
  <si>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</si>
  <si>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</si>
  <si>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</si>
  <si>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</si>
  <si>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</si>
  <si>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</si>
  <si>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</si>
  <si>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</si>
  <si>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</si>
  <si>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</si>
  <si>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</si>
  <si>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</si>
  <si>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</si>
  <si>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</si>
  <si>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</si>
  <si>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</si>
  <si>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</si>
  <si>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</si>
  <si>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</si>
  <si>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</si>
  <si>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</si>
  <si>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</si>
  <si>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</si>
  <si>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</si>
  <si>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</si>
  <si>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</si>
  <si>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</si>
  <si>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</si>
  <si>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</si>
  <si>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</si>
  <si>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</si>
  <si>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</si>
  <si>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</si>
  <si>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</si>
  <si>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</si>
  <si>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</si>
  <si>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</si>
  <si>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</si>
  <si>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</si>
  <si>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</si>
  <si>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</si>
  <si>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</si>
  <si>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</si>
  <si>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</si>
  <si>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</si>
  <si>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</si>
  <si>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</si>
  <si>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</si>
  <si>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</si>
  <si>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</si>
  <si>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</si>
  <si>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</si>
  <si>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</si>
  <si>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</si>
  <si>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</si>
  <si>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</si>
  <si>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</si>
  <si>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</si>
  <si>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</si>
  <si>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</si>
  <si>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</si>
  <si>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</si>
  <si>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</si>
  <si>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</si>
  <si>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</si>
  <si>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</si>
  <si>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</si>
  <si>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大熊町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</si>
  <si>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</si>
  <si>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</si>
  <si>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</si>
  <si>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</si>
  <si>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</si>
  <si>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</si>
  <si>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</si>
  <si>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</si>
  <si>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</si>
  <si>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</si>
  <si>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</si>
  <si>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</si>
  <si>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</si>
  <si>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</si>
  <si>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</si>
  <si>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</si>
  <si>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</si>
  <si>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</si>
  <si>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町の復興状況や人口推移を踏まえた収益の増加、使用料等の改定等が必要であり、関係機関と情報共有及び協議を進め、経費削減、経営の効率化などにより持続可能な経営に努めます。</t>
    <rPh sb="0" eb="1">
      <t>マチ</t>
    </rPh>
    <rPh sb="2" eb="6">
      <t>フッコウジョウキョウ</t>
    </rPh>
    <rPh sb="7" eb="11">
      <t>ジンコウスイイ</t>
    </rPh>
    <rPh sb="12" eb="13">
      <t>フ</t>
    </rPh>
    <rPh sb="16" eb="18">
      <t>シュウエキ</t>
    </rPh>
    <rPh sb="19" eb="21">
      <t>ゾウカ</t>
    </rPh>
    <rPh sb="22" eb="25">
      <t>シヨウリョウ</t>
    </rPh>
    <rPh sb="25" eb="26">
      <t>トウ</t>
    </rPh>
    <rPh sb="27" eb="29">
      <t>カイテイ</t>
    </rPh>
    <rPh sb="29" eb="30">
      <t>トウ</t>
    </rPh>
    <rPh sb="31" eb="33">
      <t>ヒツヨウ</t>
    </rPh>
    <rPh sb="37" eb="41">
      <t>カンケイキカン</t>
    </rPh>
    <rPh sb="42" eb="44">
      <t>ジョウホウ</t>
    </rPh>
    <rPh sb="44" eb="47">
      <t>キョウユウオヨ</t>
    </rPh>
    <rPh sb="48" eb="50">
      <t>キョウギ</t>
    </rPh>
    <rPh sb="51" eb="52">
      <t>スス</t>
    </rPh>
    <rPh sb="54" eb="58">
      <t>ケイヒサクゲン</t>
    </rPh>
    <rPh sb="59" eb="61">
      <t>ケイエイ</t>
    </rPh>
    <rPh sb="62" eb="65">
      <t>コウリツカ</t>
    </rPh>
    <rPh sb="70" eb="74">
      <t>ジゾクカノウ</t>
    </rPh>
    <rPh sb="75" eb="77">
      <t>ケイエイ</t>
    </rPh>
    <rPh sb="78" eb="79">
      <t>ツト</t>
    </rPh>
    <phoneticPr fontId="4"/>
  </si>
  <si>
    <t xml:space="preserve">①収益的収支比率
前年度比較数値がないため、健全性及び効率性については比較できないため、次年度以降の数値をもとに比較分析を行います。
⑤経費回収率
前年度比較数値がないため、経費回収率については比較できないため、次年度以降の数値をもとに比較分析を行います。
⑥汚水処理原価
町内への帰還や移住の増加及び事業再開により、有収水量は少しずつ増加している現状を保ちながら、維持管理費を抑制することが必要です。
⑦施設利用率
帰還、移住等が進んでいけば、流入量も少しずつ増加し改善が図られると思いますが、前年度比率数値がないため、次年度以降の数値をもとに比較分析を行います。
</t>
    <rPh sb="1" eb="4">
      <t>シュウエキテキ</t>
    </rPh>
    <rPh sb="4" eb="6">
      <t>シュウシ</t>
    </rPh>
    <rPh sb="6" eb="8">
      <t>ヒリツ</t>
    </rPh>
    <rPh sb="9" eb="12">
      <t>ゼンネンド</t>
    </rPh>
    <rPh sb="12" eb="16">
      <t>ヒカクスウチ</t>
    </rPh>
    <rPh sb="22" eb="25">
      <t>ケンゼンセイ</t>
    </rPh>
    <rPh sb="25" eb="26">
      <t>オヨ</t>
    </rPh>
    <rPh sb="27" eb="30">
      <t>コウリツセイ</t>
    </rPh>
    <rPh sb="35" eb="37">
      <t>ヒカク</t>
    </rPh>
    <rPh sb="44" eb="49">
      <t>ジネンドイコウ</t>
    </rPh>
    <rPh sb="50" eb="52">
      <t>スウチ</t>
    </rPh>
    <rPh sb="56" eb="58">
      <t>ヒカク</t>
    </rPh>
    <rPh sb="58" eb="60">
      <t>ブンセキ</t>
    </rPh>
    <rPh sb="61" eb="62">
      <t>オコナ</t>
    </rPh>
    <rPh sb="69" eb="74">
      <t>ケイヒカイシュウリツ</t>
    </rPh>
    <rPh sb="88" eb="93">
      <t>ケイヒカイシュウリツ</t>
    </rPh>
    <rPh sb="132" eb="138">
      <t>オスイショリゲンカ</t>
    </rPh>
    <rPh sb="139" eb="141">
      <t>チョウナイ</t>
    </rPh>
    <rPh sb="143" eb="145">
      <t>キカン</t>
    </rPh>
    <rPh sb="146" eb="148">
      <t>イジュウ</t>
    </rPh>
    <rPh sb="149" eb="151">
      <t>ゾウカ</t>
    </rPh>
    <rPh sb="151" eb="152">
      <t>オヨ</t>
    </rPh>
    <rPh sb="153" eb="157">
      <t>ジギョウサイカイ</t>
    </rPh>
    <rPh sb="161" eb="165">
      <t>ユウシュウスイリョウ</t>
    </rPh>
    <rPh sb="166" eb="167">
      <t>スコ</t>
    </rPh>
    <rPh sb="170" eb="172">
      <t>ゾウカ</t>
    </rPh>
    <rPh sb="176" eb="178">
      <t>ゲンジョウ</t>
    </rPh>
    <rPh sb="179" eb="180">
      <t>タモ</t>
    </rPh>
    <rPh sb="185" eb="190">
      <t>イジカンリヒ</t>
    </rPh>
    <rPh sb="191" eb="193">
      <t>ヨクセイ</t>
    </rPh>
    <rPh sb="198" eb="200">
      <t>ヒツヨウ</t>
    </rPh>
    <rPh sb="206" eb="211">
      <t>シセツリヨウリツ</t>
    </rPh>
    <rPh sb="212" eb="214">
      <t>キカン</t>
    </rPh>
    <rPh sb="215" eb="217">
      <t>イジュウ</t>
    </rPh>
    <rPh sb="217" eb="218">
      <t>トウ</t>
    </rPh>
    <rPh sb="219" eb="220">
      <t>スス</t>
    </rPh>
    <rPh sb="226" eb="228">
      <t>リュウニュウ</t>
    </rPh>
    <rPh sb="228" eb="229">
      <t>リョウ</t>
    </rPh>
    <rPh sb="230" eb="231">
      <t>スコ</t>
    </rPh>
    <rPh sb="234" eb="236">
      <t>ゾウカ</t>
    </rPh>
    <rPh sb="237" eb="239">
      <t>カイゼン</t>
    </rPh>
    <rPh sb="240" eb="241">
      <t>ハカ</t>
    </rPh>
    <rPh sb="245" eb="246">
      <t>オモ</t>
    </rPh>
    <rPh sb="251" eb="254">
      <t>ゼンネンド</t>
    </rPh>
    <rPh sb="255" eb="256">
      <t>リツ</t>
    </rPh>
    <phoneticPr fontId="4"/>
  </si>
  <si>
    <t>東日本大震災により被災した施設の災害復旧工事を行い、施設の復旧をしましたが、整備後30年以上経過している管路施設は数多く存在している状況です。
維持管理を適正に行い修繕等を実施していきます。</t>
    <rPh sb="0" eb="6">
      <t>ヒガシニホンダイシンサイ</t>
    </rPh>
    <rPh sb="9" eb="11">
      <t>ヒサイ</t>
    </rPh>
    <rPh sb="13" eb="15">
      <t>シセツ</t>
    </rPh>
    <rPh sb="16" eb="22">
      <t>サイガイフッキュウコウジ</t>
    </rPh>
    <rPh sb="23" eb="24">
      <t>オコナ</t>
    </rPh>
    <rPh sb="26" eb="28">
      <t>シセツ</t>
    </rPh>
    <rPh sb="29" eb="31">
      <t>フッキュウ</t>
    </rPh>
    <rPh sb="38" eb="41">
      <t>セイビゴ</t>
    </rPh>
    <rPh sb="43" eb="46">
      <t>ネンイジョウ</t>
    </rPh>
    <rPh sb="46" eb="48">
      <t>ケイカ</t>
    </rPh>
    <rPh sb="52" eb="56">
      <t>カンロシセツ</t>
    </rPh>
    <rPh sb="57" eb="59">
      <t>カズオオ</t>
    </rPh>
    <rPh sb="60" eb="62">
      <t>ソンザイ</t>
    </rPh>
    <rPh sb="66" eb="68">
      <t>ジョウキョウ</t>
    </rPh>
    <rPh sb="72" eb="76">
      <t>イジカンリ</t>
    </rPh>
    <rPh sb="77" eb="79">
      <t>テキセイ</t>
    </rPh>
    <rPh sb="80" eb="81">
      <t>オコナ</t>
    </rPh>
    <rPh sb="82" eb="85">
      <t>シュウゼントウ</t>
    </rPh>
    <rPh sb="86" eb="88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</si>
</sst>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6-4C0C-A342-9EA991E7D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6-4C0C-A342-9EA991E7D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C-4999-A0C1-0B102CE0A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C-4999-A0C1-0B102CE0A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F6D-85AE-137291595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A-4F6D-85AE-137291595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1404.6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8-4B23-B913-5070A592B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8-4B23-B913-5070A592B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8-4D0C-81E8-78E16AE8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8-4D0C-81E8-78E16AE8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0-413F-9F1F-95A0491EC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0-413F-9F1F-95A0491EC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7-4BA7-8640-A31F90145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7-4BA7-8640-A31F90145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1-4875-B1C3-5DA491C77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1-4875-B1C3-5DA491C77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2-499C-9600-971C2353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2-499C-9600-971C2353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3-4410-B4BC-A1B7B4B8E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3-4410-B4BC-A1B7B4B8E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9-4548-9DD5-29977F88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9-4548-9DD5-29977F88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view="pageBreakPreview" topLeftCell="X38" zoomScale="90" zoomScaleNormal="100" zoomScaleSheetLayoutView="90" workbookViewId="0">
      <selection activeCell="BL64" sqref="BL64:BZ65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福島県　大熊町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特定環境保全公共下水道</v>
      </c>
      <c r="Q8" s="39"/>
      <c r="R8" s="39"/>
      <c r="S8" s="39"/>
      <c r="T8" s="39"/>
      <c r="U8" s="39"/>
      <c r="V8" s="39"/>
      <c r="W8" s="39" t="str">
        <f>データ!L6</f>
        <v>D2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9944</v>
      </c>
      <c r="AM8" s="41"/>
      <c r="AN8" s="41"/>
      <c r="AO8" s="41"/>
      <c r="AP8" s="41"/>
      <c r="AQ8" s="41"/>
      <c r="AR8" s="41"/>
      <c r="AS8" s="41"/>
      <c r="AT8" s="34">
        <f>データ!T6</f>
        <v>78.73</v>
      </c>
      <c r="AU8" s="34"/>
      <c r="AV8" s="34"/>
      <c r="AW8" s="34"/>
      <c r="AX8" s="34"/>
      <c r="AY8" s="34"/>
      <c r="AZ8" s="34"/>
      <c r="BA8" s="34"/>
      <c r="BB8" s="34">
        <f>データ!U6</f>
        <v>126.31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65.81</v>
      </c>
      <c r="Q10" s="34"/>
      <c r="R10" s="34"/>
      <c r="S10" s="34"/>
      <c r="T10" s="34"/>
      <c r="U10" s="34"/>
      <c r="V10" s="34"/>
      <c r="W10" s="34">
        <f>データ!Q6</f>
        <v>24.47</v>
      </c>
      <c r="X10" s="34"/>
      <c r="Y10" s="34"/>
      <c r="Z10" s="34"/>
      <c r="AA10" s="34"/>
      <c r="AB10" s="34"/>
      <c r="AC10" s="34"/>
      <c r="AD10" s="41">
        <f>データ!R6</f>
        <v>990</v>
      </c>
      <c r="AE10" s="41"/>
      <c r="AF10" s="41"/>
      <c r="AG10" s="41"/>
      <c r="AH10" s="41"/>
      <c r="AI10" s="41"/>
      <c r="AJ10" s="41"/>
      <c r="AK10" s="2"/>
      <c r="AL10" s="41">
        <f>データ!V6</f>
        <v>6520</v>
      </c>
      <c r="AM10" s="41"/>
      <c r="AN10" s="41"/>
      <c r="AO10" s="41"/>
      <c r="AP10" s="41"/>
      <c r="AQ10" s="41"/>
      <c r="AR10" s="41"/>
      <c r="AS10" s="41"/>
      <c r="AT10" s="34">
        <f>データ!W6</f>
        <v>3.6</v>
      </c>
      <c r="AU10" s="34"/>
      <c r="AV10" s="34"/>
      <c r="AW10" s="34"/>
      <c r="AX10" s="34"/>
      <c r="AY10" s="34"/>
      <c r="AZ10" s="34"/>
      <c r="BA10" s="34"/>
      <c r="BB10" s="34">
        <f>データ!X6</f>
        <v>1811.11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118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119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117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【1,099.15】</v>
      </c>
      <c r="I86" s="12" t="str">
        <f>データ!CA6</f>
        <v>【72.92】</v>
      </c>
      <c r="J86" s="12" t="str">
        <f>データ!CL6</f>
        <v>【225.78】</v>
      </c>
      <c r="K86" s="12" t="str">
        <f>データ!CW6</f>
        <v>【43.17】</v>
      </c>
      <c r="L86" s="12" t="str">
        <f>データ!DH6</f>
        <v>【86.31】</v>
      </c>
      <c r="M86" s="12" t="s">
        <v>43</v>
      </c>
      <c r="N86" s="12" t="s">
        <v>43</v>
      </c>
      <c r="O86" s="12" t="str">
        <f>データ!EO6</f>
        <v>【0.15】</v>
      </c>
    </row>
  </sheetData>
  <sheetProtection algorithmName="SHA-512" hashValue="KCxj01+/4Kaat/aYolEnAll7x52+tk9ImdIFbf+6632hx0kfdFwLdKuTNluZOfTo/040xdhmuuEwa0ndXI4w/Q==" saltValue="zieZp4Soq/TdhjDQPhmvJ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2024</v>
      </c>
      <c r="C6" s="19">
        <f t="shared" ref="C6:X6" si="3">C7</f>
        <v>75451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福島県　大熊町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65.81</v>
      </c>
      <c r="Q6" s="20">
        <f t="shared" si="3"/>
        <v>24.47</v>
      </c>
      <c r="R6" s="20">
        <f t="shared" si="3"/>
        <v>990</v>
      </c>
      <c r="S6" s="20">
        <f t="shared" si="3"/>
        <v>9944</v>
      </c>
      <c r="T6" s="20">
        <f t="shared" si="3"/>
        <v>78.73</v>
      </c>
      <c r="U6" s="20">
        <f t="shared" si="3"/>
        <v>126.31</v>
      </c>
      <c r="V6" s="20">
        <f t="shared" si="3"/>
        <v>6520</v>
      </c>
      <c r="W6" s="20">
        <f t="shared" si="3"/>
        <v>3.6</v>
      </c>
      <c r="X6" s="20">
        <f t="shared" si="3"/>
        <v>1811.11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1404.6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12.14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398.17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15.15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0">
        <f t="shared" si="11"/>
        <v>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>
        <f t="shared" si="14"/>
        <v>0.88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5" s="22" customFormat="1" x14ac:dyDescent="0.2">
      <c r="A7" s="14"/>
      <c r="B7" s="23">
        <v>2024</v>
      </c>
      <c r="C7" s="23">
        <v>75451</v>
      </c>
      <c r="D7" s="23">
        <v>47</v>
      </c>
      <c r="E7" s="23">
        <v>17</v>
      </c>
      <c r="F7" s="23">
        <v>4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65.81</v>
      </c>
      <c r="Q7" s="24">
        <v>24.47</v>
      </c>
      <c r="R7" s="24">
        <v>990</v>
      </c>
      <c r="S7" s="24">
        <v>9944</v>
      </c>
      <c r="T7" s="24">
        <v>78.73</v>
      </c>
      <c r="U7" s="24">
        <v>126.31</v>
      </c>
      <c r="V7" s="24">
        <v>6520</v>
      </c>
      <c r="W7" s="24">
        <v>3.6</v>
      </c>
      <c r="X7" s="24">
        <v>1811.11</v>
      </c>
      <c r="Y7" s="24" t="s">
        <v>104</v>
      </c>
      <c r="Z7" s="24" t="s">
        <v>104</v>
      </c>
      <c r="AA7" s="24" t="s">
        <v>104</v>
      </c>
      <c r="AB7" s="24" t="s">
        <v>104</v>
      </c>
      <c r="AC7" s="24">
        <v>1404.6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 t="s">
        <v>104</v>
      </c>
      <c r="BG7" s="24" t="s">
        <v>104</v>
      </c>
      <c r="BH7" s="24" t="s">
        <v>104</v>
      </c>
      <c r="BI7" s="24" t="s">
        <v>104</v>
      </c>
      <c r="BJ7" s="24">
        <v>0</v>
      </c>
      <c r="BK7" s="24" t="s">
        <v>104</v>
      </c>
      <c r="BL7" s="24" t="s">
        <v>104</v>
      </c>
      <c r="BM7" s="24" t="s">
        <v>104</v>
      </c>
      <c r="BN7" s="24" t="s">
        <v>104</v>
      </c>
      <c r="BO7" s="24">
        <v>1142.44</v>
      </c>
      <c r="BP7" s="24">
        <v>1099.1500000000001</v>
      </c>
      <c r="BQ7" s="24" t="s">
        <v>104</v>
      </c>
      <c r="BR7" s="24" t="s">
        <v>104</v>
      </c>
      <c r="BS7" s="24" t="s">
        <v>104</v>
      </c>
      <c r="BT7" s="24" t="s">
        <v>104</v>
      </c>
      <c r="BU7" s="24">
        <v>12.14</v>
      </c>
      <c r="BV7" s="24" t="s">
        <v>104</v>
      </c>
      <c r="BW7" s="24" t="s">
        <v>104</v>
      </c>
      <c r="BX7" s="24" t="s">
        <v>104</v>
      </c>
      <c r="BY7" s="24" t="s">
        <v>104</v>
      </c>
      <c r="BZ7" s="24">
        <v>66.63</v>
      </c>
      <c r="CA7" s="24">
        <v>72.92</v>
      </c>
      <c r="CB7" s="24" t="s">
        <v>104</v>
      </c>
      <c r="CC7" s="24" t="s">
        <v>104</v>
      </c>
      <c r="CD7" s="24" t="s">
        <v>104</v>
      </c>
      <c r="CE7" s="24" t="s">
        <v>104</v>
      </c>
      <c r="CF7" s="24">
        <v>398.17</v>
      </c>
      <c r="CG7" s="24" t="s">
        <v>104</v>
      </c>
      <c r="CH7" s="24" t="s">
        <v>104</v>
      </c>
      <c r="CI7" s="24" t="s">
        <v>104</v>
      </c>
      <c r="CJ7" s="24" t="s">
        <v>104</v>
      </c>
      <c r="CK7" s="24">
        <v>252.17</v>
      </c>
      <c r="CL7" s="24">
        <v>225.78</v>
      </c>
      <c r="CM7" s="24" t="s">
        <v>104</v>
      </c>
      <c r="CN7" s="24" t="s">
        <v>104</v>
      </c>
      <c r="CO7" s="24" t="s">
        <v>104</v>
      </c>
      <c r="CP7" s="24" t="s">
        <v>104</v>
      </c>
      <c r="CQ7" s="24">
        <v>15.15</v>
      </c>
      <c r="CR7" s="24" t="s">
        <v>104</v>
      </c>
      <c r="CS7" s="24" t="s">
        <v>104</v>
      </c>
      <c r="CT7" s="24" t="s">
        <v>104</v>
      </c>
      <c r="CU7" s="24" t="s">
        <v>104</v>
      </c>
      <c r="CV7" s="24">
        <v>42.15</v>
      </c>
      <c r="CW7" s="24">
        <v>43.17</v>
      </c>
      <c r="CX7" s="24" t="s">
        <v>104</v>
      </c>
      <c r="CY7" s="24" t="s">
        <v>104</v>
      </c>
      <c r="CZ7" s="24" t="s">
        <v>104</v>
      </c>
      <c r="DA7" s="24" t="s">
        <v>104</v>
      </c>
      <c r="DB7" s="24">
        <v>0</v>
      </c>
      <c r="DC7" s="24" t="s">
        <v>104</v>
      </c>
      <c r="DD7" s="24" t="s">
        <v>104</v>
      </c>
      <c r="DE7" s="24" t="s">
        <v>104</v>
      </c>
      <c r="DF7" s="24" t="s">
        <v>104</v>
      </c>
      <c r="DG7" s="24">
        <v>84.21</v>
      </c>
      <c r="DH7" s="24">
        <v>86.31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>
        <v>0.88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>
        <v>0.05</v>
      </c>
      <c r="EO7" s="24">
        <v>0.15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115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