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371\Desktop\"/>
    </mc:Choice>
  </mc:AlternateContent>
  <xr:revisionPtr revIDLastSave="0" documentId="13_ncr:1_{D70CAB8D-2157-4251-AA7B-ABBC34A039D8}" xr6:coauthVersionLast="47" xr6:coauthVersionMax="47" xr10:uidLastSave="{00000000-0000-0000-0000-000000000000}"/>
  <workbookProtection workbookAlgorithmName="SHA-512" workbookHashValue="YKoTE283sRd0HjDpMRly7Lt+oEfDSIiyxC4w2DOlweFiwWB0DhQQcutkNQFri9pXFYoYPcQQBNHm7H0ln6e0OA==" workbookSaltValue="35VMsXSzQYD4L5X2E5BgPQ=="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AL10" i="4"/>
  <c r="I10" i="4"/>
  <c r="AL8" i="4"/>
  <c r="P8" i="4"/>
</calcChain>
</file>

<file path=xl/sharedStrings.xml><?xml version="1.0" encoding="utf-8"?>
<sst xmlns="http://schemas.openxmlformats.org/spreadsheetml/2006/main" count="297" uniqueCount="114">
  <si>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</si>
  <si>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</si>
  <si>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</si>
  <si>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</si>
  <si>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</si>
  <si>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</si>
  <si>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</si>
  <si>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</si>
  <si>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</si>
  <si>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</si>
  <si>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</si>
  <si>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</si>
  <si>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</si>
  <si>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</si>
  <si>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</si>
  <si>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</si>
  <si>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</si>
  <si>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</si>
  <si>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</si>
  <si>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</si>
  <si>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</si>
  <si>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</si>
  <si>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</si>
  <si>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</si>
  <si>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</si>
  <si>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</si>
  <si>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</si>
  <si>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</si>
  <si>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</si>
  <si>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</si>
  <si>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</si>
  <si>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</si>
  <si>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</si>
  <si>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</si>
  <si>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</si>
  <si>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</si>
  <si>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</si>
  <si>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</si>
  <si>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</si>
  <si>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</si>
  <si>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</si>
  <si>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</si>
  <si>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</si>
  <si>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</si>
  <si>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</si>
  <si>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</si>
  <si>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</si>
  <si>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</si>
  <si>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</si>
  <si>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</si>
  <si>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</si>
  <si>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</si>
  <si>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</si>
  <si>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</si>
  <si>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</si>
  <si>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</si>
  <si>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</si>
  <si>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</si>
  <si>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</si>
  <si>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</si>
  <si>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</si>
  <si>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</si>
  <si>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</si>
  <si>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</si>
  <si>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</si>
  <si>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</si>
  <si>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</si>
  <si>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</si>
  <si>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</si>
  <si>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</si>
  <si>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</si>
  <si>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</si>
  <si>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</si>
  <si>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</si>
  <si>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</si>
  <si>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</si>
  <si>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</si>
  <si>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</si>
  <si>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</si>
  <si>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</si>
  <si>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</si>
  <si>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</si>
  <si>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</si>
  <si>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</si>
  <si>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</si>
  <si>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</si>
  <si>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</si>
  <si>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</si>
  <si>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</si>
  <si>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</si>
  <si>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</si>
  <si>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</si>
  <si>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</si>
  <si>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</si>
  <si>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</si>
  <si>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楢葉町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</si>
  <si>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</si>
  <si>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</si>
  <si>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</si>
  <si>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</si>
  <si>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</si>
  <si>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</si>
  <si>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</si>
  <si>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</si>
  <si>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</si>
  <si>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</si>
  <si>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</si>
  <si>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</si>
  <si>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</si>
  <si>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</si>
  <si>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</si>
  <si>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
汚水処理にかかる維持管理費等は使用料収入や一般会計からの繰入金で賄っているが、繰入金の多くは基準内繰入のため、その額を少しでも減らしていく必要がある。
③流動比率
流動資産で流動負債を賄えていない状況。経費削減に努め支払能力を高めていく。
⑤経費回収率
平均を大きく下回っている。水洗化率向上及び経費削減が必要となるが、同時に使用料の見直しの検討をせざるおえない状況。
⑥汚水処理原価
平均を大きく上回っている。維持管理費にかかる経費削減、有収率の増加に努める。
⑦今後の人口動向及び町の施策等を加味しながら下水道施設の処理能力を検討していく。
⑧二地域居住といった町の状況から正確な現状把握は困難であるが、収入にも直結する部分であるため接続率向上に努める。
</t>
    <rPh sb="1" eb="3">
      <t>ケイジョウ</t>
    </rPh>
    <rPh sb="3" eb="5">
      <t>シュウシ</t>
    </rPh>
    <rPh sb="5" eb="7">
      <t>ヒリツ</t>
    </rPh>
    <rPh sb="8" eb="12">
      <t>オスイショリ</t>
    </rPh>
    <rPh sb="16" eb="21">
      <t>イジカンリヒ</t>
    </rPh>
    <rPh sb="21" eb="22">
      <t>トウ</t>
    </rPh>
    <rPh sb="23" eb="26">
      <t>シヨウリョウ</t>
    </rPh>
    <rPh sb="26" eb="28">
      <t>シュウニュウ</t>
    </rPh>
    <rPh sb="29" eb="33">
      <t>イッパンカイケイ</t>
    </rPh>
    <rPh sb="36" eb="39">
      <t>クリイレキン</t>
    </rPh>
    <rPh sb="40" eb="41">
      <t>マカナ</t>
    </rPh>
    <rPh sb="47" eb="50">
      <t>クリイレキン</t>
    </rPh>
    <rPh sb="51" eb="52">
      <t>オオ</t>
    </rPh>
    <rPh sb="54" eb="59">
      <t>キジュンナイクリイレ</t>
    </rPh>
    <rPh sb="65" eb="66">
      <t>ガク</t>
    </rPh>
    <rPh sb="67" eb="68">
      <t>スコ</t>
    </rPh>
    <rPh sb="71" eb="72">
      <t>ヘ</t>
    </rPh>
    <rPh sb="77" eb="79">
      <t>ヒツヨウ</t>
    </rPh>
    <rPh sb="86" eb="88">
      <t>リュウドウ</t>
    </rPh>
    <rPh sb="88" eb="90">
      <t>ヒリツ</t>
    </rPh>
    <rPh sb="91" eb="93">
      <t>リュウドウ</t>
    </rPh>
    <rPh sb="93" eb="95">
      <t>シサン</t>
    </rPh>
    <rPh sb="96" eb="98">
      <t>リュウドウ</t>
    </rPh>
    <rPh sb="98" eb="100">
      <t>フサイ</t>
    </rPh>
    <rPh sb="101" eb="102">
      <t>マカナ</t>
    </rPh>
    <rPh sb="107" eb="109">
      <t>ジョウキョウ</t>
    </rPh>
    <rPh sb="110" eb="114">
      <t>ケイヒサクゲン</t>
    </rPh>
    <rPh sb="115" eb="116">
      <t>ツト</t>
    </rPh>
    <rPh sb="117" eb="119">
      <t>シハラ</t>
    </rPh>
    <rPh sb="119" eb="121">
      <t>ノウリョク</t>
    </rPh>
    <rPh sb="122" eb="123">
      <t>タカ</t>
    </rPh>
    <rPh sb="131" eb="133">
      <t>ケイヒ</t>
    </rPh>
    <rPh sb="133" eb="136">
      <t>カイシュウリツ</t>
    </rPh>
    <rPh sb="137" eb="139">
      <t>ヘイキン</t>
    </rPh>
    <rPh sb="140" eb="141">
      <t>オオ</t>
    </rPh>
    <rPh sb="143" eb="145">
      <t>シタマワ</t>
    </rPh>
    <rPh sb="150" eb="153">
      <t>スイセンカ</t>
    </rPh>
    <rPh sb="153" eb="154">
      <t>リツ</t>
    </rPh>
    <rPh sb="154" eb="156">
      <t>コウジョウ</t>
    </rPh>
    <rPh sb="156" eb="157">
      <t>オヨ</t>
    </rPh>
    <rPh sb="158" eb="160">
      <t>ケイヒ</t>
    </rPh>
    <rPh sb="160" eb="162">
      <t>サクゲン</t>
    </rPh>
    <rPh sb="163" eb="165">
      <t>ヒツヨウ</t>
    </rPh>
    <rPh sb="170" eb="172">
      <t>ドウジ</t>
    </rPh>
    <rPh sb="173" eb="176">
      <t>シヨウリョウ</t>
    </rPh>
    <rPh sb="177" eb="179">
      <t>ミナオ</t>
    </rPh>
    <rPh sb="181" eb="183">
      <t>ケントウ</t>
    </rPh>
    <rPh sb="191" eb="193">
      <t>ジョウキョウ</t>
    </rPh>
    <rPh sb="197" eb="201">
      <t>オスイショリ</t>
    </rPh>
    <rPh sb="201" eb="203">
      <t>ゲンカ</t>
    </rPh>
    <rPh sb="204" eb="206">
      <t>ヘイキン</t>
    </rPh>
    <rPh sb="207" eb="208">
      <t>オオ</t>
    </rPh>
    <rPh sb="210" eb="212">
      <t>ウワマワ</t>
    </rPh>
    <rPh sb="217" eb="222">
      <t>イジカンリヒ</t>
    </rPh>
    <rPh sb="226" eb="230">
      <t>ケイヒサクゲン</t>
    </rPh>
    <rPh sb="231" eb="234">
      <t>ユウシュウリツ</t>
    </rPh>
    <rPh sb="235" eb="237">
      <t>ゾウカ</t>
    </rPh>
    <rPh sb="238" eb="239">
      <t>ツト</t>
    </rPh>
    <rPh sb="245" eb="247">
      <t>コンゴ</t>
    </rPh>
    <phoneticPr fontId="4"/>
  </si>
  <si>
    <t>・令和5年度より企業会計に移行。固定資産台帳をもとに資産管理を行っているが、現状として法定耐用年数を経過した管渠はない。</t>
    <rPh sb="1" eb="3">
      <t>レイワ</t>
    </rPh>
    <rPh sb="4" eb="6">
      <t>ネンド</t>
    </rPh>
    <rPh sb="8" eb="12">
      <t>キギョウカイケイ</t>
    </rPh>
    <rPh sb="13" eb="15">
      <t>イコウ</t>
    </rPh>
    <rPh sb="16" eb="22">
      <t>コテイシサンダイチョウ</t>
    </rPh>
    <rPh sb="26" eb="28">
      <t>シサン</t>
    </rPh>
    <rPh sb="28" eb="30">
      <t>カンリ</t>
    </rPh>
    <rPh sb="31" eb="32">
      <t>オコナ</t>
    </rPh>
    <rPh sb="38" eb="40">
      <t>ゲンジョウ</t>
    </rPh>
    <rPh sb="43" eb="45">
      <t>ホウテイ</t>
    </rPh>
    <rPh sb="45" eb="49">
      <t>タイヨウネンスウ</t>
    </rPh>
    <rPh sb="50" eb="52">
      <t>ケイカ</t>
    </rPh>
    <rPh sb="54" eb="56">
      <t>カンキョ</t>
    </rPh>
    <phoneticPr fontId="4"/>
  </si>
  <si>
    <t>ストックマネジメント計画等により計画的な更新、修繕を行い維持管理にかかる経費の削減は必須となるが、経常的な費用が大部分を占めることから限界がある。また昨今の物価高騰に伴い、年々支出は増加していくことが想定される。そのため、持続的な経営の安定化を考えた場合、収入の増として使用料の改定が必要と考える。今後、規模の縮小や広域化といった全体的な視点も検討材料となるが、中長期的な視点で事業運営を行っていく。</t>
    <rPh sb="10" eb="12">
      <t>ケイカク</t>
    </rPh>
    <rPh sb="12" eb="13">
      <t>トウ</t>
    </rPh>
    <rPh sb="16" eb="18">
      <t>ケイカク</t>
    </rPh>
    <rPh sb="18" eb="19">
      <t>テキ</t>
    </rPh>
    <rPh sb="20" eb="22">
      <t>コウシン</t>
    </rPh>
    <rPh sb="23" eb="25">
      <t>シュウゼン</t>
    </rPh>
    <rPh sb="26" eb="27">
      <t>オコナ</t>
    </rPh>
    <rPh sb="28" eb="32">
      <t>イジカンリ</t>
    </rPh>
    <rPh sb="36" eb="38">
      <t>ケイヒ</t>
    </rPh>
    <rPh sb="39" eb="41">
      <t>サクゲン</t>
    </rPh>
    <rPh sb="42" eb="44">
      <t>ヒッス</t>
    </rPh>
    <rPh sb="49" eb="52">
      <t>ケイジョウテキ</t>
    </rPh>
    <rPh sb="53" eb="55">
      <t>ヒヨウ</t>
    </rPh>
    <rPh sb="56" eb="59">
      <t>ダイブブン</t>
    </rPh>
    <rPh sb="60" eb="61">
      <t>シ</t>
    </rPh>
    <rPh sb="67" eb="69">
      <t>ゲンカイ</t>
    </rPh>
    <rPh sb="75" eb="77">
      <t>サッコン</t>
    </rPh>
    <rPh sb="78" eb="80">
      <t>ブッカ</t>
    </rPh>
    <rPh sb="80" eb="82">
      <t>コウトウ</t>
    </rPh>
    <rPh sb="83" eb="84">
      <t>トモナ</t>
    </rPh>
    <rPh sb="86" eb="88">
      <t>ネンネン</t>
    </rPh>
    <rPh sb="88" eb="90">
      <t>シシュツ</t>
    </rPh>
    <rPh sb="91" eb="93">
      <t>ゾウカ</t>
    </rPh>
    <rPh sb="100" eb="102">
      <t>ソウテイ</t>
    </rPh>
    <rPh sb="111" eb="114">
      <t>ジゾクテキ</t>
    </rPh>
    <rPh sb="115" eb="117">
      <t>ケイエイ</t>
    </rPh>
    <rPh sb="118" eb="121">
      <t>アンテイカ</t>
    </rPh>
    <rPh sb="122" eb="123">
      <t>カンガ</t>
    </rPh>
    <rPh sb="125" eb="127">
      <t>バアイ</t>
    </rPh>
    <rPh sb="128" eb="130">
      <t>シュウニュウ</t>
    </rPh>
    <rPh sb="131" eb="132">
      <t>ゾウ</t>
    </rPh>
    <rPh sb="135" eb="138">
      <t>シヨウリョウ</t>
    </rPh>
    <rPh sb="139" eb="141">
      <t>カイテイ</t>
    </rPh>
    <rPh sb="142" eb="144">
      <t>ヒツヨウ</t>
    </rPh>
    <rPh sb="145" eb="146">
      <t>カンガ</t>
    </rPh>
    <rPh sb="149" eb="151">
      <t>コンゴ</t>
    </rPh>
    <rPh sb="152" eb="154">
      <t>キボ</t>
    </rPh>
    <rPh sb="155" eb="157">
      <t>シュクショウ</t>
    </rPh>
    <rPh sb="158" eb="161">
      <t>コウイキカ</t>
    </rPh>
    <rPh sb="165" eb="168">
      <t>ゼンタイテキ</t>
    </rPh>
    <rPh sb="169" eb="171">
      <t>シテン</t>
    </rPh>
    <rPh sb="172" eb="174">
      <t>ケントウ</t>
    </rPh>
    <rPh sb="174" eb="176">
      <t>ザイリョウ</t>
    </rPh>
    <rPh sb="181" eb="185">
      <t>チュウチョウキテキ</t>
    </rPh>
    <rPh sb="186" eb="188">
      <t>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</si>
</sst>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A07-4513-939E-D9763CA57F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0.27</c:v>
                </c:pt>
              </c:numCache>
            </c:numRef>
          </c:val>
          <c:smooth val="0"/>
          <c:extLst>
            <c:ext xmlns:c16="http://schemas.microsoft.com/office/drawing/2014/chart" uri="{C3380CC4-5D6E-409C-BE32-E72D297353CC}">
              <c16:uniqueId val="{00000001-6A07-4513-939E-D9763CA57F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33.08</c:v>
                </c:pt>
                <c:pt idx="4">
                  <c:v>33.47</c:v>
                </c:pt>
              </c:numCache>
            </c:numRef>
          </c:val>
          <c:extLst>
            <c:ext xmlns:c16="http://schemas.microsoft.com/office/drawing/2014/chart" uri="{C3380CC4-5D6E-409C-BE32-E72D297353CC}">
              <c16:uniqueId val="{00000000-CFF1-4D59-A7C7-605386FBAC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44.79</c:v>
                </c:pt>
              </c:numCache>
            </c:numRef>
          </c:val>
          <c:smooth val="0"/>
          <c:extLst>
            <c:ext xmlns:c16="http://schemas.microsoft.com/office/drawing/2014/chart" uri="{C3380CC4-5D6E-409C-BE32-E72D297353CC}">
              <c16:uniqueId val="{00000001-CFF1-4D59-A7C7-605386FBAC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79.739999999999995</c:v>
                </c:pt>
                <c:pt idx="4">
                  <c:v>80.849999999999994</c:v>
                </c:pt>
              </c:numCache>
            </c:numRef>
          </c:val>
          <c:extLst>
            <c:ext xmlns:c16="http://schemas.microsoft.com/office/drawing/2014/chart" uri="{C3380CC4-5D6E-409C-BE32-E72D297353CC}">
              <c16:uniqueId val="{00000000-13D4-4469-81BC-A778E5EAA34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88.68</c:v>
                </c:pt>
              </c:numCache>
            </c:numRef>
          </c:val>
          <c:smooth val="0"/>
          <c:extLst>
            <c:ext xmlns:c16="http://schemas.microsoft.com/office/drawing/2014/chart" uri="{C3380CC4-5D6E-409C-BE32-E72D297353CC}">
              <c16:uniqueId val="{00000001-13D4-4469-81BC-A778E5EAA34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116.67</c:v>
                </c:pt>
                <c:pt idx="4">
                  <c:v>114.45</c:v>
                </c:pt>
              </c:numCache>
            </c:numRef>
          </c:val>
          <c:extLst>
            <c:ext xmlns:c16="http://schemas.microsoft.com/office/drawing/2014/chart" uri="{C3380CC4-5D6E-409C-BE32-E72D297353CC}">
              <c16:uniqueId val="{00000000-1C48-47C3-BE19-D8CF61B829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103.79</c:v>
                </c:pt>
              </c:numCache>
            </c:numRef>
          </c:val>
          <c:smooth val="0"/>
          <c:extLst>
            <c:ext xmlns:c16="http://schemas.microsoft.com/office/drawing/2014/chart" uri="{C3380CC4-5D6E-409C-BE32-E72D297353CC}">
              <c16:uniqueId val="{00000001-1C48-47C3-BE19-D8CF61B829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4.29</c:v>
                </c:pt>
                <c:pt idx="4">
                  <c:v>9.16</c:v>
                </c:pt>
              </c:numCache>
            </c:numRef>
          </c:val>
          <c:extLst>
            <c:ext xmlns:c16="http://schemas.microsoft.com/office/drawing/2014/chart" uri="{C3380CC4-5D6E-409C-BE32-E72D297353CC}">
              <c16:uniqueId val="{00000000-F895-4589-8267-1CBA8473D0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34.590000000000003</c:v>
                </c:pt>
              </c:numCache>
            </c:numRef>
          </c:val>
          <c:smooth val="0"/>
          <c:extLst>
            <c:ext xmlns:c16="http://schemas.microsoft.com/office/drawing/2014/chart" uri="{C3380CC4-5D6E-409C-BE32-E72D297353CC}">
              <c16:uniqueId val="{00000001-F895-4589-8267-1CBA8473D0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A5B-4C99-A3D7-54B8920B1C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0.1</c:v>
                </c:pt>
              </c:numCache>
            </c:numRef>
          </c:val>
          <c:smooth val="0"/>
          <c:extLst>
            <c:ext xmlns:c16="http://schemas.microsoft.com/office/drawing/2014/chart" uri="{C3380CC4-5D6E-409C-BE32-E72D297353CC}">
              <c16:uniqueId val="{00000001-4A5B-4C99-A3D7-54B8920B1C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8CA-4AA3-8AD7-8A71353F79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53.87</c:v>
                </c:pt>
              </c:numCache>
            </c:numRef>
          </c:val>
          <c:smooth val="0"/>
          <c:extLst>
            <c:ext xmlns:c16="http://schemas.microsoft.com/office/drawing/2014/chart" uri="{C3380CC4-5D6E-409C-BE32-E72D297353CC}">
              <c16:uniqueId val="{00000001-C8CA-4AA3-8AD7-8A71353F79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49.55</c:v>
                </c:pt>
                <c:pt idx="4">
                  <c:v>68.78</c:v>
                </c:pt>
              </c:numCache>
            </c:numRef>
          </c:val>
          <c:extLst>
            <c:ext xmlns:c16="http://schemas.microsoft.com/office/drawing/2014/chart" uri="{C3380CC4-5D6E-409C-BE32-E72D297353CC}">
              <c16:uniqueId val="{00000000-5A12-42D4-A09C-17F6AFFC74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46.37</c:v>
                </c:pt>
              </c:numCache>
            </c:numRef>
          </c:val>
          <c:smooth val="0"/>
          <c:extLst>
            <c:ext xmlns:c16="http://schemas.microsoft.com/office/drawing/2014/chart" uri="{C3380CC4-5D6E-409C-BE32-E72D297353CC}">
              <c16:uniqueId val="{00000001-5A12-42D4-A09C-17F6AFFC74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A04-4DA0-A9F4-332D792D35A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1062.58</c:v>
                </c:pt>
              </c:numCache>
            </c:numRef>
          </c:val>
          <c:smooth val="0"/>
          <c:extLst>
            <c:ext xmlns:c16="http://schemas.microsoft.com/office/drawing/2014/chart" uri="{C3380CC4-5D6E-409C-BE32-E72D297353CC}">
              <c16:uniqueId val="{00000001-9A04-4DA0-A9F4-332D792D35A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61.22</c:v>
                </c:pt>
                <c:pt idx="4">
                  <c:v>40.520000000000003</c:v>
                </c:pt>
              </c:numCache>
            </c:numRef>
          </c:val>
          <c:extLst>
            <c:ext xmlns:c16="http://schemas.microsoft.com/office/drawing/2014/chart" uri="{C3380CC4-5D6E-409C-BE32-E72D297353CC}">
              <c16:uniqueId val="{00000000-4200-46FC-8960-79254A6E13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80.36</c:v>
                </c:pt>
              </c:numCache>
            </c:numRef>
          </c:val>
          <c:smooth val="0"/>
          <c:extLst>
            <c:ext xmlns:c16="http://schemas.microsoft.com/office/drawing/2014/chart" uri="{C3380CC4-5D6E-409C-BE32-E72D297353CC}">
              <c16:uniqueId val="{00000001-4200-46FC-8960-79254A6E13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301.23</c:v>
                </c:pt>
                <c:pt idx="4">
                  <c:v>456.76</c:v>
                </c:pt>
              </c:numCache>
            </c:numRef>
          </c:val>
          <c:extLst>
            <c:ext xmlns:c16="http://schemas.microsoft.com/office/drawing/2014/chart" uri="{C3380CC4-5D6E-409C-BE32-E72D297353CC}">
              <c16:uniqueId val="{00000000-9784-4AFF-A913-9416E2F498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201.33</c:v>
                </c:pt>
              </c:numCache>
            </c:numRef>
          </c:val>
          <c:smooth val="0"/>
          <c:extLst>
            <c:ext xmlns:c16="http://schemas.microsoft.com/office/drawing/2014/chart" uri="{C3380CC4-5D6E-409C-BE32-E72D297353CC}">
              <c16:uniqueId val="{00000001-9784-4AFF-A913-9416E2F498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60" zoomScaleNormal="6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楢葉町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6409</v>
      </c>
      <c r="AM8" s="54"/>
      <c r="AN8" s="54"/>
      <c r="AO8" s="54"/>
      <c r="AP8" s="54"/>
      <c r="AQ8" s="54"/>
      <c r="AR8" s="54"/>
      <c r="AS8" s="54"/>
      <c r="AT8" s="53">
        <f>データ!T6</f>
        <v>103.64</v>
      </c>
      <c r="AU8" s="53"/>
      <c r="AV8" s="53"/>
      <c r="AW8" s="53"/>
      <c r="AX8" s="53"/>
      <c r="AY8" s="53"/>
      <c r="AZ8" s="53"/>
      <c r="BA8" s="53"/>
      <c r="BB8" s="53">
        <f>データ!U6</f>
        <v>61.84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90.87</v>
      </c>
      <c r="J10" s="53"/>
      <c r="K10" s="53"/>
      <c r="L10" s="53"/>
      <c r="M10" s="53"/>
      <c r="N10" s="53"/>
      <c r="O10" s="53"/>
      <c r="P10" s="53">
        <f>データ!P6</f>
        <v>93.47</v>
      </c>
      <c r="Q10" s="53"/>
      <c r="R10" s="53"/>
      <c r="S10" s="53"/>
      <c r="T10" s="53"/>
      <c r="U10" s="53"/>
      <c r="V10" s="53"/>
      <c r="W10" s="53">
        <f>データ!Q6</f>
        <v>96.26</v>
      </c>
      <c r="X10" s="53"/>
      <c r="Y10" s="53"/>
      <c r="Z10" s="53"/>
      <c r="AA10" s="53"/>
      <c r="AB10" s="53"/>
      <c r="AC10" s="53"/>
      <c r="AD10" s="54">
        <f>データ!R6</f>
        <v>3300</v>
      </c>
      <c r="AE10" s="54"/>
      <c r="AF10" s="54"/>
      <c r="AG10" s="54"/>
      <c r="AH10" s="54"/>
      <c r="AI10" s="54"/>
      <c r="AJ10" s="54"/>
      <c r="AK10" s="2"/>
      <c r="AL10" s="54">
        <f>データ!V6</f>
        <v>5984</v>
      </c>
      <c r="AM10" s="54"/>
      <c r="AN10" s="54"/>
      <c r="AO10" s="54"/>
      <c r="AP10" s="54"/>
      <c r="AQ10" s="54"/>
      <c r="AR10" s="54"/>
      <c r="AS10" s="54"/>
      <c r="AT10" s="53">
        <f>データ!W6</f>
        <v>3.86</v>
      </c>
      <c r="AU10" s="53"/>
      <c r="AV10" s="53"/>
      <c r="AW10" s="53"/>
      <c r="AX10" s="53"/>
      <c r="AY10" s="53"/>
      <c r="AZ10" s="53"/>
      <c r="BA10" s="53"/>
      <c r="BB10" s="53">
        <f>データ!X6</f>
        <v>1550.26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BbM3NrYSBcEmrN0HuJ2FmI+O7vOPNoOT1BUpnDMBBgnA630OKkEFp6SIgolrBRqgxIPbz3DICl1Icxh2gH2bA==" saltValue="Hq5/CBqDwklsPvyesWej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75426</v>
      </c>
      <c r="D6" s="19">
        <f t="shared" si="3"/>
        <v>46</v>
      </c>
      <c r="E6" s="19">
        <f t="shared" si="3"/>
        <v>17</v>
      </c>
      <c r="F6" s="19">
        <f t="shared" si="3"/>
        <v>4</v>
      </c>
      <c r="G6" s="19">
        <f t="shared" si="3"/>
        <v>0</v>
      </c>
      <c r="H6" s="19" t="str">
        <f t="shared" si="3"/>
        <v>福島県　楢葉町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90.87</v>
      </c>
      <c r="P6" s="20">
        <f t="shared" si="3"/>
        <v>93.47</v>
      </c>
      <c r="Q6" s="20">
        <f t="shared" si="3"/>
        <v>96.26</v>
      </c>
      <c r="R6" s="20">
        <f t="shared" si="3"/>
        <v>3300</v>
      </c>
      <c r="S6" s="20">
        <f t="shared" si="3"/>
        <v>6409</v>
      </c>
      <c r="T6" s="20">
        <f t="shared" si="3"/>
        <v>103.64</v>
      </c>
      <c r="U6" s="20">
        <f t="shared" si="3"/>
        <v>61.84</v>
      </c>
      <c r="V6" s="20">
        <f t="shared" si="3"/>
        <v>5984</v>
      </c>
      <c r="W6" s="20">
        <f t="shared" si="3"/>
        <v>3.86</v>
      </c>
      <c r="X6" s="20">
        <f t="shared" si="3"/>
        <v>1550.26</v>
      </c>
      <c r="Y6" s="21" t="str">
        <f>IF(Y7="",NA(),Y7)</f>
        <v>-</v>
      </c>
      <c r="Z6" s="21" t="str">
        <f t="shared" ref="Z6:AH6" si="4">IF(Z7="",NA(),Z7)</f>
        <v>-</v>
      </c>
      <c r="AA6" s="21" t="str">
        <f t="shared" si="4"/>
        <v>-</v>
      </c>
      <c r="AB6" s="21">
        <f t="shared" si="4"/>
        <v>116.67</v>
      </c>
      <c r="AC6" s="21">
        <f t="shared" si="4"/>
        <v>114.45</v>
      </c>
      <c r="AD6" s="21" t="str">
        <f t="shared" si="4"/>
        <v>-</v>
      </c>
      <c r="AE6" s="21" t="str">
        <f t="shared" si="4"/>
        <v>-</v>
      </c>
      <c r="AF6" s="21" t="str">
        <f t="shared" si="4"/>
        <v>-</v>
      </c>
      <c r="AG6" s="21">
        <f t="shared" si="4"/>
        <v>107.11</v>
      </c>
      <c r="AH6" s="21">
        <f t="shared" si="4"/>
        <v>103.79</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53.87</v>
      </c>
      <c r="AT6" s="20" t="str">
        <f>IF(AT7="","",IF(AT7="-","【-】","【"&amp;SUBSTITUTE(TEXT(AT7,"#,##0.00"),"-","△")&amp;"】"))</f>
        <v>【63.54】</v>
      </c>
      <c r="AU6" s="21" t="str">
        <f>IF(AU7="",NA(),AU7)</f>
        <v>-</v>
      </c>
      <c r="AV6" s="21" t="str">
        <f t="shared" ref="AV6:BD6" si="6">IF(AV7="",NA(),AV7)</f>
        <v>-</v>
      </c>
      <c r="AW6" s="21" t="str">
        <f t="shared" si="6"/>
        <v>-</v>
      </c>
      <c r="AX6" s="21">
        <f t="shared" si="6"/>
        <v>49.55</v>
      </c>
      <c r="AY6" s="21">
        <f t="shared" si="6"/>
        <v>68.78</v>
      </c>
      <c r="AZ6" s="21" t="str">
        <f t="shared" si="6"/>
        <v>-</v>
      </c>
      <c r="BA6" s="21" t="str">
        <f t="shared" si="6"/>
        <v>-</v>
      </c>
      <c r="BB6" s="21" t="str">
        <f t="shared" si="6"/>
        <v>-</v>
      </c>
      <c r="BC6" s="21">
        <f t="shared" si="6"/>
        <v>50.63</v>
      </c>
      <c r="BD6" s="21">
        <f t="shared" si="6"/>
        <v>46.37</v>
      </c>
      <c r="BE6" s="20" t="str">
        <f>IF(BE7="","",IF(BE7="-","【-】","【"&amp;SUBSTITUTE(TEXT(BE7,"#,##0.00"),"-","△")&amp;"】"))</f>
        <v>【50.90】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1168.69</v>
      </c>
      <c r="BO6" s="21">
        <f t="shared" si="7"/>
        <v>1062.58</v>
      </c>
      <c r="BP6" s="20" t="str">
        <f>IF(BP7="","",IF(BP7="-","【-】","【"&amp;SUBSTITUTE(TEXT(BP7,"#,##0.00"),"-","△")&amp;"】"))</f>
        <v>【1,099.15】</v>
      </c>
      <c r="BQ6" s="21" t="str">
        <f>IF(BQ7="",NA(),BQ7)</f>
        <v>-</v>
      </c>
      <c r="BR6" s="21" t="str">
        <f t="shared" ref="BR6:BZ6" si="8">IF(BR7="",NA(),BR7)</f>
        <v>-</v>
      </c>
      <c r="BS6" s="21" t="str">
        <f t="shared" si="8"/>
        <v>-</v>
      </c>
      <c r="BT6" s="21">
        <f t="shared" si="8"/>
        <v>61.22</v>
      </c>
      <c r="BU6" s="21">
        <f t="shared" si="8"/>
        <v>40.520000000000003</v>
      </c>
      <c r="BV6" s="21" t="str">
        <f t="shared" si="8"/>
        <v>-</v>
      </c>
      <c r="BW6" s="21" t="str">
        <f t="shared" si="8"/>
        <v>-</v>
      </c>
      <c r="BX6" s="21" t="str">
        <f t="shared" si="8"/>
        <v>-</v>
      </c>
      <c r="BY6" s="21">
        <f t="shared" si="8"/>
        <v>70.709999999999994</v>
      </c>
      <c r="BZ6" s="21">
        <f t="shared" si="8"/>
        <v>80.36</v>
      </c>
      <c r="CA6" s="20" t="str">
        <f>IF(CA7="","",IF(CA7="-","【-】","【"&amp;SUBSTITUTE(TEXT(CA7,"#,##0.00"),"-","△")&amp;"】"))</f>
        <v>【72.92】</v>
      </c>
      <c r="CB6" s="21" t="str">
        <f>IF(CB7="",NA(),CB7)</f>
        <v>-</v>
      </c>
      <c r="CC6" s="21" t="str">
        <f t="shared" ref="CC6:CK6" si="9">IF(CC7="",NA(),CC7)</f>
        <v>-</v>
      </c>
      <c r="CD6" s="21" t="str">
        <f t="shared" si="9"/>
        <v>-</v>
      </c>
      <c r="CE6" s="21">
        <f t="shared" si="9"/>
        <v>301.23</v>
      </c>
      <c r="CF6" s="21">
        <f t="shared" si="9"/>
        <v>456.76</v>
      </c>
      <c r="CG6" s="21" t="str">
        <f t="shared" si="9"/>
        <v>-</v>
      </c>
      <c r="CH6" s="21" t="str">
        <f t="shared" si="9"/>
        <v>-</v>
      </c>
      <c r="CI6" s="21" t="str">
        <f t="shared" si="9"/>
        <v>-</v>
      </c>
      <c r="CJ6" s="21">
        <f t="shared" si="9"/>
        <v>233.15</v>
      </c>
      <c r="CK6" s="21">
        <f t="shared" si="9"/>
        <v>201.33</v>
      </c>
      <c r="CL6" s="20" t="str">
        <f>IF(CL7="","",IF(CL7="-","【-】","【"&amp;SUBSTITUTE(TEXT(CL7,"#,##0.00"),"-","△")&amp;"】"))</f>
        <v>【225.78】</v>
      </c>
      <c r="CM6" s="21" t="str">
        <f>IF(CM7="",NA(),CM7)</f>
        <v>-</v>
      </c>
      <c r="CN6" s="21" t="str">
        <f t="shared" ref="CN6:CV6" si="10">IF(CN7="",NA(),CN7)</f>
        <v>-</v>
      </c>
      <c r="CO6" s="21" t="str">
        <f t="shared" si="10"/>
        <v>-</v>
      </c>
      <c r="CP6" s="21">
        <f t="shared" si="10"/>
        <v>33.08</v>
      </c>
      <c r="CQ6" s="21">
        <f t="shared" si="10"/>
        <v>33.47</v>
      </c>
      <c r="CR6" s="21" t="str">
        <f t="shared" si="10"/>
        <v>-</v>
      </c>
      <c r="CS6" s="21" t="str">
        <f t="shared" si="10"/>
        <v>-</v>
      </c>
      <c r="CT6" s="21" t="str">
        <f t="shared" si="10"/>
        <v>-</v>
      </c>
      <c r="CU6" s="21">
        <f t="shared" si="10"/>
        <v>42.09</v>
      </c>
      <c r="CV6" s="21">
        <f t="shared" si="10"/>
        <v>44.79</v>
      </c>
      <c r="CW6" s="20" t="str">
        <f>IF(CW7="","",IF(CW7="-","【-】","【"&amp;SUBSTITUTE(TEXT(CW7,"#,##0.00"),"-","△")&amp;"】"))</f>
        <v>【43.17】</v>
      </c>
      <c r="CX6" s="21" t="str">
        <f>IF(CX7="",NA(),CX7)</f>
        <v>-</v>
      </c>
      <c r="CY6" s="21" t="str">
        <f t="shared" ref="CY6:DG6" si="11">IF(CY7="",NA(),CY7)</f>
        <v>-</v>
      </c>
      <c r="CZ6" s="21" t="str">
        <f t="shared" si="11"/>
        <v>-</v>
      </c>
      <c r="DA6" s="21">
        <f t="shared" si="11"/>
        <v>79.739999999999995</v>
      </c>
      <c r="DB6" s="21">
        <f t="shared" si="11"/>
        <v>80.849999999999994</v>
      </c>
      <c r="DC6" s="21" t="str">
        <f t="shared" si="11"/>
        <v>-</v>
      </c>
      <c r="DD6" s="21" t="str">
        <f t="shared" si="11"/>
        <v>-</v>
      </c>
      <c r="DE6" s="21" t="str">
        <f t="shared" si="11"/>
        <v>-</v>
      </c>
      <c r="DF6" s="21">
        <f t="shared" si="11"/>
        <v>84.73</v>
      </c>
      <c r="DG6" s="21">
        <f t="shared" si="11"/>
        <v>88.68</v>
      </c>
      <c r="DH6" s="20" t="str">
        <f>IF(DH7="","",IF(DH7="-","【-】","【"&amp;SUBSTITUTE(TEXT(DH7,"#,##0.00"),"-","△")&amp;"】"))</f>
        <v>【86.31】</v>
      </c>
      <c r="DI6" s="21" t="str">
        <f>IF(DI7="",NA(),DI7)</f>
        <v>-</v>
      </c>
      <c r="DJ6" s="21" t="str">
        <f t="shared" ref="DJ6:DR6" si="12">IF(DJ7="",NA(),DJ7)</f>
        <v>-</v>
      </c>
      <c r="DK6" s="21" t="str">
        <f t="shared" si="12"/>
        <v>-</v>
      </c>
      <c r="DL6" s="21">
        <f t="shared" si="12"/>
        <v>4.29</v>
      </c>
      <c r="DM6" s="21">
        <f t="shared" si="12"/>
        <v>9.16</v>
      </c>
      <c r="DN6" s="21" t="str">
        <f t="shared" si="12"/>
        <v>-</v>
      </c>
      <c r="DO6" s="21" t="str">
        <f t="shared" si="12"/>
        <v>-</v>
      </c>
      <c r="DP6" s="21" t="str">
        <f t="shared" si="12"/>
        <v>-</v>
      </c>
      <c r="DQ6" s="21">
        <f t="shared" si="12"/>
        <v>26.77</v>
      </c>
      <c r="DR6" s="21">
        <f t="shared" si="12"/>
        <v>34.590000000000003</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0.1</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0.27</v>
      </c>
      <c r="EO6" s="20" t="str">
        <f>IF(EO7="","",IF(EO7="-","【-】","【"&amp;SUBSTITUTE(TEXT(EO7,"#,##0.00"),"-","△")&amp;"】"))</f>
        <v>【0.15】</v>
      </c>
    </row>
    <row r="7" spans="1:148" s="22" customFormat="1" x14ac:dyDescent="0.2">
      <c r="A7" s="14"/>
      <c r="B7" s="23">
        <v>2024</v>
      </c>
      <c r="C7" s="23">
        <v>75426</v>
      </c>
      <c r="D7" s="23">
        <v>46</v>
      </c>
      <c r="E7" s="23">
        <v>17</v>
      </c>
      <c r="F7" s="23">
        <v>4</v>
      </c>
      <c r="G7" s="23">
        <v>0</v>
      </c>
      <c r="H7" s="23" t="s">
        <v>95</v>
      </c>
      <c r="I7" s="23" t="s">
        <v>96</v>
      </c>
      <c r="J7" s="23" t="s">
        <v>97</v>
      </c>
      <c r="K7" s="23" t="s">
        <v>98</v>
      </c>
      <c r="L7" s="23" t="s">
        <v>99</v>
      </c>
      <c r="M7" s="23" t="s">
        <v>100</v>
      </c>
      <c r="N7" s="24" t="s">
        <v>101</v>
      </c>
      <c r="O7" s="24">
        <v>90.87</v>
      </c>
      <c r="P7" s="24">
        <v>93.47</v>
      </c>
      <c r="Q7" s="24">
        <v>96.26</v>
      </c>
      <c r="R7" s="24">
        <v>3300</v>
      </c>
      <c r="S7" s="24">
        <v>6409</v>
      </c>
      <c r="T7" s="24">
        <v>103.64</v>
      </c>
      <c r="U7" s="24">
        <v>61.84</v>
      </c>
      <c r="V7" s="24">
        <v>5984</v>
      </c>
      <c r="W7" s="24">
        <v>3.86</v>
      </c>
      <c r="X7" s="24">
        <v>1550.26</v>
      </c>
      <c r="Y7" s="24" t="s">
        <v>101</v>
      </c>
      <c r="Z7" s="24" t="s">
        <v>101</v>
      </c>
      <c r="AA7" s="24" t="s">
        <v>101</v>
      </c>
      <c r="AB7" s="24">
        <v>116.67</v>
      </c>
      <c r="AC7" s="24">
        <v>114.45</v>
      </c>
      <c r="AD7" s="24" t="s">
        <v>101</v>
      </c>
      <c r="AE7" s="24" t="s">
        <v>101</v>
      </c>
      <c r="AF7" s="24" t="s">
        <v>101</v>
      </c>
      <c r="AG7" s="24">
        <v>107.11</v>
      </c>
      <c r="AH7" s="24">
        <v>103.79</v>
      </c>
      <c r="AI7" s="24">
        <v>105.07</v>
      </c>
      <c r="AJ7" s="24" t="s">
        <v>101</v>
      </c>
      <c r="AK7" s="24" t="s">
        <v>101</v>
      </c>
      <c r="AL7" s="24" t="s">
        <v>101</v>
      </c>
      <c r="AM7" s="24">
        <v>0</v>
      </c>
      <c r="AN7" s="24">
        <v>0</v>
      </c>
      <c r="AO7" s="24" t="s">
        <v>101</v>
      </c>
      <c r="AP7" s="24" t="s">
        <v>101</v>
      </c>
      <c r="AQ7" s="24" t="s">
        <v>101</v>
      </c>
      <c r="AR7" s="24">
        <v>69.540000000000006</v>
      </c>
      <c r="AS7" s="24">
        <v>53.87</v>
      </c>
      <c r="AT7" s="24">
        <v>63.54</v>
      </c>
      <c r="AU7" s="24" t="s">
        <v>101</v>
      </c>
      <c r="AV7" s="24" t="s">
        <v>101</v>
      </c>
      <c r="AW7" s="24" t="s">
        <v>101</v>
      </c>
      <c r="AX7" s="24">
        <v>49.55</v>
      </c>
      <c r="AY7" s="24">
        <v>68.78</v>
      </c>
      <c r="AZ7" s="24" t="s">
        <v>101</v>
      </c>
      <c r="BA7" s="24" t="s">
        <v>101</v>
      </c>
      <c r="BB7" s="24" t="s">
        <v>101</v>
      </c>
      <c r="BC7" s="24">
        <v>50.63</v>
      </c>
      <c r="BD7" s="24">
        <v>46.37</v>
      </c>
      <c r="BE7" s="24">
        <v>50.9</v>
      </c>
      <c r="BF7" s="24" t="s">
        <v>101</v>
      </c>
      <c r="BG7" s="24" t="s">
        <v>101</v>
      </c>
      <c r="BH7" s="24" t="s">
        <v>101</v>
      </c>
      <c r="BI7" s="24">
        <v>0</v>
      </c>
      <c r="BJ7" s="24">
        <v>0</v>
      </c>
      <c r="BK7" s="24" t="s">
        <v>101</v>
      </c>
      <c r="BL7" s="24" t="s">
        <v>101</v>
      </c>
      <c r="BM7" s="24" t="s">
        <v>101</v>
      </c>
      <c r="BN7" s="24">
        <v>1168.69</v>
      </c>
      <c r="BO7" s="24">
        <v>1062.58</v>
      </c>
      <c r="BP7" s="24">
        <v>1099.1500000000001</v>
      </c>
      <c r="BQ7" s="24" t="s">
        <v>101</v>
      </c>
      <c r="BR7" s="24" t="s">
        <v>101</v>
      </c>
      <c r="BS7" s="24" t="s">
        <v>101</v>
      </c>
      <c r="BT7" s="24">
        <v>61.22</v>
      </c>
      <c r="BU7" s="24">
        <v>40.520000000000003</v>
      </c>
      <c r="BV7" s="24" t="s">
        <v>101</v>
      </c>
      <c r="BW7" s="24" t="s">
        <v>101</v>
      </c>
      <c r="BX7" s="24" t="s">
        <v>101</v>
      </c>
      <c r="BY7" s="24">
        <v>70.709999999999994</v>
      </c>
      <c r="BZ7" s="24">
        <v>80.36</v>
      </c>
      <c r="CA7" s="24">
        <v>72.92</v>
      </c>
      <c r="CB7" s="24" t="s">
        <v>101</v>
      </c>
      <c r="CC7" s="24" t="s">
        <v>101</v>
      </c>
      <c r="CD7" s="24" t="s">
        <v>101</v>
      </c>
      <c r="CE7" s="24">
        <v>301.23</v>
      </c>
      <c r="CF7" s="24">
        <v>456.76</v>
      </c>
      <c r="CG7" s="24" t="s">
        <v>101</v>
      </c>
      <c r="CH7" s="24" t="s">
        <v>101</v>
      </c>
      <c r="CI7" s="24" t="s">
        <v>101</v>
      </c>
      <c r="CJ7" s="24">
        <v>233.15</v>
      </c>
      <c r="CK7" s="24">
        <v>201.33</v>
      </c>
      <c r="CL7" s="24">
        <v>225.78</v>
      </c>
      <c r="CM7" s="24" t="s">
        <v>101</v>
      </c>
      <c r="CN7" s="24" t="s">
        <v>101</v>
      </c>
      <c r="CO7" s="24" t="s">
        <v>101</v>
      </c>
      <c r="CP7" s="24">
        <v>33.08</v>
      </c>
      <c r="CQ7" s="24">
        <v>33.47</v>
      </c>
      <c r="CR7" s="24" t="s">
        <v>101</v>
      </c>
      <c r="CS7" s="24" t="s">
        <v>101</v>
      </c>
      <c r="CT7" s="24" t="s">
        <v>101</v>
      </c>
      <c r="CU7" s="24">
        <v>42.09</v>
      </c>
      <c r="CV7" s="24">
        <v>44.79</v>
      </c>
      <c r="CW7" s="24">
        <v>43.17</v>
      </c>
      <c r="CX7" s="24" t="s">
        <v>101</v>
      </c>
      <c r="CY7" s="24" t="s">
        <v>101</v>
      </c>
      <c r="CZ7" s="24" t="s">
        <v>101</v>
      </c>
      <c r="DA7" s="24">
        <v>79.739999999999995</v>
      </c>
      <c r="DB7" s="24">
        <v>80.849999999999994</v>
      </c>
      <c r="DC7" s="24" t="s">
        <v>101</v>
      </c>
      <c r="DD7" s="24" t="s">
        <v>101</v>
      </c>
      <c r="DE7" s="24" t="s">
        <v>101</v>
      </c>
      <c r="DF7" s="24">
        <v>84.73</v>
      </c>
      <c r="DG7" s="24">
        <v>88.68</v>
      </c>
      <c r="DH7" s="24">
        <v>86.31</v>
      </c>
      <c r="DI7" s="24" t="s">
        <v>101</v>
      </c>
      <c r="DJ7" s="24" t="s">
        <v>101</v>
      </c>
      <c r="DK7" s="24" t="s">
        <v>101</v>
      </c>
      <c r="DL7" s="24">
        <v>4.29</v>
      </c>
      <c r="DM7" s="24">
        <v>9.16</v>
      </c>
      <c r="DN7" s="24" t="s">
        <v>101</v>
      </c>
      <c r="DO7" s="24" t="s">
        <v>101</v>
      </c>
      <c r="DP7" s="24" t="s">
        <v>101</v>
      </c>
      <c r="DQ7" s="24">
        <v>26.77</v>
      </c>
      <c r="DR7" s="24">
        <v>34.590000000000003</v>
      </c>
      <c r="DS7" s="24">
        <v>30.82</v>
      </c>
      <c r="DT7" s="24" t="s">
        <v>101</v>
      </c>
      <c r="DU7" s="24" t="s">
        <v>101</v>
      </c>
      <c r="DV7" s="24" t="s">
        <v>101</v>
      </c>
      <c r="DW7" s="24">
        <v>0</v>
      </c>
      <c r="DX7" s="24">
        <v>0</v>
      </c>
      <c r="DY7" s="24" t="s">
        <v>101</v>
      </c>
      <c r="DZ7" s="24" t="s">
        <v>101</v>
      </c>
      <c r="EA7" s="24" t="s">
        <v>101</v>
      </c>
      <c r="EB7" s="24">
        <v>7.0000000000000007E-2</v>
      </c>
      <c r="EC7" s="24">
        <v>0.1</v>
      </c>
      <c r="ED7" s="24">
        <v>0.06</v>
      </c>
      <c r="EE7" s="24" t="s">
        <v>101</v>
      </c>
      <c r="EF7" s="24" t="s">
        <v>101</v>
      </c>
      <c r="EG7" s="24" t="s">
        <v>101</v>
      </c>
      <c r="EH7" s="24">
        <v>0</v>
      </c>
      <c r="EI7" s="24">
        <v>0</v>
      </c>
      <c r="EJ7" s="24" t="s">
        <v>101</v>
      </c>
      <c r="EK7" s="24" t="s">
        <v>101</v>
      </c>
      <c r="EL7" s="24" t="s">
        <v>101</v>
      </c>
      <c r="EM7" s="24">
        <v>0.06</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0371吉田 寛哉</cp:lastModifiedBy>
  <dcterms:created xsi:type="dcterms:W3CDTF">2025-12-23T06:09:33Z</dcterms:created>
  <dcterms:modified xsi:type="dcterms:W3CDTF">2026-02-02T09:10:25Z</dcterms:modified>
  <cp:category/>
</cp:coreProperties>
</file>