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ryousuzuki\Desktop\【経営比較分析表】2024_075418_46_1718\"/>
    </mc:Choice>
  </mc:AlternateContent>
  <xr:revisionPtr revIDLastSave="0" documentId="13_ncr:1_{E7CFED73-8224-4C22-9364-C47873E26F00}" xr6:coauthVersionLast="47" xr6:coauthVersionMax="47" xr10:uidLastSave="{00000000-0000-0000-0000-000000000000}"/>
  <workbookProtection workbookAlgorithmName="SHA-512" workbookHashValue="087vCRu0P9hdqbU9xwKSDKKAWSMd/Rl8lpBXLJ6MHvSNEWFusArjnQj8eLYXIR6jsbZSbJdJnzGshMZHzUHG3w==" workbookSaltValue="1k6oJV8oN2r8NRsvZcNp6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E85" i="4"/>
  <c r="BB10" i="4"/>
  <c r="AT10" i="4"/>
  <c r="P10"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<sst xmlns="http://schemas.openxmlformats.org/spreadsheetml/2006/main" count="319" uniqueCount="117">
  <si>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</si>
  <si>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</si>
  <si>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</si>
  <si>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</si>
  <si>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</si>
  <si>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</si>
  <si>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</si>
  <si>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</si>
  <si>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</si>
  <si>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</si>
  <si>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</si>
  <si>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</si>
  <si>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</si>
  <si>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</si>
  <si>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</si>
  <si>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</si>
  <si>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</si>
  <si>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</si>
  <si>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</si>
  <si>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</si>
  <si>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</si>
  <si>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</si>
  <si>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</si>
  <si>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</si>
  <si>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</si>
  <si>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</si>
  <si>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</si>
  <si>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</si>
  <si>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</si>
  <si>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</si>
  <si>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</si>
  <si>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</si>
  <si>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</si>
  <si>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</si>
  <si>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</si>
  <si>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</si>
  <si>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</si>
  <si>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</si>
  <si>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</si>
  <si>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</si>
  <si>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</si>
  <si>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</si>
  <si>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</si>
  <si>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</si>
  <si>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</si>
  <si>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</si>
  <si>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</si>
  <si>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</si>
  <si>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</si>
  <si>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</si>
  <si>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</si>
  <si>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</si>
  <si>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</si>
  <si>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</si>
  <si>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</si>
  <si>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</si>
  <si>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</si>
  <si>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</si>
  <si>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</si>
  <si>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</si>
  <si>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</si>
  <si>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</si>
  <si>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</si>
  <si>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</si>
  <si>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</si>
  <si>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</si>
  <si>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</si>
  <si>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</si>
  <si>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</si>
  <si>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</si>
  <si>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</si>
  <si>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</si>
  <si>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</si>
  <si>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</si>
  <si>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</si>
  <si>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</si>
  <si>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</si>
  <si>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</si>
  <si>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</si>
  <si>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</si>
  <si>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</si>
  <si>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</si>
  <si>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</si>
  <si>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</si>
  <si>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</si>
  <si>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</si>
  <si>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</si>
  <si>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</si>
  <si>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</si>
  <si>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</si>
  <si>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</si>
  <si>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</si>
  <si>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</si>
  <si>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</si>
  <si>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</si>
  <si>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</si>
  <si>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</si>
  <si>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</si>
  <si>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</si>
  <si>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</si>
  <si>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</si>
  <si>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</si>
  <si>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</si>
  <si>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</si>
  <si>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</si>
  <si>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</si>
  <si>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</si>
  <si>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</si>
  <si>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</si>
  <si>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</si>
  <si>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</si>
  <si>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</si>
  <si>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</si>
  <si>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</si>
  <si>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当町下水道事業については、平成5年に供用開始をし、令和6年度より企業会計に移行しました。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t>
    <rPh sb="25" eb="27">
      <t>レイワ</t>
    </rPh>
    <rPh sb="28" eb="30">
      <t>ネンド</t>
    </rPh>
    <rPh sb="32" eb="36">
      <t>キギョウカイケイ</t>
    </rPh>
    <rPh sb="37" eb="39">
      <t>イコウ</t>
    </rPh>
    <phoneticPr fontId="4"/>
  </si>
  <si>
    <t>当町下水道事業については現状、経常収支比率は100％を超えているものの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rPh sb="15" eb="17">
      <t>ケイジョウ</t>
    </rPh>
    <rPh sb="17" eb="19">
      <t>シュウシ</t>
    </rPh>
    <rPh sb="19" eb="21">
      <t>ヒリツ</t>
    </rPh>
    <rPh sb="27" eb="28">
      <t>コ</t>
    </rPh>
    <phoneticPr fontId="4"/>
  </si>
  <si>
    <t>経常収支比率については、100％を上回っていることから引き続き経営改善に向け取組に努めます。
　経費回収率については、一般会計からの繰入金で維持管理費等を賄っているため100％を下回っています。平均値にも達していないことから支出を抑え回収率向上に努めます。
　汚水処理原価については、平均を上回ったことから維持管理費等の削減に努めます。
　施設利用率については、処理場1日の処理機能に対し65％の処理水量となっていることから施設利用率は高く、処理場の規模も適正であると判断できます。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153" eb="158">
      <t>イジカンリヒ</t>
    </rPh>
    <rPh sb="158" eb="159">
      <t>トウ</t>
    </rPh>
    <rPh sb="160" eb="162">
      <t>サクゲン</t>
    </rPh>
    <rPh sb="163" eb="164">
      <t>ツト</t>
    </rPh>
    <rPh sb="198" eb="200">
      <t>ショリ</t>
    </rPh>
    <rPh sb="200" eb="202">
      <t>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</si>
</sst>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B6-4692-9FB1-03DE16036F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DAB6-4692-9FB1-03DE16036F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65.06</c:v>
                </c:pt>
              </c:numCache>
            </c:numRef>
          </c:val>
          <c:extLst>
            <c:ext xmlns:c16="http://schemas.microsoft.com/office/drawing/2014/chart" uri="{C3380CC4-5D6E-409C-BE32-E72D297353CC}">
              <c16:uniqueId val="{00000000-A7AF-4383-A89C-9F308BF969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A7AF-4383-A89C-9F308BF969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92.52</c:v>
                </c:pt>
              </c:numCache>
            </c:numRef>
          </c:val>
          <c:extLst>
            <c:ext xmlns:c16="http://schemas.microsoft.com/office/drawing/2014/chart" uri="{C3380CC4-5D6E-409C-BE32-E72D297353CC}">
              <c16:uniqueId val="{00000000-BE58-4A27-8E77-6921F860AF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BE58-4A27-8E77-6921F860AF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109.39</c:v>
                </c:pt>
              </c:numCache>
            </c:numRef>
          </c:val>
          <c:extLst>
            <c:ext xmlns:c16="http://schemas.microsoft.com/office/drawing/2014/chart" uri="{C3380CC4-5D6E-409C-BE32-E72D297353CC}">
              <c16:uniqueId val="{00000000-334A-49E5-9087-48F44762DE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334A-49E5-9087-48F44762DE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52.67</c:v>
                </c:pt>
              </c:numCache>
            </c:numRef>
          </c:val>
          <c:extLst>
            <c:ext xmlns:c16="http://schemas.microsoft.com/office/drawing/2014/chart" uri="{C3380CC4-5D6E-409C-BE32-E72D297353CC}">
              <c16:uniqueId val="{00000000-6701-47EC-815E-A6FD3A7494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6701-47EC-815E-A6FD3A7494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95-47B7-A637-F7298CA7B0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2495-47B7-A637-F7298CA7B0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91E-4C10-A075-95E5E33ED3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D91E-4C10-A075-95E5E33ED3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78.13</c:v>
                </c:pt>
              </c:numCache>
            </c:numRef>
          </c:val>
          <c:extLst>
            <c:ext xmlns:c16="http://schemas.microsoft.com/office/drawing/2014/chart" uri="{C3380CC4-5D6E-409C-BE32-E72D297353CC}">
              <c16:uniqueId val="{00000000-5882-4EC4-B1B0-8D7DC9F3DE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5882-4EC4-B1B0-8D7DC9F3DE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470.61</c:v>
                </c:pt>
              </c:numCache>
            </c:numRef>
          </c:val>
          <c:extLst>
            <c:ext xmlns:c16="http://schemas.microsoft.com/office/drawing/2014/chart" uri="{C3380CC4-5D6E-409C-BE32-E72D297353CC}">
              <c16:uniqueId val="{00000000-8C41-4E01-99E5-1D94AEB52A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8C41-4E01-99E5-1D94AEB52A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57.4</c:v>
                </c:pt>
              </c:numCache>
            </c:numRef>
          </c:val>
          <c:extLst>
            <c:ext xmlns:c16="http://schemas.microsoft.com/office/drawing/2014/chart" uri="{C3380CC4-5D6E-409C-BE32-E72D297353CC}">
              <c16:uniqueId val="{00000000-01D3-44FB-B2BA-C6967E4041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01D3-44FB-B2BA-C6967E4041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217.37</c:v>
                </c:pt>
              </c:numCache>
            </c:numRef>
          </c:val>
          <c:extLst>
            <c:ext xmlns:c16="http://schemas.microsoft.com/office/drawing/2014/chart" uri="{C3380CC4-5D6E-409C-BE32-E72D297353CC}">
              <c16:uniqueId val="{00000000-4297-4B80-8987-1378986EEE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4297-4B80-8987-1378986EEE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広野町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4531</v>
      </c>
      <c r="AM8" s="36"/>
      <c r="AN8" s="36"/>
      <c r="AO8" s="36"/>
      <c r="AP8" s="36"/>
      <c r="AQ8" s="36"/>
      <c r="AR8" s="36"/>
      <c r="AS8" s="36"/>
      <c r="AT8" s="37">
        <f>データ!T6</f>
        <v>58.69</v>
      </c>
      <c r="AU8" s="37"/>
      <c r="AV8" s="37"/>
      <c r="AW8" s="37"/>
      <c r="AX8" s="37"/>
      <c r="AY8" s="37"/>
      <c r="AZ8" s="37"/>
      <c r="BA8" s="37"/>
      <c r="BB8" s="37">
        <f>データ!U6</f>
        <v>77.2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92</v>
      </c>
      <c r="J10" s="37"/>
      <c r="K10" s="37"/>
      <c r="L10" s="37"/>
      <c r="M10" s="37"/>
      <c r="N10" s="37"/>
      <c r="O10" s="37"/>
      <c r="P10" s="37">
        <f>データ!P6</f>
        <v>68.930000000000007</v>
      </c>
      <c r="Q10" s="37"/>
      <c r="R10" s="37"/>
      <c r="S10" s="37"/>
      <c r="T10" s="37"/>
      <c r="U10" s="37"/>
      <c r="V10" s="37"/>
      <c r="W10" s="37">
        <f>データ!Q6</f>
        <v>101.76</v>
      </c>
      <c r="X10" s="37"/>
      <c r="Y10" s="37"/>
      <c r="Z10" s="37"/>
      <c r="AA10" s="37"/>
      <c r="AB10" s="37"/>
      <c r="AC10" s="37"/>
      <c r="AD10" s="36">
        <f>データ!R6</f>
        <v>2475</v>
      </c>
      <c r="AE10" s="36"/>
      <c r="AF10" s="36"/>
      <c r="AG10" s="36"/>
      <c r="AH10" s="36"/>
      <c r="AI10" s="36"/>
      <c r="AJ10" s="36"/>
      <c r="AK10" s="2"/>
      <c r="AL10" s="36">
        <f>データ!V6</f>
        <v>3090</v>
      </c>
      <c r="AM10" s="36"/>
      <c r="AN10" s="36"/>
      <c r="AO10" s="36"/>
      <c r="AP10" s="36"/>
      <c r="AQ10" s="36"/>
      <c r="AR10" s="36"/>
      <c r="AS10" s="36"/>
      <c r="AT10" s="37">
        <f>データ!W6</f>
        <v>1.56</v>
      </c>
      <c r="AU10" s="37"/>
      <c r="AV10" s="37"/>
      <c r="AW10" s="37"/>
      <c r="AX10" s="37"/>
      <c r="AY10" s="37"/>
      <c r="AZ10" s="37"/>
      <c r="BA10" s="37"/>
      <c r="BB10" s="37">
        <f>データ!X6</f>
        <v>1980.77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FcHsMwJ5TnxMmz1OeydGBCVITJgA5PbKimWIQHrXztJ4iQJPjHRDHYvsU/gUvIHImBRqWSwH1qhwxI/mJetPg==" saltValue="pFyzMbm5q3fFTdwW7F2M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75418</v>
      </c>
      <c r="D6" s="19">
        <f t="shared" si="3"/>
        <v>46</v>
      </c>
      <c r="E6" s="19">
        <f t="shared" si="3"/>
        <v>17</v>
      </c>
      <c r="F6" s="19">
        <f t="shared" si="3"/>
        <v>4</v>
      </c>
      <c r="G6" s="19">
        <f t="shared" si="3"/>
        <v>0</v>
      </c>
      <c r="H6" s="19" t="str">
        <f t="shared" si="3"/>
        <v>福島県　広野町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92</v>
      </c>
      <c r="P6" s="20">
        <f t="shared" si="3"/>
        <v>68.930000000000007</v>
      </c>
      <c r="Q6" s="20">
        <f t="shared" si="3"/>
        <v>101.76</v>
      </c>
      <c r="R6" s="20">
        <f t="shared" si="3"/>
        <v>2475</v>
      </c>
      <c r="S6" s="20">
        <f t="shared" si="3"/>
        <v>4531</v>
      </c>
      <c r="T6" s="20">
        <f t="shared" si="3"/>
        <v>58.69</v>
      </c>
      <c r="U6" s="20">
        <f t="shared" si="3"/>
        <v>77.2</v>
      </c>
      <c r="V6" s="20">
        <f t="shared" si="3"/>
        <v>3090</v>
      </c>
      <c r="W6" s="20">
        <f t="shared" si="3"/>
        <v>1.56</v>
      </c>
      <c r="X6" s="20">
        <f t="shared" si="3"/>
        <v>1980.77</v>
      </c>
      <c r="Y6" s="21" t="str">
        <f>IF(Y7="",NA(),Y7)</f>
        <v>-</v>
      </c>
      <c r="Z6" s="21" t="str">
        <f t="shared" ref="Z6:AH6" si="4">IF(Z7="",NA(),Z7)</f>
        <v>-</v>
      </c>
      <c r="AA6" s="21" t="str">
        <f t="shared" si="4"/>
        <v>-</v>
      </c>
      <c r="AB6" s="21" t="str">
        <f t="shared" si="4"/>
        <v>-</v>
      </c>
      <c r="AC6" s="21">
        <f t="shared" si="4"/>
        <v>109.39</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78.13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470.61</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57.4</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217.37</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65.06</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92.52</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52.67</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75418</v>
      </c>
      <c r="D7" s="23">
        <v>46</v>
      </c>
      <c r="E7" s="23">
        <v>17</v>
      </c>
      <c r="F7" s="23">
        <v>4</v>
      </c>
      <c r="G7" s="23">
        <v>0</v>
      </c>
      <c r="H7" s="23" t="s">
        <v>96</v>
      </c>
      <c r="I7" s="23" t="s">
        <v>97</v>
      </c>
      <c r="J7" s="23" t="s">
        <v>98</v>
      </c>
      <c r="K7" s="23" t="s">
        <v>99</v>
      </c>
      <c r="L7" s="23" t="s">
        <v>100</v>
      </c>
      <c r="M7" s="23" t="s">
        <v>101</v>
      </c>
      <c r="N7" s="24" t="s">
        <v>102</v>
      </c>
      <c r="O7" s="24">
        <v>92</v>
      </c>
      <c r="P7" s="24">
        <v>68.930000000000007</v>
      </c>
      <c r="Q7" s="24">
        <v>101.76</v>
      </c>
      <c r="R7" s="24">
        <v>2475</v>
      </c>
      <c r="S7" s="24">
        <v>4531</v>
      </c>
      <c r="T7" s="24">
        <v>58.69</v>
      </c>
      <c r="U7" s="24">
        <v>77.2</v>
      </c>
      <c r="V7" s="24">
        <v>3090</v>
      </c>
      <c r="W7" s="24">
        <v>1.56</v>
      </c>
      <c r="X7" s="24">
        <v>1980.77</v>
      </c>
      <c r="Y7" s="24" t="s">
        <v>102</v>
      </c>
      <c r="Z7" s="24" t="s">
        <v>102</v>
      </c>
      <c r="AA7" s="24" t="s">
        <v>102</v>
      </c>
      <c r="AB7" s="24" t="s">
        <v>102</v>
      </c>
      <c r="AC7" s="24">
        <v>109.39</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78.13</v>
      </c>
      <c r="AZ7" s="24" t="s">
        <v>102</v>
      </c>
      <c r="BA7" s="24" t="s">
        <v>102</v>
      </c>
      <c r="BB7" s="24" t="s">
        <v>102</v>
      </c>
      <c r="BC7" s="24" t="s">
        <v>102</v>
      </c>
      <c r="BD7" s="24">
        <v>46.37</v>
      </c>
      <c r="BE7" s="24">
        <v>50.9</v>
      </c>
      <c r="BF7" s="24" t="s">
        <v>102</v>
      </c>
      <c r="BG7" s="24" t="s">
        <v>102</v>
      </c>
      <c r="BH7" s="24" t="s">
        <v>102</v>
      </c>
      <c r="BI7" s="24" t="s">
        <v>102</v>
      </c>
      <c r="BJ7" s="24">
        <v>470.61</v>
      </c>
      <c r="BK7" s="24" t="s">
        <v>102</v>
      </c>
      <c r="BL7" s="24" t="s">
        <v>102</v>
      </c>
      <c r="BM7" s="24" t="s">
        <v>102</v>
      </c>
      <c r="BN7" s="24" t="s">
        <v>102</v>
      </c>
      <c r="BO7" s="24">
        <v>1062.58</v>
      </c>
      <c r="BP7" s="24">
        <v>1099.1500000000001</v>
      </c>
      <c r="BQ7" s="24" t="s">
        <v>102</v>
      </c>
      <c r="BR7" s="24" t="s">
        <v>102</v>
      </c>
      <c r="BS7" s="24" t="s">
        <v>102</v>
      </c>
      <c r="BT7" s="24" t="s">
        <v>102</v>
      </c>
      <c r="BU7" s="24">
        <v>57.4</v>
      </c>
      <c r="BV7" s="24" t="s">
        <v>102</v>
      </c>
      <c r="BW7" s="24" t="s">
        <v>102</v>
      </c>
      <c r="BX7" s="24" t="s">
        <v>102</v>
      </c>
      <c r="BY7" s="24" t="s">
        <v>102</v>
      </c>
      <c r="BZ7" s="24">
        <v>80.36</v>
      </c>
      <c r="CA7" s="24">
        <v>72.92</v>
      </c>
      <c r="CB7" s="24" t="s">
        <v>102</v>
      </c>
      <c r="CC7" s="24" t="s">
        <v>102</v>
      </c>
      <c r="CD7" s="24" t="s">
        <v>102</v>
      </c>
      <c r="CE7" s="24" t="s">
        <v>102</v>
      </c>
      <c r="CF7" s="24">
        <v>217.37</v>
      </c>
      <c r="CG7" s="24" t="s">
        <v>102</v>
      </c>
      <c r="CH7" s="24" t="s">
        <v>102</v>
      </c>
      <c r="CI7" s="24" t="s">
        <v>102</v>
      </c>
      <c r="CJ7" s="24" t="s">
        <v>102</v>
      </c>
      <c r="CK7" s="24">
        <v>201.33</v>
      </c>
      <c r="CL7" s="24">
        <v>225.78</v>
      </c>
      <c r="CM7" s="24" t="s">
        <v>102</v>
      </c>
      <c r="CN7" s="24" t="s">
        <v>102</v>
      </c>
      <c r="CO7" s="24" t="s">
        <v>102</v>
      </c>
      <c r="CP7" s="24" t="s">
        <v>102</v>
      </c>
      <c r="CQ7" s="24">
        <v>65.06</v>
      </c>
      <c r="CR7" s="24" t="s">
        <v>102</v>
      </c>
      <c r="CS7" s="24" t="s">
        <v>102</v>
      </c>
      <c r="CT7" s="24" t="s">
        <v>102</v>
      </c>
      <c r="CU7" s="24" t="s">
        <v>102</v>
      </c>
      <c r="CV7" s="24">
        <v>44.79</v>
      </c>
      <c r="CW7" s="24">
        <v>43.17</v>
      </c>
      <c r="CX7" s="24" t="s">
        <v>102</v>
      </c>
      <c r="CY7" s="24" t="s">
        <v>102</v>
      </c>
      <c r="CZ7" s="24" t="s">
        <v>102</v>
      </c>
      <c r="DA7" s="24" t="s">
        <v>102</v>
      </c>
      <c r="DB7" s="24">
        <v>92.52</v>
      </c>
      <c r="DC7" s="24" t="s">
        <v>102</v>
      </c>
      <c r="DD7" s="24" t="s">
        <v>102</v>
      </c>
      <c r="DE7" s="24" t="s">
        <v>102</v>
      </c>
      <c r="DF7" s="24" t="s">
        <v>102</v>
      </c>
      <c r="DG7" s="24">
        <v>88.68</v>
      </c>
      <c r="DH7" s="24">
        <v>86.31</v>
      </c>
      <c r="DI7" s="24" t="s">
        <v>102</v>
      </c>
      <c r="DJ7" s="24" t="s">
        <v>102</v>
      </c>
      <c r="DK7" s="24" t="s">
        <v>102</v>
      </c>
      <c r="DL7" s="24" t="s">
        <v>102</v>
      </c>
      <c r="DM7" s="24">
        <v>52.67</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2026-01-16T02:00:44Z</cp:lastPrinted>
  <dcterms:created xsi:type="dcterms:W3CDTF">2025-12-23T06:09:32Z</dcterms:created>
  <dcterms:modified xsi:type="dcterms:W3CDTF">2026-01-16T02:00:46Z</dcterms:modified>
  <cp:category/>
</cp:coreProperties>
</file>