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3cOv7fyuPxfB3zo44Gs0TZIb6PhX316sQZmB2mW5ydXJr316+hPGrBi5RYjji/5f/6o9OhQbNiqa/hk64Q6yA==" workbookSaltValue="S9OBoFyzM1iXUsUUpjisf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<sst xmlns="http://schemas.openxmlformats.org/spreadsheetml/2006/main" xmlns:r="http://schemas.openxmlformats.org/officeDocument/2006/relationships" count="114" uniqueCount="114">
  <si>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</si>
  <si>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</si>
  <si>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</si>
  <si>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</si>
  <si>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</si>
  <si>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</si>
  <si>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</si>
  <si>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</si>
  <si>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</si>
  <si>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</si>
  <si>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</si>
  <si>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</si>
  <si>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</si>
  <si>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</si>
  <si>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</si>
  <si>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</si>
  <si>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</si>
  <si>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</si>
  <si>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</si>
  <si>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</si>
  <si>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</si>
  <si>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</si>
  <si>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</si>
  <si>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</si>
  <si>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</si>
  <si>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</si>
  <si>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</si>
  <si>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</si>
  <si>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</si>
  <si>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</si>
  <si>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</si>
  <si>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</si>
  <si>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</si>
  <si>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</si>
  <si>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</si>
  <si>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</si>
  <si>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</si>
  <si>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</si>
  <si>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</si>
  <si>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</si>
  <si>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</si>
  <si>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</si>
  <si>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</si>
  <si>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</si>
  <si>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</si>
  <si>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</si>
  <si>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</si>
  <si>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</si>
  <si>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</si>
  <si>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</si>
  <si>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</si>
  <si>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</si>
  <si>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</si>
  <si>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</si>
  <si>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</si>
  <si>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</si>
  <si>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</si>
  <si>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</si>
  <si>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</si>
  <si>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</si>
  <si>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</si>
  <si>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</si>
  <si>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</si>
  <si>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</si>
  <si>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</si>
  <si>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</si>
  <si>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</si>
  <si>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</si>
  <si>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</si>
  <si>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</si>
  <si>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</si>
  <si>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</si>
  <si>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</si>
  <si>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</si>
  <si>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</si>
  <si>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</si>
  <si>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</si>
  <si>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</si>
  <si>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</si>
  <si>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</si>
  <si>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</si>
  <si>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</si>
  <si>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</si>
  <si>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</si>
  <si>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</si>
  <si>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</si>
  <si>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</si>
  <si>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浄化槽の法定耐用年数は28年で有、修繕が必要となる箇所はブロワーに集中する。そのため、安価で修繕可能な事から減価償却費が進んでも機能に問題は無い。</t>
    <rPh sb="0" eb="3">
      <t>ジョウカソウ</t>
    </rPh>
    <rPh sb="4" eb="6">
      <t>ホウテイ</t>
    </rPh>
    <rPh sb="6" eb="8">
      <t>タイヨウ</t>
    </rPh>
    <rPh sb="8" eb="10">
      <t>ネンスウ</t>
    </rPh>
    <rPh sb="13" eb="14">
      <t>ネン</t>
    </rPh>
    <rPh sb="15" eb="16">
      <t>アリ</t>
    </rPh>
    <rPh sb="17" eb="19">
      <t>シュウゼン</t>
    </rPh>
    <rPh sb="20" eb="22">
      <t>ヒツヨウ</t>
    </rPh>
    <rPh sb="25" eb="27">
      <t>カショ</t>
    </rPh>
    <rPh sb="33" eb="35">
      <t>シュウチュウ</t>
    </rPh>
    <rPh sb="43" eb="45">
      <t>アンカ</t>
    </rPh>
    <rPh sb="46" eb="48">
      <t>シュウゼン</t>
    </rPh>
    <rPh sb="48" eb="50">
      <t>カノウ</t>
    </rPh>
    <rPh sb="51" eb="52">
      <t>コト</t>
    </rPh>
    <rPh sb="54" eb="56">
      <t>ゲンカ</t>
    </rPh>
    <rPh sb="56" eb="59">
      <t>ショウキャクヒ</t>
    </rPh>
    <rPh sb="60" eb="61">
      <t>スス</t>
    </rPh>
    <rPh sb="64" eb="66">
      <t>キノウ</t>
    </rPh>
    <rPh sb="67" eb="69">
      <t>モンダイ</t>
    </rPh>
    <rPh sb="70" eb="71">
      <t>ナ</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</si>
  <si>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</si>
  <si>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</si>
  <si>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</si>
  <si>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</si>
  <si>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</si>
  <si>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</si>
  <si>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</si>
  <si>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</si>
  <si>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</si>
  <si>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</si>
  <si>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</si>
  <si>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</si>
  <si>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</si>
  <si>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</si>
  <si>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</si>
  <si>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</si>
  <si>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</si>
  <si>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</si>
  <si>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</si>
  <si>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</si>
  <si>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</si>
  <si>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</si>
  <si>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</si>
  <si>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</si>
  <si>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①経常収支比率については、ここ数年70～80%台で推移している。今後、料金改定を視野に状況を注視したい。
②累積欠損については、短期期間での改善は難しいが、悪化させないよう経営努力を行う。
③流動比率は100%を切っている状態となっているが、流動負債の大部分を占める償還元金については、一般会計から繰り入れることと協議済みなので問題ない。
⑤経費回収率が100%を切っているので、悪化させないよう、さらなる経営努力を行う。
⑥汚水処理原価については、全国平均と比べて低い。経費回収率が100%を切っていることから、料金改定を視野に検討を進めたい。
⑦施設の利用率については、汚水処理量からの算出のため、70％台であるが、設置した浄化槽はほぼ100％稼働している。
⑧水洗化率については、統計上100％であるが、事業対象地区には見ない浄化槽が多数あるので、今後もさらなる浄化槽の設置が必要である。</t>
    <rPh sb="1" eb="3">
      <t>ケイジョウ</t>
    </rPh>
    <rPh sb="3" eb="5">
      <t>シュウシ</t>
    </rPh>
    <rPh sb="5" eb="7">
      <t>ヒリツ</t>
    </rPh>
    <rPh sb="15" eb="17">
      <t>スウネン</t>
    </rPh>
    <rPh sb="23" eb="24">
      <t>ダイ</t>
    </rPh>
    <rPh sb="25" eb="27">
      <t>スイイ</t>
    </rPh>
    <rPh sb="32" eb="34">
      <t>コンゴ</t>
    </rPh>
    <rPh sb="35" eb="37">
      <t>リョウキン</t>
    </rPh>
    <rPh sb="37" eb="39">
      <t>カイテイ</t>
    </rPh>
    <rPh sb="40" eb="42">
      <t>シヤ</t>
    </rPh>
    <rPh sb="43" eb="45">
      <t>ジョウキョウ</t>
    </rPh>
    <rPh sb="46" eb="48">
      <t>チュウシ</t>
    </rPh>
    <rPh sb="54" eb="56">
      <t>ルイセキ</t>
    </rPh>
    <rPh sb="56" eb="58">
      <t>ケッソン</t>
    </rPh>
    <rPh sb="64" eb="66">
      <t>タンキ</t>
    </rPh>
    <rPh sb="66" eb="68">
      <t>キカン</t>
    </rPh>
    <rPh sb="70" eb="72">
      <t>カイゼン</t>
    </rPh>
    <rPh sb="73" eb="74">
      <t>ムズカ</t>
    </rPh>
    <rPh sb="78" eb="80">
      <t>アッカ</t>
    </rPh>
    <rPh sb="86" eb="88">
      <t>ケイエイ</t>
    </rPh>
    <rPh sb="88" eb="90">
      <t>ドリョク</t>
    </rPh>
    <rPh sb="91" eb="92">
      <t>オコナ</t>
    </rPh>
    <rPh sb="96" eb="98">
      <t>リュウドウ</t>
    </rPh>
    <rPh sb="98" eb="100">
      <t>ヒリツ</t>
    </rPh>
    <rPh sb="106" eb="107">
      <t>キ</t>
    </rPh>
    <rPh sb="111" eb="113">
      <t>ジョウタイ</t>
    </rPh>
    <rPh sb="121" eb="123">
      <t>リュウドウ</t>
    </rPh>
    <rPh sb="123" eb="125">
      <t>フサイ</t>
    </rPh>
    <rPh sb="126" eb="129">
      <t>ダイブブン</t>
    </rPh>
    <rPh sb="130" eb="131">
      <t>シ</t>
    </rPh>
    <rPh sb="133" eb="135">
      <t>ショウカン</t>
    </rPh>
    <rPh sb="135" eb="137">
      <t>ガンキン</t>
    </rPh>
    <rPh sb="143" eb="145">
      <t>イッパン</t>
    </rPh>
    <rPh sb="145" eb="147">
      <t>カイケイ</t>
    </rPh>
    <rPh sb="149" eb="150">
      <t>ク</t>
    </rPh>
    <rPh sb="151" eb="152">
      <t>イ</t>
    </rPh>
    <rPh sb="157" eb="159">
      <t>キョウギ</t>
    </rPh>
    <rPh sb="159" eb="160">
      <t>ズ</t>
    </rPh>
    <rPh sb="164" eb="166">
      <t>モンダイ</t>
    </rPh>
    <rPh sb="171" eb="173">
      <t>ケイヒ</t>
    </rPh>
    <rPh sb="173" eb="176">
      <t>カイシュウリツ</t>
    </rPh>
    <rPh sb="182" eb="183">
      <t>キ</t>
    </rPh>
    <rPh sb="190" eb="192">
      <t>アッカ</t>
    </rPh>
    <rPh sb="203" eb="205">
      <t>ケイエイ</t>
    </rPh>
    <rPh sb="205" eb="207">
      <t>ドリョク</t>
    </rPh>
    <rPh sb="208" eb="209">
      <t>オコナ</t>
    </rPh>
    <rPh sb="213" eb="215">
      <t>オスイ</t>
    </rPh>
    <rPh sb="215" eb="217">
      <t>ショリ</t>
    </rPh>
    <rPh sb="217" eb="219">
      <t>ゲンカ</t>
    </rPh>
    <rPh sb="225" eb="227">
      <t>ゼンコク</t>
    </rPh>
    <rPh sb="227" eb="229">
      <t>ヘイキン</t>
    </rPh>
    <rPh sb="230" eb="231">
      <t>クラ</t>
    </rPh>
    <rPh sb="233" eb="234">
      <t>ヒク</t>
    </rPh>
    <rPh sb="236" eb="238">
      <t>ケイヒ</t>
    </rPh>
    <rPh sb="238" eb="241">
      <t>カイシュウリツ</t>
    </rPh>
    <rPh sb="247" eb="248">
      <t>キ</t>
    </rPh>
    <rPh sb="257" eb="259">
      <t>リョウキン</t>
    </rPh>
    <rPh sb="259" eb="261">
      <t>カイテイ</t>
    </rPh>
    <rPh sb="262" eb="264">
      <t>シヤ</t>
    </rPh>
    <rPh sb="265" eb="267">
      <t>ケントウ</t>
    </rPh>
    <rPh sb="268" eb="269">
      <t>スス</t>
    </rPh>
    <rPh sb="275" eb="277">
      <t>シセツ</t>
    </rPh>
    <rPh sb="278" eb="281">
      <t>リヨウリツ</t>
    </rPh>
    <rPh sb="287" eb="289">
      <t>オスイ</t>
    </rPh>
    <rPh sb="289" eb="292">
      <t>ショリリョウ</t>
    </rPh>
    <rPh sb="295" eb="297">
      <t>サンシュツ</t>
    </rPh>
    <rPh sb="304" eb="305">
      <t>ダイ</t>
    </rPh>
    <rPh sb="310" eb="312">
      <t>セッチ</t>
    </rPh>
    <rPh sb="314" eb="317">
      <t>ジョウカソウ</t>
    </rPh>
    <rPh sb="324" eb="326">
      <t>カドウ</t>
    </rPh>
    <rPh sb="333" eb="336">
      <t>スイセンカ</t>
    </rPh>
    <rPh sb="336" eb="337">
      <t>リツ</t>
    </rPh>
    <rPh sb="343" eb="346">
      <t>トウケイジョウ</t>
    </rPh>
    <rPh sb="355" eb="357">
      <t>ジギョウ</t>
    </rPh>
    <rPh sb="357" eb="359">
      <t>タイショウ</t>
    </rPh>
    <rPh sb="359" eb="361">
      <t>チク</t>
    </rPh>
    <rPh sb="363" eb="364">
      <t>ミ</t>
    </rPh>
    <rPh sb="366" eb="369">
      <t>ジョウカソウ</t>
    </rPh>
    <rPh sb="370" eb="372">
      <t>タスウ</t>
    </rPh>
    <rPh sb="377" eb="379">
      <t>コンゴ</t>
    </rPh>
    <rPh sb="384" eb="387">
      <t>ジョウカソウ</t>
    </rPh>
    <rPh sb="388" eb="390">
      <t>セッチ</t>
    </rPh>
    <rPh sb="391" eb="393">
      <t>ヒツヨウ</t>
    </rPh>
    <phoneticPr fontId="1"/>
  </si>
  <si>
    <t>当町では、浄化槽等個別排水処理が下水道事業整備の一選択肢として認められているので、地区の特性に合わせ中郷処理と個別処理を組み合わせ下水道事業を行っている。
個別排水処理である当該事業は、料金改定を視野に経営改善を検討したい。</t>
    <rPh sb="0" eb="2">
      <t>トウチョウ</t>
    </rPh>
    <rPh sb="5" eb="9">
      <t>ジョウカソウナド</t>
    </rPh>
    <rPh sb="9" eb="11">
      <t>コベツ</t>
    </rPh>
    <rPh sb="11" eb="13">
      <t>ハイスイ</t>
    </rPh>
    <rPh sb="13" eb="15">
      <t>ショリ</t>
    </rPh>
    <rPh sb="16" eb="19">
      <t>ゲスイドウ</t>
    </rPh>
    <rPh sb="19" eb="21">
      <t>ジギョウ</t>
    </rPh>
    <rPh sb="21" eb="23">
      <t>セイビ</t>
    </rPh>
    <rPh sb="24" eb="25">
      <t>イチ</t>
    </rPh>
    <rPh sb="25" eb="28">
      <t>センタクシ</t>
    </rPh>
    <rPh sb="31" eb="32">
      <t>ミト</t>
    </rPh>
    <rPh sb="41" eb="43">
      <t>チク</t>
    </rPh>
    <rPh sb="44" eb="46">
      <t>トクセイ</t>
    </rPh>
    <rPh sb="47" eb="48">
      <t>ア</t>
    </rPh>
    <rPh sb="50" eb="52">
      <t>チュウゴウ</t>
    </rPh>
    <rPh sb="52" eb="54">
      <t>ショリ</t>
    </rPh>
    <rPh sb="55" eb="57">
      <t>コベツ</t>
    </rPh>
    <rPh sb="57" eb="59">
      <t>ショリ</t>
    </rPh>
    <rPh sb="60" eb="61">
      <t>ク</t>
    </rPh>
    <rPh sb="62" eb="63">
      <t>ア</t>
    </rPh>
    <rPh sb="65" eb="68">
      <t>ゲスイドウ</t>
    </rPh>
    <rPh sb="68" eb="70">
      <t>ジギョウ</t>
    </rPh>
    <rPh sb="71" eb="72">
      <t>オコナ</t>
    </rPh>
    <rPh sb="78" eb="80">
      <t>コベツ</t>
    </rPh>
    <rPh sb="80" eb="82">
      <t>ハイスイ</t>
    </rPh>
    <rPh sb="82" eb="84">
      <t>ショリ</t>
    </rPh>
    <rPh sb="87" eb="89">
      <t>トウガイ</t>
    </rPh>
    <rPh sb="89" eb="91">
      <t>ジギョウ</t>
    </rPh>
    <rPh sb="93" eb="95">
      <t>リョウキン</t>
    </rPh>
    <rPh sb="95" eb="97">
      <t>カイテイ</t>
    </rPh>
    <rPh sb="98" eb="100">
      <t>シヤ</t>
    </rPh>
    <rPh sb="101" eb="103">
      <t>ケイエイ</t>
    </rPh>
    <rPh sb="103" eb="105">
      <t>カイゼン</t>
    </rPh>
    <rPh sb="106" eb="108">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</si>
</sst>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69.900000000000006</c:v>
                </c:pt>
                <c:pt idx="1">
                  <c:v>70.92</c:v>
                </c:pt>
                <c:pt idx="2">
                  <c:v>69.540000000000006</c:v>
                </c:pt>
                <c:pt idx="3">
                  <c:v>69.040000000000006</c:v>
                </c:pt>
                <c:pt idx="4">
                  <c:v>69.540000000000006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84.4</c:v>
                </c:pt>
                <c:pt idx="1">
                  <c:v>78.44</c:v>
                </c:pt>
                <c:pt idx="2">
                  <c:v>69.989999999999995</c:v>
                </c:pt>
                <c:pt idx="3">
                  <c:v>76.62</c:v>
                </c:pt>
                <c:pt idx="4">
                  <c:v>76.239999999999995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63.68</c:v>
                </c:pt>
                <c:pt idx="1">
                  <c:v>66.959999999999994</c:v>
                </c:pt>
                <c:pt idx="2">
                  <c:v>70.22</c:v>
                </c:pt>
                <c:pt idx="3">
                  <c:v>73.5</c:v>
                </c:pt>
                <c:pt idx="4">
                  <c:v>76.75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590.16999999999996</c:v>
                </c:pt>
                <c:pt idx="1">
                  <c:v>622.21</c:v>
                </c:pt>
                <c:pt idx="2">
                  <c:v>675.02</c:v>
                </c:pt>
                <c:pt idx="3">
                  <c:v>710.84</c:v>
                </c:pt>
                <c:pt idx="4">
                  <c:v>748.53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150.83000000000001</c:v>
                </c:pt>
                <c:pt idx="1">
                  <c:v>92.7</c:v>
                </c:pt>
                <c:pt idx="2">
                  <c:v>27.07</c:v>
                </c:pt>
                <c:pt idx="3">
                  <c:v>27</c:v>
                </c:pt>
                <c:pt idx="4">
                  <c:v>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84.54</c:v>
                </c:pt>
                <c:pt idx="1">
                  <c:v>83.23</c:v>
                </c:pt>
                <c:pt idx="2">
                  <c:v>84.5</c:v>
                </c:pt>
                <c:pt idx="3">
                  <c:v>84.98</c:v>
                </c:pt>
                <c:pt idx="4">
                  <c:v>84.46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150.01</c:v>
                </c:pt>
                <c:pt idx="4">
                  <c:v>149.99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F59" workbookViewId="0">
      <selection activeCell="BL83" sqref="BL8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16080</v>
      </c>
      <c r="AM8" s="21"/>
      <c r="AN8" s="21"/>
      <c r="AO8" s="21"/>
      <c r="AP8" s="21"/>
      <c r="AQ8" s="21"/>
      <c r="AR8" s="21"/>
      <c r="AS8" s="21"/>
      <c r="AT8" s="7">
        <f>データ!T6</f>
        <v>72.760000000000005</v>
      </c>
      <c r="AU8" s="7"/>
      <c r="AV8" s="7"/>
      <c r="AW8" s="7"/>
      <c r="AX8" s="7"/>
      <c r="AY8" s="7"/>
      <c r="AZ8" s="7"/>
      <c r="BA8" s="7"/>
      <c r="BB8" s="7">
        <f>データ!U6</f>
        <v>221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-7.85</v>
      </c>
      <c r="J10" s="7"/>
      <c r="K10" s="7"/>
      <c r="L10" s="7"/>
      <c r="M10" s="7"/>
      <c r="N10" s="7"/>
      <c r="O10" s="7"/>
      <c r="P10" s="7">
        <f>データ!P6</f>
        <v>2.44</v>
      </c>
      <c r="Q10" s="7"/>
      <c r="R10" s="7"/>
      <c r="S10" s="7"/>
      <c r="T10" s="7"/>
      <c r="U10" s="7"/>
      <c r="V10" s="7"/>
      <c r="W10" s="7">
        <f>データ!Q6</f>
        <v>100</v>
      </c>
      <c r="X10" s="7"/>
      <c r="Y10" s="7"/>
      <c r="Z10" s="7"/>
      <c r="AA10" s="7"/>
      <c r="AB10" s="7"/>
      <c r="AC10" s="7"/>
      <c r="AD10" s="21">
        <f>データ!R6</f>
        <v>2970</v>
      </c>
      <c r="AE10" s="21"/>
      <c r="AF10" s="21"/>
      <c r="AG10" s="21"/>
      <c r="AH10" s="21"/>
      <c r="AI10" s="21"/>
      <c r="AJ10" s="21"/>
      <c r="AK10" s="2"/>
      <c r="AL10" s="21">
        <f>データ!V6</f>
        <v>395</v>
      </c>
      <c r="AM10" s="21"/>
      <c r="AN10" s="21"/>
      <c r="AO10" s="21"/>
      <c r="AP10" s="21"/>
      <c r="AQ10" s="21"/>
      <c r="AR10" s="21"/>
      <c r="AS10" s="21"/>
      <c r="AT10" s="7">
        <f>データ!W6</f>
        <v>59.91</v>
      </c>
      <c r="AU10" s="7"/>
      <c r="AV10" s="7"/>
      <c r="AW10" s="7"/>
      <c r="AX10" s="7"/>
      <c r="AY10" s="7"/>
      <c r="AZ10" s="7"/>
      <c r="BA10" s="7"/>
      <c r="BB10" s="7">
        <f>データ!X6</f>
        <v>6.59</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87</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XWfEE6cGt7h/YbIwshRqO3Mkug6WRFcegQ08T50GRwvV5lyk75beB4aQZjm6xf4di3fLximFr/P6GADHK9sqcg==" saltValue="DBrKA0M/6XWqTkFuKrSU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85</v>
      </c>
      <c r="Z5" s="66" t="s">
        <v>86</v>
      </c>
      <c r="AA5" s="66" t="s">
        <v>88</v>
      </c>
      <c r="AB5" s="66" t="s">
        <v>89</v>
      </c>
      <c r="AC5" s="66" t="s">
        <v>90</v>
      </c>
      <c r="AD5" s="66" t="s">
        <v>92</v>
      </c>
      <c r="AE5" s="66" t="s">
        <v>93</v>
      </c>
      <c r="AF5" s="66" t="s">
        <v>94</v>
      </c>
      <c r="AG5" s="66" t="s">
        <v>95</v>
      </c>
      <c r="AH5" s="66" t="s">
        <v>96</v>
      </c>
      <c r="AI5" s="66" t="s">
        <v>46</v>
      </c>
      <c r="AJ5" s="66" t="s">
        <v>85</v>
      </c>
      <c r="AK5" s="66" t="s">
        <v>86</v>
      </c>
      <c r="AL5" s="66" t="s">
        <v>88</v>
      </c>
      <c r="AM5" s="66" t="s">
        <v>89</v>
      </c>
      <c r="AN5" s="66" t="s">
        <v>90</v>
      </c>
      <c r="AO5" s="66" t="s">
        <v>92</v>
      </c>
      <c r="AP5" s="66" t="s">
        <v>93</v>
      </c>
      <c r="AQ5" s="66" t="s">
        <v>94</v>
      </c>
      <c r="AR5" s="66" t="s">
        <v>95</v>
      </c>
      <c r="AS5" s="66" t="s">
        <v>96</v>
      </c>
      <c r="AT5" s="66" t="s">
        <v>91</v>
      </c>
      <c r="AU5" s="66" t="s">
        <v>85</v>
      </c>
      <c r="AV5" s="66" t="s">
        <v>86</v>
      </c>
      <c r="AW5" s="66" t="s">
        <v>88</v>
      </c>
      <c r="AX5" s="66" t="s">
        <v>89</v>
      </c>
      <c r="AY5" s="66" t="s">
        <v>90</v>
      </c>
      <c r="AZ5" s="66" t="s">
        <v>92</v>
      </c>
      <c r="BA5" s="66" t="s">
        <v>93</v>
      </c>
      <c r="BB5" s="66" t="s">
        <v>94</v>
      </c>
      <c r="BC5" s="66" t="s">
        <v>95</v>
      </c>
      <c r="BD5" s="66" t="s">
        <v>96</v>
      </c>
      <c r="BE5" s="66" t="s">
        <v>91</v>
      </c>
      <c r="BF5" s="66" t="s">
        <v>85</v>
      </c>
      <c r="BG5" s="66" t="s">
        <v>86</v>
      </c>
      <c r="BH5" s="66" t="s">
        <v>88</v>
      </c>
      <c r="BI5" s="66" t="s">
        <v>89</v>
      </c>
      <c r="BJ5" s="66" t="s">
        <v>90</v>
      </c>
      <c r="BK5" s="66" t="s">
        <v>92</v>
      </c>
      <c r="BL5" s="66" t="s">
        <v>93</v>
      </c>
      <c r="BM5" s="66" t="s">
        <v>94</v>
      </c>
      <c r="BN5" s="66" t="s">
        <v>95</v>
      </c>
      <c r="BO5" s="66" t="s">
        <v>96</v>
      </c>
      <c r="BP5" s="66" t="s">
        <v>91</v>
      </c>
      <c r="BQ5" s="66" t="s">
        <v>85</v>
      </c>
      <c r="BR5" s="66" t="s">
        <v>86</v>
      </c>
      <c r="BS5" s="66" t="s">
        <v>88</v>
      </c>
      <c r="BT5" s="66" t="s">
        <v>89</v>
      </c>
      <c r="BU5" s="66" t="s">
        <v>90</v>
      </c>
      <c r="BV5" s="66" t="s">
        <v>92</v>
      </c>
      <c r="BW5" s="66" t="s">
        <v>93</v>
      </c>
      <c r="BX5" s="66" t="s">
        <v>94</v>
      </c>
      <c r="BY5" s="66" t="s">
        <v>95</v>
      </c>
      <c r="BZ5" s="66" t="s">
        <v>96</v>
      </c>
      <c r="CA5" s="66" t="s">
        <v>91</v>
      </c>
      <c r="CB5" s="66" t="s">
        <v>85</v>
      </c>
      <c r="CC5" s="66" t="s">
        <v>86</v>
      </c>
      <c r="CD5" s="66" t="s">
        <v>88</v>
      </c>
      <c r="CE5" s="66" t="s">
        <v>89</v>
      </c>
      <c r="CF5" s="66" t="s">
        <v>90</v>
      </c>
      <c r="CG5" s="66" t="s">
        <v>92</v>
      </c>
      <c r="CH5" s="66" t="s">
        <v>93</v>
      </c>
      <c r="CI5" s="66" t="s">
        <v>94</v>
      </c>
      <c r="CJ5" s="66" t="s">
        <v>95</v>
      </c>
      <c r="CK5" s="66" t="s">
        <v>96</v>
      </c>
      <c r="CL5" s="66" t="s">
        <v>91</v>
      </c>
      <c r="CM5" s="66" t="s">
        <v>85</v>
      </c>
      <c r="CN5" s="66" t="s">
        <v>86</v>
      </c>
      <c r="CO5" s="66" t="s">
        <v>88</v>
      </c>
      <c r="CP5" s="66" t="s">
        <v>89</v>
      </c>
      <c r="CQ5" s="66" t="s">
        <v>90</v>
      </c>
      <c r="CR5" s="66" t="s">
        <v>92</v>
      </c>
      <c r="CS5" s="66" t="s">
        <v>93</v>
      </c>
      <c r="CT5" s="66" t="s">
        <v>94</v>
      </c>
      <c r="CU5" s="66" t="s">
        <v>95</v>
      </c>
      <c r="CV5" s="66" t="s">
        <v>96</v>
      </c>
      <c r="CW5" s="66" t="s">
        <v>91</v>
      </c>
      <c r="CX5" s="66" t="s">
        <v>85</v>
      </c>
      <c r="CY5" s="66" t="s">
        <v>86</v>
      </c>
      <c r="CZ5" s="66" t="s">
        <v>88</v>
      </c>
      <c r="DA5" s="66" t="s">
        <v>89</v>
      </c>
      <c r="DB5" s="66" t="s">
        <v>90</v>
      </c>
      <c r="DC5" s="66" t="s">
        <v>92</v>
      </c>
      <c r="DD5" s="66" t="s">
        <v>93</v>
      </c>
      <c r="DE5" s="66" t="s">
        <v>94</v>
      </c>
      <c r="DF5" s="66" t="s">
        <v>95</v>
      </c>
      <c r="DG5" s="66" t="s">
        <v>96</v>
      </c>
      <c r="DH5" s="66" t="s">
        <v>91</v>
      </c>
      <c r="DI5" s="66" t="s">
        <v>85</v>
      </c>
      <c r="DJ5" s="66" t="s">
        <v>86</v>
      </c>
      <c r="DK5" s="66" t="s">
        <v>88</v>
      </c>
      <c r="DL5" s="66" t="s">
        <v>89</v>
      </c>
      <c r="DM5" s="66" t="s">
        <v>90</v>
      </c>
      <c r="DN5" s="66" t="s">
        <v>92</v>
      </c>
      <c r="DO5" s="66" t="s">
        <v>93</v>
      </c>
      <c r="DP5" s="66" t="s">
        <v>94</v>
      </c>
      <c r="DQ5" s="66" t="s">
        <v>95</v>
      </c>
      <c r="DR5" s="66" t="s">
        <v>96</v>
      </c>
      <c r="DS5" s="66" t="s">
        <v>91</v>
      </c>
      <c r="DT5" s="66" t="s">
        <v>85</v>
      </c>
      <c r="DU5" s="66" t="s">
        <v>86</v>
      </c>
      <c r="DV5" s="66" t="s">
        <v>88</v>
      </c>
      <c r="DW5" s="66" t="s">
        <v>89</v>
      </c>
      <c r="DX5" s="66" t="s">
        <v>90</v>
      </c>
      <c r="DY5" s="66" t="s">
        <v>92</v>
      </c>
      <c r="DZ5" s="66" t="s">
        <v>93</v>
      </c>
      <c r="EA5" s="66" t="s">
        <v>94</v>
      </c>
      <c r="EB5" s="66" t="s">
        <v>95</v>
      </c>
      <c r="EC5" s="66" t="s">
        <v>96</v>
      </c>
      <c r="ED5" s="66" t="s">
        <v>91</v>
      </c>
      <c r="EE5" s="66" t="s">
        <v>85</v>
      </c>
      <c r="EF5" s="66" t="s">
        <v>86</v>
      </c>
      <c r="EG5" s="66" t="s">
        <v>88</v>
      </c>
      <c r="EH5" s="66" t="s">
        <v>89</v>
      </c>
      <c r="EI5" s="66" t="s">
        <v>90</v>
      </c>
      <c r="EJ5" s="66" t="s">
        <v>92</v>
      </c>
      <c r="EK5" s="66" t="s">
        <v>93</v>
      </c>
      <c r="EL5" s="66" t="s">
        <v>94</v>
      </c>
      <c r="EM5" s="66" t="s">
        <v>95</v>
      </c>
      <c r="EN5" s="66" t="s">
        <v>96</v>
      </c>
      <c r="EO5" s="66" t="s">
        <v>91</v>
      </c>
    </row>
    <row r="6" spans="1:148" s="55" customFormat="1">
      <c r="A6" s="56" t="s">
        <v>97</v>
      </c>
      <c r="B6" s="61">
        <f t="shared" ref="B6:X6" si="1">B7</f>
        <v>2024</v>
      </c>
      <c r="C6" s="61">
        <f t="shared" si="1"/>
        <v>75213</v>
      </c>
      <c r="D6" s="61">
        <f t="shared" si="1"/>
        <v>46</v>
      </c>
      <c r="E6" s="61">
        <f t="shared" si="1"/>
        <v>18</v>
      </c>
      <c r="F6" s="61">
        <f t="shared" si="1"/>
        <v>1</v>
      </c>
      <c r="G6" s="61">
        <f t="shared" si="1"/>
        <v>0</v>
      </c>
      <c r="H6" s="61" t="str">
        <f t="shared" si="1"/>
        <v>福島県　三春町</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-7.85</v>
      </c>
      <c r="P6" s="69">
        <f t="shared" si="1"/>
        <v>2.44</v>
      </c>
      <c r="Q6" s="69">
        <f t="shared" si="1"/>
        <v>100</v>
      </c>
      <c r="R6" s="69">
        <f t="shared" si="1"/>
        <v>2970</v>
      </c>
      <c r="S6" s="69">
        <f t="shared" si="1"/>
        <v>16080</v>
      </c>
      <c r="T6" s="69">
        <f t="shared" si="1"/>
        <v>72.760000000000005</v>
      </c>
      <c r="U6" s="69">
        <f t="shared" si="1"/>
        <v>221</v>
      </c>
      <c r="V6" s="69">
        <f t="shared" si="1"/>
        <v>395</v>
      </c>
      <c r="W6" s="69">
        <f t="shared" si="1"/>
        <v>59.91</v>
      </c>
      <c r="X6" s="69">
        <f t="shared" si="1"/>
        <v>6.59</v>
      </c>
      <c r="Y6" s="77">
        <f t="shared" ref="Y6:AH6" si="2">IF(Y7="",NA(),Y7)</f>
        <v>84.4</v>
      </c>
      <c r="Z6" s="77">
        <f t="shared" si="2"/>
        <v>78.44</v>
      </c>
      <c r="AA6" s="77">
        <f t="shared" si="2"/>
        <v>69.989999999999995</v>
      </c>
      <c r="AB6" s="77">
        <f t="shared" si="2"/>
        <v>76.62</v>
      </c>
      <c r="AC6" s="77">
        <f t="shared" si="2"/>
        <v>76.239999999999995</v>
      </c>
      <c r="AD6" s="77">
        <f t="shared" si="2"/>
        <v>96.14</v>
      </c>
      <c r="AE6" s="77">
        <f t="shared" si="2"/>
        <v>95.6</v>
      </c>
      <c r="AF6" s="77">
        <f t="shared" si="2"/>
        <v>93.57</v>
      </c>
      <c r="AG6" s="77">
        <f t="shared" si="2"/>
        <v>96.48</v>
      </c>
      <c r="AH6" s="77">
        <f t="shared" si="2"/>
        <v>100.84</v>
      </c>
      <c r="AI6" s="69" t="str">
        <f>IF(AI7="","",IF(AI7="-","【-】","【"&amp;SUBSTITUTE(TEXT(AI7,"#,##0.00"),"-","△")&amp;"】"))</f>
        <v>【100.11】</v>
      </c>
      <c r="AJ6" s="77">
        <f t="shared" ref="AJ6:AS6" si="3">IF(AJ7="",NA(),AJ7)</f>
        <v>590.16999999999996</v>
      </c>
      <c r="AK6" s="77">
        <f t="shared" si="3"/>
        <v>622.21</v>
      </c>
      <c r="AL6" s="77">
        <f t="shared" si="3"/>
        <v>675.02</v>
      </c>
      <c r="AM6" s="77">
        <f t="shared" si="3"/>
        <v>710.84</v>
      </c>
      <c r="AN6" s="77">
        <f t="shared" si="3"/>
        <v>748.53</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150.83000000000001</v>
      </c>
      <c r="AV6" s="77">
        <f t="shared" si="4"/>
        <v>92.7</v>
      </c>
      <c r="AW6" s="77">
        <f t="shared" si="4"/>
        <v>27.07</v>
      </c>
      <c r="AX6" s="77">
        <f t="shared" si="4"/>
        <v>27</v>
      </c>
      <c r="AY6" s="77">
        <f t="shared" si="4"/>
        <v>25</v>
      </c>
      <c r="AZ6" s="77">
        <f t="shared" si="4"/>
        <v>135.35</v>
      </c>
      <c r="BA6" s="77">
        <f t="shared" si="4"/>
        <v>150.91999999999999</v>
      </c>
      <c r="BB6" s="77">
        <f t="shared" si="4"/>
        <v>151.72</v>
      </c>
      <c r="BC6" s="77">
        <f t="shared" si="4"/>
        <v>132.16</v>
      </c>
      <c r="BD6" s="77">
        <f t="shared" si="4"/>
        <v>113.41</v>
      </c>
      <c r="BE6" s="69" t="str">
        <f>IF(BE7="","",IF(BE7="-","【-】","【"&amp;SUBSTITUTE(TEXT(BE7,"#,##0.00"),"-","△")&amp;"】"))</f>
        <v>【114.26】</v>
      </c>
      <c r="BF6" s="69">
        <f t="shared" ref="BF6:BO6" si="5">IF(BF7="",NA(),BF7)</f>
        <v>0</v>
      </c>
      <c r="BG6" s="69">
        <f t="shared" si="5"/>
        <v>0</v>
      </c>
      <c r="BH6" s="69">
        <f t="shared" si="5"/>
        <v>0</v>
      </c>
      <c r="BI6" s="69">
        <f t="shared" si="5"/>
        <v>0</v>
      </c>
      <c r="BJ6" s="69">
        <f t="shared" si="5"/>
        <v>0</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84.54</v>
      </c>
      <c r="BR6" s="77">
        <f t="shared" si="6"/>
        <v>83.23</v>
      </c>
      <c r="BS6" s="77">
        <f t="shared" si="6"/>
        <v>84.5</v>
      </c>
      <c r="BT6" s="77">
        <f t="shared" si="6"/>
        <v>84.98</v>
      </c>
      <c r="BU6" s="77">
        <f t="shared" si="6"/>
        <v>84.46</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150</v>
      </c>
      <c r="CC6" s="77">
        <f t="shared" si="7"/>
        <v>150</v>
      </c>
      <c r="CD6" s="77">
        <f t="shared" si="7"/>
        <v>150</v>
      </c>
      <c r="CE6" s="77">
        <f t="shared" si="7"/>
        <v>150.01</v>
      </c>
      <c r="CF6" s="77">
        <f t="shared" si="7"/>
        <v>149.99</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69.900000000000006</v>
      </c>
      <c r="CN6" s="77">
        <f t="shared" si="8"/>
        <v>70.92</v>
      </c>
      <c r="CO6" s="77">
        <f t="shared" si="8"/>
        <v>69.540000000000006</v>
      </c>
      <c r="CP6" s="77">
        <f t="shared" si="8"/>
        <v>69.040000000000006</v>
      </c>
      <c r="CQ6" s="77">
        <f t="shared" si="8"/>
        <v>69.540000000000006</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63.68</v>
      </c>
      <c r="DJ6" s="77">
        <f t="shared" si="10"/>
        <v>66.959999999999994</v>
      </c>
      <c r="DK6" s="77">
        <f t="shared" si="10"/>
        <v>70.22</v>
      </c>
      <c r="DL6" s="77">
        <f t="shared" si="10"/>
        <v>73.5</v>
      </c>
      <c r="DM6" s="77">
        <f t="shared" si="10"/>
        <v>76.75</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75213</v>
      </c>
      <c r="D7" s="62">
        <v>46</v>
      </c>
      <c r="E7" s="62">
        <v>18</v>
      </c>
      <c r="F7" s="62">
        <v>1</v>
      </c>
      <c r="G7" s="62">
        <v>0</v>
      </c>
      <c r="H7" s="62" t="s">
        <v>98</v>
      </c>
      <c r="I7" s="62" t="s">
        <v>99</v>
      </c>
      <c r="J7" s="62" t="s">
        <v>100</v>
      </c>
      <c r="K7" s="62" t="s">
        <v>33</v>
      </c>
      <c r="L7" s="62" t="s">
        <v>84</v>
      </c>
      <c r="M7" s="62" t="s">
        <v>101</v>
      </c>
      <c r="N7" s="70" t="s">
        <v>102</v>
      </c>
      <c r="O7" s="70">
        <v>-7.85</v>
      </c>
      <c r="P7" s="70">
        <v>2.44</v>
      </c>
      <c r="Q7" s="70">
        <v>100</v>
      </c>
      <c r="R7" s="70">
        <v>2970</v>
      </c>
      <c r="S7" s="70">
        <v>16080</v>
      </c>
      <c r="T7" s="70">
        <v>72.760000000000005</v>
      </c>
      <c r="U7" s="70">
        <v>221</v>
      </c>
      <c r="V7" s="70">
        <v>395</v>
      </c>
      <c r="W7" s="70">
        <v>59.91</v>
      </c>
      <c r="X7" s="70">
        <v>6.59</v>
      </c>
      <c r="Y7" s="70">
        <v>84.4</v>
      </c>
      <c r="Z7" s="70">
        <v>78.44</v>
      </c>
      <c r="AA7" s="70">
        <v>69.989999999999995</v>
      </c>
      <c r="AB7" s="70">
        <v>76.62</v>
      </c>
      <c r="AC7" s="70">
        <v>76.239999999999995</v>
      </c>
      <c r="AD7" s="70">
        <v>96.14</v>
      </c>
      <c r="AE7" s="70">
        <v>95.6</v>
      </c>
      <c r="AF7" s="70">
        <v>93.57</v>
      </c>
      <c r="AG7" s="70">
        <v>96.48</v>
      </c>
      <c r="AH7" s="70">
        <v>100.84</v>
      </c>
      <c r="AI7" s="70">
        <v>100.11</v>
      </c>
      <c r="AJ7" s="70">
        <v>590.16999999999996</v>
      </c>
      <c r="AK7" s="70">
        <v>622.21</v>
      </c>
      <c r="AL7" s="70">
        <v>675.02</v>
      </c>
      <c r="AM7" s="70">
        <v>710.84</v>
      </c>
      <c r="AN7" s="70">
        <v>748.53</v>
      </c>
      <c r="AO7" s="70">
        <v>237</v>
      </c>
      <c r="AP7" s="70">
        <v>257.23</v>
      </c>
      <c r="AQ7" s="70">
        <v>293.54000000000002</v>
      </c>
      <c r="AR7" s="70">
        <v>224.6</v>
      </c>
      <c r="AS7" s="70">
        <v>135.16999999999999</v>
      </c>
      <c r="AT7" s="70">
        <v>144.34</v>
      </c>
      <c r="AU7" s="70">
        <v>150.83000000000001</v>
      </c>
      <c r="AV7" s="70">
        <v>92.7</v>
      </c>
      <c r="AW7" s="70">
        <v>27.07</v>
      </c>
      <c r="AX7" s="70">
        <v>27</v>
      </c>
      <c r="AY7" s="70">
        <v>25</v>
      </c>
      <c r="AZ7" s="70">
        <v>135.35</v>
      </c>
      <c r="BA7" s="70">
        <v>150.91999999999999</v>
      </c>
      <c r="BB7" s="70">
        <v>151.72</v>
      </c>
      <c r="BC7" s="70">
        <v>132.16</v>
      </c>
      <c r="BD7" s="70">
        <v>113.41</v>
      </c>
      <c r="BE7" s="70">
        <v>114.26</v>
      </c>
      <c r="BF7" s="70">
        <v>0</v>
      </c>
      <c r="BG7" s="70">
        <v>0</v>
      </c>
      <c r="BH7" s="70">
        <v>0</v>
      </c>
      <c r="BI7" s="70">
        <v>0</v>
      </c>
      <c r="BJ7" s="70">
        <v>0</v>
      </c>
      <c r="BK7" s="70">
        <v>782.91</v>
      </c>
      <c r="BL7" s="70">
        <v>783.21</v>
      </c>
      <c r="BM7" s="70">
        <v>902.04</v>
      </c>
      <c r="BN7" s="70">
        <v>992.16</v>
      </c>
      <c r="BO7" s="70">
        <v>950.64</v>
      </c>
      <c r="BP7" s="70">
        <v>876.32</v>
      </c>
      <c r="BQ7" s="70">
        <v>84.54</v>
      </c>
      <c r="BR7" s="70">
        <v>83.23</v>
      </c>
      <c r="BS7" s="70">
        <v>84.5</v>
      </c>
      <c r="BT7" s="70">
        <v>84.98</v>
      </c>
      <c r="BU7" s="70">
        <v>84.46</v>
      </c>
      <c r="BV7" s="70">
        <v>49.38</v>
      </c>
      <c r="BW7" s="70">
        <v>48.53</v>
      </c>
      <c r="BX7" s="70">
        <v>46.11</v>
      </c>
      <c r="BY7" s="70">
        <v>45.55</v>
      </c>
      <c r="BZ7" s="70">
        <v>38.549999999999997</v>
      </c>
      <c r="CA7" s="70">
        <v>39.479999999999997</v>
      </c>
      <c r="CB7" s="70">
        <v>150</v>
      </c>
      <c r="CC7" s="70">
        <v>150</v>
      </c>
      <c r="CD7" s="70">
        <v>150</v>
      </c>
      <c r="CE7" s="70">
        <v>150.01</v>
      </c>
      <c r="CF7" s="70">
        <v>149.99</v>
      </c>
      <c r="CG7" s="70">
        <v>316.97000000000003</v>
      </c>
      <c r="CH7" s="70">
        <v>326.17</v>
      </c>
      <c r="CI7" s="70">
        <v>336.93</v>
      </c>
      <c r="CJ7" s="70">
        <v>331.17</v>
      </c>
      <c r="CK7" s="70">
        <v>391.34</v>
      </c>
      <c r="CL7" s="70">
        <v>390.09</v>
      </c>
      <c r="CM7" s="70">
        <v>69.900000000000006</v>
      </c>
      <c r="CN7" s="70">
        <v>70.92</v>
      </c>
      <c r="CO7" s="70">
        <v>69.540000000000006</v>
      </c>
      <c r="CP7" s="70">
        <v>69.040000000000006</v>
      </c>
      <c r="CQ7" s="70">
        <v>69.540000000000006</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63.68</v>
      </c>
      <c r="DJ7" s="70">
        <v>66.959999999999994</v>
      </c>
      <c r="DK7" s="70">
        <v>70.22</v>
      </c>
      <c r="DL7" s="70">
        <v>73.5</v>
      </c>
      <c r="DM7" s="70">
        <v>76.75</v>
      </c>
      <c r="DN7" s="70">
        <v>33.75</v>
      </c>
      <c r="DO7" s="70">
        <v>36.21</v>
      </c>
      <c r="DP7" s="70">
        <v>39.69</v>
      </c>
      <c r="DQ7" s="70">
        <v>39.700000000000003</v>
      </c>
      <c r="DR7" s="70">
        <v>39.79</v>
      </c>
      <c r="DS7" s="70">
        <v>39.299999999999997</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梶原和則</cp:lastModifiedBy>
  <dcterms:created xsi:type="dcterms:W3CDTF">2025-12-23T06:32:54Z</dcterms:created>
  <dcterms:modified xsi:type="dcterms:W3CDTF">2026-01-27T06:01:15Z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2026-01-27T06:01:15Z</vt:filetime>
  </property>
</Properties>
</file>