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in4O6nrEnjpelyxN/G3q9yjAhcrga0ubTg/0qbuyuaCgiwo94Qy4xJUlMpVJjzdi6kB8Ch4fskkWTfreQej9ag==" workbookSaltValue="P87+DX/PDXHP4/bkqkv3YQ=="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<sst xmlns="http://schemas.openxmlformats.org/spreadsheetml/2006/main" xmlns:r="http://schemas.openxmlformats.org/officeDocument/2006/relationships" count="114" uniqueCount="114">
  <si>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</si>
  <si>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</si>
  <si>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</si>
  <si>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</si>
  <si>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</si>
  <si>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</si>
  <si>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</si>
  <si>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</si>
  <si>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</si>
  <si>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</si>
  <si>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</si>
  <si>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</si>
  <si>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</si>
  <si>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</si>
  <si>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</si>
  <si>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</si>
  <si>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</si>
  <si>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</si>
  <si>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</si>
  <si>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</si>
  <si>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</si>
  <si>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</si>
  <si>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</si>
  <si>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</si>
  <si>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</si>
  <si>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</si>
  <si>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</si>
  <si>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</si>
  <si>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</si>
  <si>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</si>
  <si>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</si>
  <si>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</si>
  <si>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</si>
  <si>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</si>
  <si>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</si>
  <si>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</si>
  <si>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</si>
  <si>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</si>
  <si>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</si>
  <si>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</si>
  <si>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</si>
  <si>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</si>
  <si>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</si>
  <si>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</si>
  <si>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</si>
  <si>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</si>
  <si>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</si>
  <si>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</si>
  <si>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</si>
  <si>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</si>
  <si>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</si>
  <si>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</si>
  <si>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</si>
  <si>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</si>
  <si>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</si>
  <si>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</si>
  <si>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</si>
  <si>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</si>
  <si>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</si>
  <si>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</si>
  <si>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</si>
  <si>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</si>
  <si>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</si>
  <si>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</si>
  <si>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</si>
  <si>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</si>
  <si>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</si>
  <si>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</si>
  <si>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</si>
  <si>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</si>
  <si>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</si>
  <si>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</si>
  <si>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</si>
  <si>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</si>
  <si>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</si>
  <si>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</si>
  <si>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</si>
  <si>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</si>
  <si>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</si>
  <si>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</si>
  <si>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</si>
  <si>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</si>
  <si>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</si>
  <si>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</si>
  <si>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</si>
  <si>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</si>
  <si>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</si>
  <si>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</si>
  <si>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</si>
  <si>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</si>
  <si>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</si>
  <si>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経常収支が100%を切って赤字であるものの、経費回収率がほぼ100%となっていることから、減価償却費の減少と、新規加入者による使用料の増加により改善する見込みである。
②累積欠損については、単年度での利益が発生しないので、早急な改善は難しい。
③流動比率は100%を超えており、また、流動負債の大部分を占める償還元金については、一般会計から繰り入れることと協議済みなので問題ない。
④企業債残高対事業規模比率については、予定貸借対照表に全額一般会計で負担すると注記しているので０となる。
⑤経費回収率については、経費の中の維持管理費はほぼ確実に回収できているので、料金水準は妥当である。
⑥汚水処理原価については、全国平均と比較すると安価な方であるが、なお経費削減に努める。
⑦施設の利用率については、数値的には六割ほどだが、実際はこれ以上の受入は困難である。
⑧水洗化率はぼぼ横ばいで有、一層の接続促進に努める。</t>
    <rPh sb="0" eb="2">
      <t>ケイジョウ</t>
    </rPh>
    <rPh sb="2" eb="4">
      <t>シュウシ</t>
    </rPh>
    <rPh sb="10" eb="11">
      <t>キ</t>
    </rPh>
    <rPh sb="13" eb="15">
      <t>アカジ</t>
    </rPh>
    <rPh sb="22" eb="24">
      <t>ケイヒ</t>
    </rPh>
    <rPh sb="24" eb="27">
      <t>カイシュウリツ</t>
    </rPh>
    <rPh sb="45" eb="47">
      <t>ゲンカ</t>
    </rPh>
    <rPh sb="47" eb="50">
      <t>ショウキャクヒ</t>
    </rPh>
    <rPh sb="51" eb="53">
      <t>ゲンショウ</t>
    </rPh>
    <rPh sb="55" eb="57">
      <t>シンキ</t>
    </rPh>
    <rPh sb="57" eb="60">
      <t>カニュウシャ</t>
    </rPh>
    <rPh sb="63" eb="66">
      <t>シヨウリョウ</t>
    </rPh>
    <rPh sb="67" eb="69">
      <t>ゾウカ</t>
    </rPh>
    <rPh sb="72" eb="74">
      <t>カイゼン</t>
    </rPh>
    <rPh sb="76" eb="78">
      <t>ミコ</t>
    </rPh>
    <rPh sb="85" eb="87">
      <t>ルイセキ</t>
    </rPh>
    <rPh sb="87" eb="89">
      <t>ケッソン</t>
    </rPh>
    <rPh sb="95" eb="98">
      <t>タンネンド</t>
    </rPh>
    <rPh sb="100" eb="102">
      <t>リエキ</t>
    </rPh>
    <rPh sb="103" eb="105">
      <t>ハッセイ</t>
    </rPh>
    <rPh sb="111" eb="113">
      <t>ソウキュウ</t>
    </rPh>
    <rPh sb="114" eb="116">
      <t>カイゼン</t>
    </rPh>
    <rPh sb="117" eb="118">
      <t>ムズカ</t>
    </rPh>
    <rPh sb="123" eb="125">
      <t>リュウドウ</t>
    </rPh>
    <rPh sb="125" eb="127">
      <t>ヒリツ</t>
    </rPh>
    <rPh sb="133" eb="134">
      <t>コ</t>
    </rPh>
    <rPh sb="142" eb="144">
      <t>リュウドウ</t>
    </rPh>
    <rPh sb="144" eb="146">
      <t>フサイ</t>
    </rPh>
    <rPh sb="147" eb="150">
      <t>ダイブブン</t>
    </rPh>
    <rPh sb="151" eb="152">
      <t>シ</t>
    </rPh>
    <rPh sb="154" eb="156">
      <t>ショウカン</t>
    </rPh>
    <rPh sb="156" eb="158">
      <t>ガンキン</t>
    </rPh>
    <rPh sb="164" eb="166">
      <t>イッパン</t>
    </rPh>
    <rPh sb="166" eb="168">
      <t>カイケイ</t>
    </rPh>
    <rPh sb="170" eb="171">
      <t>ク</t>
    </rPh>
    <rPh sb="172" eb="173">
      <t>イ</t>
    </rPh>
    <rPh sb="178" eb="180">
      <t>キョウギ</t>
    </rPh>
    <rPh sb="180" eb="181">
      <t>ズ</t>
    </rPh>
    <rPh sb="185" eb="187">
      <t>モンダイ</t>
    </rPh>
    <rPh sb="192" eb="195">
      <t>キギョウサイ</t>
    </rPh>
    <rPh sb="195" eb="197">
      <t>ザンダカ</t>
    </rPh>
    <rPh sb="197" eb="198">
      <t>タイ</t>
    </rPh>
    <rPh sb="198" eb="200">
      <t>ジギョウ</t>
    </rPh>
    <rPh sb="200" eb="202">
      <t>キボ</t>
    </rPh>
    <rPh sb="202" eb="204">
      <t>ヒリツ</t>
    </rPh>
    <rPh sb="210" eb="212">
      <t>ヨテイ</t>
    </rPh>
    <rPh sb="212" eb="214">
      <t>タイシャク</t>
    </rPh>
    <rPh sb="214" eb="217">
      <t>タイショウヒョウ</t>
    </rPh>
    <rPh sb="218" eb="220">
      <t>ゼンガク</t>
    </rPh>
    <rPh sb="220" eb="222">
      <t>イッパン</t>
    </rPh>
    <rPh sb="222" eb="224">
      <t>カイケイ</t>
    </rPh>
    <rPh sb="225" eb="227">
      <t>フタン</t>
    </rPh>
    <rPh sb="230" eb="232">
      <t>チュウキ</t>
    </rPh>
    <rPh sb="245" eb="247">
      <t>ケイヒ</t>
    </rPh>
    <rPh sb="247" eb="250">
      <t>カイシュウリツ</t>
    </rPh>
    <rPh sb="256" eb="258">
      <t>ケイヒ</t>
    </rPh>
    <rPh sb="259" eb="260">
      <t>ナカ</t>
    </rPh>
    <rPh sb="261" eb="263">
      <t>イジ</t>
    </rPh>
    <rPh sb="263" eb="266">
      <t>カンリヒ</t>
    </rPh>
    <rPh sb="269" eb="271">
      <t>カクジツ</t>
    </rPh>
    <rPh sb="272" eb="274">
      <t>カイシュウ</t>
    </rPh>
    <rPh sb="282" eb="284">
      <t>リョウキン</t>
    </rPh>
    <rPh sb="284" eb="286">
      <t>スイジュン</t>
    </rPh>
    <rPh sb="287" eb="289">
      <t>ダトウ</t>
    </rPh>
    <rPh sb="295" eb="297">
      <t>オスイ</t>
    </rPh>
    <rPh sb="297" eb="299">
      <t>ショリ</t>
    </rPh>
    <rPh sb="299" eb="301">
      <t>ゲンカ</t>
    </rPh>
    <rPh sb="307" eb="309">
      <t>ゼンコク</t>
    </rPh>
    <rPh sb="309" eb="311">
      <t>ヘイキン</t>
    </rPh>
    <rPh sb="312" eb="314">
      <t>ヒカク</t>
    </rPh>
    <rPh sb="317" eb="319">
      <t>アンカ</t>
    </rPh>
    <rPh sb="320" eb="321">
      <t>ホウ</t>
    </rPh>
    <rPh sb="328" eb="330">
      <t>ケイヒ</t>
    </rPh>
    <rPh sb="330" eb="332">
      <t>サクゲン</t>
    </rPh>
    <rPh sb="333" eb="334">
      <t>ツト</t>
    </rPh>
    <rPh sb="339" eb="341">
      <t>シセツ</t>
    </rPh>
    <rPh sb="342" eb="345">
      <t>リヨウリツ</t>
    </rPh>
    <rPh sb="351" eb="354">
      <t>スウチテキ</t>
    </rPh>
    <rPh sb="356" eb="357">
      <t>ロク</t>
    </rPh>
    <rPh sb="357" eb="358">
      <t>ワリ</t>
    </rPh>
    <rPh sb="363" eb="365">
      <t>ジッサイ</t>
    </rPh>
    <rPh sb="368" eb="370">
      <t>イジョウ</t>
    </rPh>
    <rPh sb="371" eb="373">
      <t>ウケイレ</t>
    </rPh>
    <rPh sb="374" eb="376">
      <t>コンナン</t>
    </rPh>
    <rPh sb="382" eb="385">
      <t>スイセンカ</t>
    </rPh>
    <rPh sb="385" eb="386">
      <t>リツ</t>
    </rPh>
    <rPh sb="389" eb="390">
      <t>ヨコ</t>
    </rPh>
    <rPh sb="393" eb="394">
      <t>アリ</t>
    </rPh>
    <rPh sb="395" eb="397">
      <t>イッソウ</t>
    </rPh>
    <rPh sb="398" eb="400">
      <t>セツゾク</t>
    </rPh>
    <rPh sb="400" eb="402">
      <t>ソクシン</t>
    </rPh>
    <rPh sb="403" eb="404">
      <t>ツト</t>
    </rPh>
    <phoneticPr fontId="1"/>
  </si>
  <si>
    <t>類似団体平均(N-2)</t>
  </si>
  <si>
    <t>類似団体平均(N-1)</t>
  </si>
  <si>
    <t>類似団体平均(N)</t>
  </si>
  <si>
    <t>参照用</t>
    <rPh sb="0" eb="3">
      <t>サンショウヨウ</t>
    </rPh>
    <phoneticPr fontId="1"/>
  </si>
  <si>
    <t>福島県　三春町</t>
  </si>
  <si>
    <t>法適用</t>
  </si>
  <si>
    <t>下水道事業</t>
  </si>
  <si>
    <t>農業集落排水</t>
  </si>
  <si>
    <t>F1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</si>
  <si>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</si>
  <si>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</si>
  <si>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</si>
  <si>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</si>
  <si>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</si>
  <si>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</si>
  <si>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</si>
  <si>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</si>
  <si>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</si>
  <si>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</si>
  <si>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</si>
  <si>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当町の農業集落排水事業は、供用開始が平成２年度であるため、３０年を経過しているものの、法定耐用年数に定義する管渠の老朽化に至っていない。
しかしながら、マンホール周りの舗装の状態が悪い箇所が少ないので、計画的に保守臼必要がある。
処理場の機械設備については、修繕・更新計画を作成し、修繕費等についての交付金などを活用して更新を行っていく。</t>
    <rPh sb="0" eb="2">
      <t>トウマチ</t>
    </rPh>
    <rPh sb="3" eb="5">
      <t>ノウギョウ</t>
    </rPh>
    <rPh sb="5" eb="7">
      <t>シュウラク</t>
    </rPh>
    <rPh sb="7" eb="9">
      <t>ハイスイ</t>
    </rPh>
    <rPh sb="9" eb="11">
      <t>ジギョウ</t>
    </rPh>
    <rPh sb="13" eb="15">
      <t>キョウヨウ</t>
    </rPh>
    <rPh sb="15" eb="17">
      <t>カイシ</t>
    </rPh>
    <rPh sb="18" eb="20">
      <t>ヘイセイ</t>
    </rPh>
    <rPh sb="21" eb="23">
      <t>ネンド</t>
    </rPh>
    <rPh sb="31" eb="32">
      <t>ネン</t>
    </rPh>
    <rPh sb="33" eb="35">
      <t>ケイカ</t>
    </rPh>
    <rPh sb="43" eb="45">
      <t>ホウテイ</t>
    </rPh>
    <rPh sb="45" eb="47">
      <t>タイヨウ</t>
    </rPh>
    <rPh sb="47" eb="49">
      <t>ネンスウ</t>
    </rPh>
    <rPh sb="50" eb="52">
      <t>テイギ</t>
    </rPh>
    <rPh sb="54" eb="56">
      <t>カンキョ</t>
    </rPh>
    <rPh sb="57" eb="60">
      <t>ロウキュウカ</t>
    </rPh>
    <rPh sb="61" eb="62">
      <t>イタ</t>
    </rPh>
    <rPh sb="81" eb="82">
      <t>マワ</t>
    </rPh>
    <rPh sb="84" eb="86">
      <t>ホソウ</t>
    </rPh>
    <rPh sb="87" eb="89">
      <t>ジョウタイ</t>
    </rPh>
    <rPh sb="90" eb="91">
      <t>ワル</t>
    </rPh>
    <rPh sb="92" eb="94">
      <t>カショ</t>
    </rPh>
    <rPh sb="95" eb="96">
      <t>スク</t>
    </rPh>
    <rPh sb="101" eb="104">
      <t>ケイカクテキ</t>
    </rPh>
    <rPh sb="105" eb="107">
      <t>ホシュ</t>
    </rPh>
    <rPh sb="107" eb="108">
      <t>ウス</t>
    </rPh>
    <rPh sb="108" eb="110">
      <t>ヒツヨウ</t>
    </rPh>
    <rPh sb="115" eb="118">
      <t>ショリジョウ</t>
    </rPh>
    <rPh sb="119" eb="121">
      <t>キカイ</t>
    </rPh>
    <rPh sb="121" eb="123">
      <t>セツビ</t>
    </rPh>
    <rPh sb="129" eb="131">
      <t>シュウゼン</t>
    </rPh>
    <rPh sb="132" eb="134">
      <t>コウシン</t>
    </rPh>
    <rPh sb="134" eb="136">
      <t>ケイカク</t>
    </rPh>
    <rPh sb="137" eb="139">
      <t>サクセイ</t>
    </rPh>
    <rPh sb="141" eb="144">
      <t>シュウゼンヒ</t>
    </rPh>
    <rPh sb="144" eb="145">
      <t>トウ</t>
    </rPh>
    <rPh sb="150" eb="153">
      <t>コウフキン</t>
    </rPh>
    <rPh sb="156" eb="158">
      <t>カツヨウ</t>
    </rPh>
    <rPh sb="160" eb="162">
      <t>コウシン</t>
    </rPh>
    <rPh sb="163" eb="164">
      <t>オコナ</t>
    </rPh>
    <phoneticPr fontId="1"/>
  </si>
  <si>
    <t>農業集落排水事業のような集合処理方式は資本費が膨大なため、使用料だけを持って健全な経営は困難である。近年は、集合処理に代わって浄化槽等個別排水処理が下水道事業整備の一選択肢として認められているので、当町では、地区の特性に合わせ集合処理と個別排水所為を組み合わせて下水道事業を行っている。
また、農業集落排水事業については、経営戦略を策定し、継続的に農業集落排水事業を行うこと、独立採算を原則とした公営企業としての経営特性を発揮し、最小の経費で最良のサービスを提供することを目標にして事業に取り組む。</t>
    <rPh sb="0" eb="2">
      <t>ノウギョウ</t>
    </rPh>
    <rPh sb="2" eb="4">
      <t>シュウラク</t>
    </rPh>
    <rPh sb="4" eb="6">
      <t>ハイスイ</t>
    </rPh>
    <rPh sb="6" eb="8">
      <t>ジギョウ</t>
    </rPh>
    <rPh sb="12" eb="14">
      <t>シュウゴウ</t>
    </rPh>
    <rPh sb="14" eb="16">
      <t>ショリ</t>
    </rPh>
    <rPh sb="16" eb="18">
      <t>ホウシキ</t>
    </rPh>
    <rPh sb="19" eb="22">
      <t>シホンヒ</t>
    </rPh>
    <rPh sb="23" eb="25">
      <t>ボウダイ</t>
    </rPh>
    <rPh sb="29" eb="32">
      <t>シヨウリョウ</t>
    </rPh>
    <rPh sb="35" eb="36">
      <t>モ</t>
    </rPh>
    <rPh sb="38" eb="40">
      <t>ケンゼン</t>
    </rPh>
    <rPh sb="41" eb="43">
      <t>ケイエイ</t>
    </rPh>
    <rPh sb="44" eb="46">
      <t>コンナン</t>
    </rPh>
    <rPh sb="50" eb="52">
      <t>キンネン</t>
    </rPh>
    <rPh sb="54" eb="56">
      <t>シュウゴウ</t>
    </rPh>
    <rPh sb="56" eb="58">
      <t>ショリ</t>
    </rPh>
    <rPh sb="59" eb="60">
      <t>カ</t>
    </rPh>
    <rPh sb="63" eb="67">
      <t>ジョウカソウナド</t>
    </rPh>
    <rPh sb="67" eb="69">
      <t>コベツ</t>
    </rPh>
    <rPh sb="69" eb="71">
      <t>ハイスイ</t>
    </rPh>
    <rPh sb="71" eb="73">
      <t>ショリ</t>
    </rPh>
    <rPh sb="74" eb="77">
      <t>ゲスイドウ</t>
    </rPh>
    <rPh sb="77" eb="79">
      <t>ジギョウ</t>
    </rPh>
    <rPh sb="79" eb="81">
      <t>セイビ</t>
    </rPh>
    <rPh sb="82" eb="83">
      <t>イチ</t>
    </rPh>
    <rPh sb="83" eb="86">
      <t>センタクシ</t>
    </rPh>
    <rPh sb="89" eb="90">
      <t>ミト</t>
    </rPh>
    <rPh sb="99" eb="101">
      <t>トウマチ</t>
    </rPh>
    <rPh sb="104" eb="106">
      <t>チク</t>
    </rPh>
    <rPh sb="107" eb="109">
      <t>トクセイ</t>
    </rPh>
    <rPh sb="110" eb="111">
      <t>ア</t>
    </rPh>
    <rPh sb="113" eb="115">
      <t>シュウゴウ</t>
    </rPh>
    <rPh sb="115" eb="117">
      <t>ショリ</t>
    </rPh>
    <rPh sb="118" eb="120">
      <t>コベツ</t>
    </rPh>
    <rPh sb="120" eb="122">
      <t>ハイスイ</t>
    </rPh>
    <rPh sb="122" eb="124">
      <t>ショイ</t>
    </rPh>
    <rPh sb="125" eb="126">
      <t>ク</t>
    </rPh>
    <rPh sb="127" eb="128">
      <t>ア</t>
    </rPh>
    <rPh sb="131" eb="134">
      <t>ゲスイドウ</t>
    </rPh>
    <rPh sb="134" eb="136">
      <t>ジギョウ</t>
    </rPh>
    <rPh sb="137" eb="138">
      <t>オコナ</t>
    </rPh>
    <rPh sb="147" eb="149">
      <t>ノウギョウ</t>
    </rPh>
    <rPh sb="149" eb="151">
      <t>シュウラク</t>
    </rPh>
    <rPh sb="151" eb="153">
      <t>ハイスイ</t>
    </rPh>
    <rPh sb="153" eb="155">
      <t>ジギョウ</t>
    </rPh>
    <rPh sb="161" eb="163">
      <t>ケイエイ</t>
    </rPh>
    <rPh sb="163" eb="165">
      <t>センリャク</t>
    </rPh>
    <rPh sb="166" eb="168">
      <t>サクテイ</t>
    </rPh>
    <rPh sb="170" eb="173">
      <t>ケイゾクテキ</t>
    </rPh>
    <rPh sb="174" eb="176">
      <t>ノウギョウ</t>
    </rPh>
    <rPh sb="176" eb="178">
      <t>シュウラク</t>
    </rPh>
    <rPh sb="178" eb="180">
      <t>ハイスイ</t>
    </rPh>
    <rPh sb="180" eb="182">
      <t>ジギョウ</t>
    </rPh>
    <rPh sb="183" eb="184">
      <t>オコナ</t>
    </rPh>
    <rPh sb="188" eb="190">
      <t>ドクリツ</t>
    </rPh>
    <rPh sb="190" eb="192">
      <t>サイサン</t>
    </rPh>
    <rPh sb="193" eb="195">
      <t>ゲンソク</t>
    </rPh>
    <rPh sb="198" eb="200">
      <t>コウエイ</t>
    </rPh>
    <rPh sb="200" eb="202">
      <t>キギョウ</t>
    </rPh>
    <rPh sb="206" eb="208">
      <t>ケイエイ</t>
    </rPh>
    <rPh sb="208" eb="210">
      <t>トクセイ</t>
    </rPh>
    <rPh sb="211" eb="213">
      <t>ハッキ</t>
    </rPh>
    <rPh sb="215" eb="217">
      <t>サイショウ</t>
    </rPh>
    <rPh sb="218" eb="220">
      <t>ケイヒ</t>
    </rPh>
    <rPh sb="221" eb="223">
      <t>サイリョウ</t>
    </rPh>
    <rPh sb="229" eb="231">
      <t>テイキョウ</t>
    </rPh>
    <rPh sb="236" eb="238">
      <t>モクヒョウ</t>
    </rPh>
    <rPh sb="241" eb="243">
      <t>ジギョウ</t>
    </rPh>
    <rPh sb="244" eb="245">
      <t>ト</t>
    </rPh>
    <rPh sb="246" eb="247">
      <t>ク</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</si>
</sst>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0.25</c:v>
                </c:pt>
                <c:pt idx="1">
                  <c:v>5.e-002</c:v>
                </c:pt>
                <c:pt idx="2">
                  <c:v>3.e-002</c:v>
                </c:pt>
                <c:pt idx="3">
                  <c:v>2.e-002</c:v>
                </c:pt>
                <c:pt idx="4">
                  <c:v>2.e-002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56.53</c:v>
                </c:pt>
                <c:pt idx="1">
                  <c:v>56.9</c:v>
                </c:pt>
                <c:pt idx="2">
                  <c:v>56.62</c:v>
                </c:pt>
                <c:pt idx="3">
                  <c:v>39.340000000000003</c:v>
                </c:pt>
                <c:pt idx="4">
                  <c:v>54.37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54.83</c:v>
                </c:pt>
                <c:pt idx="1">
                  <c:v>66.53</c:v>
                </c:pt>
                <c:pt idx="2">
                  <c:v>52.35</c:v>
                </c:pt>
                <c:pt idx="3">
                  <c:v>52.63</c:v>
                </c:pt>
                <c:pt idx="4">
                  <c:v>52.34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84.82</c:v>
                </c:pt>
                <c:pt idx="1">
                  <c:v>85.24</c:v>
                </c:pt>
                <c:pt idx="2">
                  <c:v>85.63</c:v>
                </c:pt>
                <c:pt idx="3">
                  <c:v>85.64</c:v>
                </c:pt>
                <c:pt idx="4">
                  <c:v>85.58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84.7</c:v>
                </c:pt>
                <c:pt idx="1">
                  <c:v>84.67</c:v>
                </c:pt>
                <c:pt idx="2">
                  <c:v>84.39</c:v>
                </c:pt>
                <c:pt idx="3">
                  <c:v>90.32</c:v>
                </c:pt>
                <c:pt idx="4">
                  <c:v>90.05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92.08</c:v>
                </c:pt>
                <c:pt idx="1">
                  <c:v>95.05</c:v>
                </c:pt>
                <c:pt idx="2">
                  <c:v>86.54</c:v>
                </c:pt>
                <c:pt idx="3">
                  <c:v>89.53</c:v>
                </c:pt>
                <c:pt idx="4">
                  <c:v>87.97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106.37</c:v>
                </c:pt>
                <c:pt idx="1">
                  <c:v>106.07</c:v>
                </c:pt>
                <c:pt idx="2">
                  <c:v>105.5</c:v>
                </c:pt>
                <c:pt idx="3">
                  <c:v>103.07</c:v>
                </c:pt>
                <c:pt idx="4">
                  <c:v>103.04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49.09</c:v>
                </c:pt>
                <c:pt idx="1">
                  <c:v>50.7</c:v>
                </c:pt>
                <c:pt idx="2">
                  <c:v>52.44</c:v>
                </c:pt>
                <c:pt idx="3">
                  <c:v>54.11</c:v>
                </c:pt>
                <c:pt idx="4">
                  <c:v>55.87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20.34</c:v>
                </c:pt>
                <c:pt idx="1">
                  <c:v>21.85</c:v>
                </c:pt>
                <c:pt idx="2">
                  <c:v>25.19</c:v>
                </c:pt>
                <c:pt idx="3">
                  <c:v>30.5</c:v>
                </c:pt>
                <c:pt idx="4">
                  <c:v>30.49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formatCode="#,##0.00;&quot;△&quot;#,##0.00;&quot;-&quot;">
                  <c:v>5.e-002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904.09</c:v>
                </c:pt>
                <c:pt idx="1">
                  <c:v>884.15</c:v>
                </c:pt>
                <c:pt idx="2">
                  <c:v>888.26</c:v>
                </c:pt>
                <c:pt idx="3">
                  <c:v>962.36</c:v>
                </c:pt>
                <c:pt idx="4">
                  <c:v>999.69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139.02000000000001</c:v>
                </c:pt>
                <c:pt idx="1">
                  <c:v>132.04</c:v>
                </c:pt>
                <c:pt idx="2">
                  <c:v>145.43</c:v>
                </c:pt>
                <c:pt idx="3">
                  <c:v>120.64</c:v>
                </c:pt>
                <c:pt idx="4">
                  <c:v>100.31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55.06</c:v>
                </c:pt>
                <c:pt idx="1">
                  <c:v>56.4</c:v>
                </c:pt>
                <c:pt idx="2">
                  <c:v>82.07</c:v>
                </c:pt>
                <c:pt idx="3">
                  <c:v>115.44</c:v>
                </c:pt>
                <c:pt idx="4">
                  <c:v>162.59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29.13</c:v>
                </c:pt>
                <c:pt idx="1">
                  <c:v>35.69</c:v>
                </c:pt>
                <c:pt idx="2">
                  <c:v>38.4</c:v>
                </c:pt>
                <c:pt idx="3">
                  <c:v>39.82</c:v>
                </c:pt>
                <c:pt idx="4">
                  <c:v>41.03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867.83</c:v>
                </c:pt>
                <c:pt idx="1">
                  <c:v>791.76</c:v>
                </c:pt>
                <c:pt idx="2">
                  <c:v>900.82</c:v>
                </c:pt>
                <c:pt idx="3">
                  <c:v>743.31</c:v>
                </c:pt>
                <c:pt idx="4">
                  <c:v>796.8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108.67</c:v>
                </c:pt>
                <c:pt idx="1">
                  <c:v>100</c:v>
                </c:pt>
                <c:pt idx="2">
                  <c:v>99.66</c:v>
                </c:pt>
                <c:pt idx="3">
                  <c:v>99.93</c:v>
                </c:pt>
                <c:pt idx="4">
                  <c:v>99.73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57.08</c:v>
                </c:pt>
                <c:pt idx="1">
                  <c:v>56.26</c:v>
                </c:pt>
                <c:pt idx="2">
                  <c:v>52.94</c:v>
                </c:pt>
                <c:pt idx="3">
                  <c:v>61.15</c:v>
                </c:pt>
                <c:pt idx="4">
                  <c:v>58.41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211.36</c:v>
                </c:pt>
                <c:pt idx="1">
                  <c:v>229.53</c:v>
                </c:pt>
                <c:pt idx="2">
                  <c:v>234</c:v>
                </c:pt>
                <c:pt idx="3">
                  <c:v>231</c:v>
                </c:pt>
                <c:pt idx="4">
                  <c:v>229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274.99</c:v>
                </c:pt>
                <c:pt idx="1">
                  <c:v>282.08999999999997</c:v>
                </c:pt>
                <c:pt idx="2">
                  <c:v>303.27999999999997</c:v>
                </c:pt>
                <c:pt idx="3">
                  <c:v>250.43</c:v>
                </c:pt>
                <c:pt idx="4">
                  <c:v>267.33999999999997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9580"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402455"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355330"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308205"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9580"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402455"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355330"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308205"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95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7200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9905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443605"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396480"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【102.74】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349355"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【47.19】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302230"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【798.10】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302230"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【87.80】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349355"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【49.92】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396480"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【286.33】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443605"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【54.51】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97705"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【28.46】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785350"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5038705"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【0.02】</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F59" workbookViewId="0">
      <selection activeCell="BO83" sqref="BO83"/>
    </sheetView>
  </sheetViews>
  <sheetFormatPr defaultColWidth="2.6640625" defaultRowHeight="13"/>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福島県　三春町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6" t="s">
        <v>18</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F1</v>
      </c>
      <c r="X8" s="6"/>
      <c r="Y8" s="6"/>
      <c r="Z8" s="6"/>
      <c r="AA8" s="6"/>
      <c r="AB8" s="6"/>
      <c r="AC8" s="6"/>
      <c r="AD8" s="20" t="str">
        <f>データ!$M$6</f>
        <v>非設置</v>
      </c>
      <c r="AE8" s="20"/>
      <c r="AF8" s="20"/>
      <c r="AG8" s="20"/>
      <c r="AH8" s="20"/>
      <c r="AI8" s="20"/>
      <c r="AJ8" s="20"/>
      <c r="AK8" s="3"/>
      <c r="AL8" s="21">
        <f>データ!S6</f>
        <v>16080</v>
      </c>
      <c r="AM8" s="21"/>
      <c r="AN8" s="21"/>
      <c r="AO8" s="21"/>
      <c r="AP8" s="21"/>
      <c r="AQ8" s="21"/>
      <c r="AR8" s="21"/>
      <c r="AS8" s="21"/>
      <c r="AT8" s="7">
        <f>データ!T6</f>
        <v>72.760000000000005</v>
      </c>
      <c r="AU8" s="7"/>
      <c r="AV8" s="7"/>
      <c r="AW8" s="7"/>
      <c r="AX8" s="7"/>
      <c r="AY8" s="7"/>
      <c r="AZ8" s="7"/>
      <c r="BA8" s="7"/>
      <c r="BB8" s="7">
        <f>データ!U6</f>
        <v>221</v>
      </c>
      <c r="BC8" s="7"/>
      <c r="BD8" s="7"/>
      <c r="BE8" s="7"/>
      <c r="BF8" s="7"/>
      <c r="BG8" s="7"/>
      <c r="BH8" s="7"/>
      <c r="BI8" s="7"/>
      <c r="BJ8" s="3"/>
      <c r="BK8" s="3"/>
      <c r="BL8" s="27" t="s">
        <v>12</v>
      </c>
      <c r="BM8" s="37"/>
      <c r="BN8" s="44" t="s">
        <v>20</v>
      </c>
      <c r="BO8" s="44"/>
      <c r="BP8" s="44"/>
      <c r="BQ8" s="44"/>
      <c r="BR8" s="44"/>
      <c r="BS8" s="44"/>
      <c r="BT8" s="44"/>
      <c r="BU8" s="44"/>
      <c r="BV8" s="44"/>
      <c r="BW8" s="44"/>
      <c r="BX8" s="44"/>
      <c r="BY8" s="48"/>
    </row>
    <row r="9" spans="1:78" ht="18.75" customHeight="1">
      <c r="A9" s="2"/>
      <c r="B9" s="5" t="s">
        <v>22</v>
      </c>
      <c r="C9" s="5"/>
      <c r="D9" s="5"/>
      <c r="E9" s="5"/>
      <c r="F9" s="5"/>
      <c r="G9" s="5"/>
      <c r="H9" s="5"/>
      <c r="I9" s="5" t="s">
        <v>23</v>
      </c>
      <c r="J9" s="5"/>
      <c r="K9" s="5"/>
      <c r="L9" s="5"/>
      <c r="M9" s="5"/>
      <c r="N9" s="5"/>
      <c r="O9" s="5"/>
      <c r="P9" s="5" t="s">
        <v>25</v>
      </c>
      <c r="Q9" s="5"/>
      <c r="R9" s="5"/>
      <c r="S9" s="5"/>
      <c r="T9" s="5"/>
      <c r="U9" s="5"/>
      <c r="V9" s="5"/>
      <c r="W9" s="5" t="s">
        <v>26</v>
      </c>
      <c r="X9" s="5"/>
      <c r="Y9" s="5"/>
      <c r="Z9" s="5"/>
      <c r="AA9" s="5"/>
      <c r="AB9" s="5"/>
      <c r="AC9" s="5"/>
      <c r="AD9" s="5" t="s">
        <v>21</v>
      </c>
      <c r="AE9" s="5"/>
      <c r="AF9" s="5"/>
      <c r="AG9" s="5"/>
      <c r="AH9" s="5"/>
      <c r="AI9" s="5"/>
      <c r="AJ9" s="5"/>
      <c r="AK9" s="3"/>
      <c r="AL9" s="5" t="s">
        <v>29</v>
      </c>
      <c r="AM9" s="5"/>
      <c r="AN9" s="5"/>
      <c r="AO9" s="5"/>
      <c r="AP9" s="5"/>
      <c r="AQ9" s="5"/>
      <c r="AR9" s="5"/>
      <c r="AS9" s="5"/>
      <c r="AT9" s="5" t="s">
        <v>30</v>
      </c>
      <c r="AU9" s="5"/>
      <c r="AV9" s="5"/>
      <c r="AW9" s="5"/>
      <c r="AX9" s="5"/>
      <c r="AY9" s="5"/>
      <c r="AZ9" s="5"/>
      <c r="BA9" s="5"/>
      <c r="BB9" s="5" t="s">
        <v>33</v>
      </c>
      <c r="BC9" s="5"/>
      <c r="BD9" s="5"/>
      <c r="BE9" s="5"/>
      <c r="BF9" s="5"/>
      <c r="BG9" s="5"/>
      <c r="BH9" s="5"/>
      <c r="BI9" s="5"/>
      <c r="BJ9" s="3"/>
      <c r="BK9" s="3"/>
      <c r="BL9" s="28" t="s">
        <v>34</v>
      </c>
      <c r="BM9" s="38"/>
      <c r="BN9" s="45" t="s">
        <v>36</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94.08</v>
      </c>
      <c r="J10" s="7"/>
      <c r="K10" s="7"/>
      <c r="L10" s="7"/>
      <c r="M10" s="7"/>
      <c r="N10" s="7"/>
      <c r="O10" s="7"/>
      <c r="P10" s="7">
        <f>データ!P6</f>
        <v>14.8</v>
      </c>
      <c r="Q10" s="7"/>
      <c r="R10" s="7"/>
      <c r="S10" s="7"/>
      <c r="T10" s="7"/>
      <c r="U10" s="7"/>
      <c r="V10" s="7"/>
      <c r="W10" s="7">
        <f>データ!Q6</f>
        <v>92.5</v>
      </c>
      <c r="X10" s="7"/>
      <c r="Y10" s="7"/>
      <c r="Z10" s="7"/>
      <c r="AA10" s="7"/>
      <c r="AB10" s="7"/>
      <c r="AC10" s="7"/>
      <c r="AD10" s="21">
        <f>データ!R6</f>
        <v>4895</v>
      </c>
      <c r="AE10" s="21"/>
      <c r="AF10" s="21"/>
      <c r="AG10" s="21"/>
      <c r="AH10" s="21"/>
      <c r="AI10" s="21"/>
      <c r="AJ10" s="21"/>
      <c r="AK10" s="2"/>
      <c r="AL10" s="21">
        <f>データ!V6</f>
        <v>2365</v>
      </c>
      <c r="AM10" s="21"/>
      <c r="AN10" s="21"/>
      <c r="AO10" s="21"/>
      <c r="AP10" s="21"/>
      <c r="AQ10" s="21"/>
      <c r="AR10" s="21"/>
      <c r="AS10" s="21"/>
      <c r="AT10" s="7">
        <f>データ!W6</f>
        <v>1.22</v>
      </c>
      <c r="AU10" s="7"/>
      <c r="AV10" s="7"/>
      <c r="AW10" s="7"/>
      <c r="AX10" s="7"/>
      <c r="AY10" s="7"/>
      <c r="AZ10" s="7"/>
      <c r="BA10" s="7"/>
      <c r="BB10" s="7">
        <f>データ!X6</f>
        <v>1938.52</v>
      </c>
      <c r="BC10" s="7"/>
      <c r="BD10" s="7"/>
      <c r="BE10" s="7"/>
      <c r="BF10" s="7"/>
      <c r="BG10" s="7"/>
      <c r="BH10" s="7"/>
      <c r="BI10" s="7"/>
      <c r="BJ10" s="2"/>
      <c r="BK10" s="2"/>
      <c r="BL10" s="29" t="s">
        <v>37</v>
      </c>
      <c r="BM10" s="39"/>
      <c r="BN10" s="46" t="s">
        <v>39</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91</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112</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113</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47</v>
      </c>
      <c r="F84" s="12" t="s">
        <v>48</v>
      </c>
      <c r="G84" s="12" t="s">
        <v>49</v>
      </c>
      <c r="H84" s="12" t="s">
        <v>42</v>
      </c>
      <c r="I84" s="12" t="s">
        <v>8</v>
      </c>
      <c r="J84" s="12" t="s">
        <v>50</v>
      </c>
      <c r="K84" s="12" t="s">
        <v>51</v>
      </c>
      <c r="L84" s="12" t="s">
        <v>32</v>
      </c>
      <c r="M84" s="12" t="s">
        <v>35</v>
      </c>
      <c r="N84" s="12" t="s">
        <v>53</v>
      </c>
      <c r="O84" s="12" t="s">
        <v>55</v>
      </c>
    </row>
    <row r="85" spans="1:78" hidden="1">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RdyN7Uaa6zoWz6BJehi5H7nDk3R9uNiGV+1J0GqjaiRg0U4jN3hqhwUiAF5Lb36h1p8L9tUuen3/txMZj0c3w==" saltValue="7QkKT/umQZvsxEYOax4oHQ=="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56</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57</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19</v>
      </c>
      <c r="B3" s="58" t="s">
        <v>31</v>
      </c>
      <c r="C3" s="58" t="s">
        <v>59</v>
      </c>
      <c r="D3" s="58" t="s">
        <v>38</v>
      </c>
      <c r="E3" s="58" t="s">
        <v>4</v>
      </c>
      <c r="F3" s="58" t="s">
        <v>3</v>
      </c>
      <c r="G3" s="58" t="s">
        <v>24</v>
      </c>
      <c r="H3" s="64" t="s">
        <v>60</v>
      </c>
      <c r="I3" s="67"/>
      <c r="J3" s="67"/>
      <c r="K3" s="67"/>
      <c r="L3" s="67"/>
      <c r="M3" s="67"/>
      <c r="N3" s="67"/>
      <c r="O3" s="67"/>
      <c r="P3" s="67"/>
      <c r="Q3" s="67"/>
      <c r="R3" s="67"/>
      <c r="S3" s="67"/>
      <c r="T3" s="67"/>
      <c r="U3" s="67"/>
      <c r="V3" s="67"/>
      <c r="W3" s="67"/>
      <c r="X3" s="72"/>
      <c r="Y3" s="75"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10</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61</v>
      </c>
      <c r="B4" s="59"/>
      <c r="C4" s="59"/>
      <c r="D4" s="59"/>
      <c r="E4" s="59"/>
      <c r="F4" s="59"/>
      <c r="G4" s="59"/>
      <c r="H4" s="65"/>
      <c r="I4" s="68"/>
      <c r="J4" s="68"/>
      <c r="K4" s="68"/>
      <c r="L4" s="68"/>
      <c r="M4" s="68"/>
      <c r="N4" s="68"/>
      <c r="O4" s="68"/>
      <c r="P4" s="68"/>
      <c r="Q4" s="68"/>
      <c r="R4" s="68"/>
      <c r="S4" s="68"/>
      <c r="T4" s="68"/>
      <c r="U4" s="68"/>
      <c r="V4" s="68"/>
      <c r="W4" s="68"/>
      <c r="X4" s="73"/>
      <c r="Y4" s="76" t="s">
        <v>52</v>
      </c>
      <c r="Z4" s="76"/>
      <c r="AA4" s="76"/>
      <c r="AB4" s="76"/>
      <c r="AC4" s="76"/>
      <c r="AD4" s="76"/>
      <c r="AE4" s="76"/>
      <c r="AF4" s="76"/>
      <c r="AG4" s="76"/>
      <c r="AH4" s="76"/>
      <c r="AI4" s="76"/>
      <c r="AJ4" s="76" t="s">
        <v>46</v>
      </c>
      <c r="AK4" s="76"/>
      <c r="AL4" s="76"/>
      <c r="AM4" s="76"/>
      <c r="AN4" s="76"/>
      <c r="AO4" s="76"/>
      <c r="AP4" s="76"/>
      <c r="AQ4" s="76"/>
      <c r="AR4" s="76"/>
      <c r="AS4" s="76"/>
      <c r="AT4" s="76"/>
      <c r="AU4" s="76" t="s">
        <v>27</v>
      </c>
      <c r="AV4" s="76"/>
      <c r="AW4" s="76"/>
      <c r="AX4" s="76"/>
      <c r="AY4" s="76"/>
      <c r="AZ4" s="76"/>
      <c r="BA4" s="76"/>
      <c r="BB4" s="76"/>
      <c r="BC4" s="76"/>
      <c r="BD4" s="76"/>
      <c r="BE4" s="76"/>
      <c r="BF4" s="76" t="s">
        <v>63</v>
      </c>
      <c r="BG4" s="76"/>
      <c r="BH4" s="76"/>
      <c r="BI4" s="76"/>
      <c r="BJ4" s="76"/>
      <c r="BK4" s="76"/>
      <c r="BL4" s="76"/>
      <c r="BM4" s="76"/>
      <c r="BN4" s="76"/>
      <c r="BO4" s="76"/>
      <c r="BP4" s="76"/>
      <c r="BQ4" s="76" t="s">
        <v>14</v>
      </c>
      <c r="BR4" s="76"/>
      <c r="BS4" s="76"/>
      <c r="BT4" s="76"/>
      <c r="BU4" s="76"/>
      <c r="BV4" s="76"/>
      <c r="BW4" s="76"/>
      <c r="BX4" s="76"/>
      <c r="BY4" s="76"/>
      <c r="BZ4" s="76"/>
      <c r="CA4" s="76"/>
      <c r="CB4" s="76" t="s">
        <v>62</v>
      </c>
      <c r="CC4" s="76"/>
      <c r="CD4" s="76"/>
      <c r="CE4" s="76"/>
      <c r="CF4" s="76"/>
      <c r="CG4" s="76"/>
      <c r="CH4" s="76"/>
      <c r="CI4" s="76"/>
      <c r="CJ4" s="76"/>
      <c r="CK4" s="76"/>
      <c r="CL4" s="76"/>
      <c r="CM4" s="76" t="s">
        <v>1</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8">
      <c r="A5" s="56" t="s">
        <v>68</v>
      </c>
      <c r="B5" s="60"/>
      <c r="C5" s="60"/>
      <c r="D5" s="60"/>
      <c r="E5" s="60"/>
      <c r="F5" s="60"/>
      <c r="G5" s="60"/>
      <c r="H5" s="66" t="s">
        <v>58</v>
      </c>
      <c r="I5" s="66" t="s">
        <v>69</v>
      </c>
      <c r="J5" s="66" t="s">
        <v>70</v>
      </c>
      <c r="K5" s="66" t="s">
        <v>71</v>
      </c>
      <c r="L5" s="66" t="s">
        <v>72</v>
      </c>
      <c r="M5" s="66" t="s">
        <v>5</v>
      </c>
      <c r="N5" s="66" t="s">
        <v>73</v>
      </c>
      <c r="O5" s="66" t="s">
        <v>74</v>
      </c>
      <c r="P5" s="66" t="s">
        <v>75</v>
      </c>
      <c r="Q5" s="66" t="s">
        <v>76</v>
      </c>
      <c r="R5" s="66" t="s">
        <v>77</v>
      </c>
      <c r="S5" s="66" t="s">
        <v>78</v>
      </c>
      <c r="T5" s="66" t="s">
        <v>79</v>
      </c>
      <c r="U5" s="66" t="s">
        <v>0</v>
      </c>
      <c r="V5" s="66" t="s">
        <v>80</v>
      </c>
      <c r="W5" s="66" t="s">
        <v>81</v>
      </c>
      <c r="X5" s="66" t="s">
        <v>82</v>
      </c>
      <c r="Y5" s="66" t="s">
        <v>83</v>
      </c>
      <c r="Z5" s="66" t="s">
        <v>84</v>
      </c>
      <c r="AA5" s="66" t="s">
        <v>85</v>
      </c>
      <c r="AB5" s="66" t="s">
        <v>86</v>
      </c>
      <c r="AC5" s="66" t="s">
        <v>87</v>
      </c>
      <c r="AD5" s="66" t="s">
        <v>89</v>
      </c>
      <c r="AE5" s="66" t="s">
        <v>90</v>
      </c>
      <c r="AF5" s="66" t="s">
        <v>92</v>
      </c>
      <c r="AG5" s="66" t="s">
        <v>93</v>
      </c>
      <c r="AH5" s="66" t="s">
        <v>94</v>
      </c>
      <c r="AI5" s="66" t="s">
        <v>45</v>
      </c>
      <c r="AJ5" s="66" t="s">
        <v>83</v>
      </c>
      <c r="AK5" s="66" t="s">
        <v>84</v>
      </c>
      <c r="AL5" s="66" t="s">
        <v>85</v>
      </c>
      <c r="AM5" s="66" t="s">
        <v>86</v>
      </c>
      <c r="AN5" s="66" t="s">
        <v>87</v>
      </c>
      <c r="AO5" s="66" t="s">
        <v>89</v>
      </c>
      <c r="AP5" s="66" t="s">
        <v>90</v>
      </c>
      <c r="AQ5" s="66" t="s">
        <v>92</v>
      </c>
      <c r="AR5" s="66" t="s">
        <v>93</v>
      </c>
      <c r="AS5" s="66" t="s">
        <v>94</v>
      </c>
      <c r="AT5" s="66" t="s">
        <v>88</v>
      </c>
      <c r="AU5" s="66" t="s">
        <v>83</v>
      </c>
      <c r="AV5" s="66" t="s">
        <v>84</v>
      </c>
      <c r="AW5" s="66" t="s">
        <v>85</v>
      </c>
      <c r="AX5" s="66" t="s">
        <v>86</v>
      </c>
      <c r="AY5" s="66" t="s">
        <v>87</v>
      </c>
      <c r="AZ5" s="66" t="s">
        <v>89</v>
      </c>
      <c r="BA5" s="66" t="s">
        <v>90</v>
      </c>
      <c r="BB5" s="66" t="s">
        <v>92</v>
      </c>
      <c r="BC5" s="66" t="s">
        <v>93</v>
      </c>
      <c r="BD5" s="66" t="s">
        <v>94</v>
      </c>
      <c r="BE5" s="66" t="s">
        <v>88</v>
      </c>
      <c r="BF5" s="66" t="s">
        <v>83</v>
      </c>
      <c r="BG5" s="66" t="s">
        <v>84</v>
      </c>
      <c r="BH5" s="66" t="s">
        <v>85</v>
      </c>
      <c r="BI5" s="66" t="s">
        <v>86</v>
      </c>
      <c r="BJ5" s="66" t="s">
        <v>87</v>
      </c>
      <c r="BK5" s="66" t="s">
        <v>89</v>
      </c>
      <c r="BL5" s="66" t="s">
        <v>90</v>
      </c>
      <c r="BM5" s="66" t="s">
        <v>92</v>
      </c>
      <c r="BN5" s="66" t="s">
        <v>93</v>
      </c>
      <c r="BO5" s="66" t="s">
        <v>94</v>
      </c>
      <c r="BP5" s="66" t="s">
        <v>88</v>
      </c>
      <c r="BQ5" s="66" t="s">
        <v>83</v>
      </c>
      <c r="BR5" s="66" t="s">
        <v>84</v>
      </c>
      <c r="BS5" s="66" t="s">
        <v>85</v>
      </c>
      <c r="BT5" s="66" t="s">
        <v>86</v>
      </c>
      <c r="BU5" s="66" t="s">
        <v>87</v>
      </c>
      <c r="BV5" s="66" t="s">
        <v>89</v>
      </c>
      <c r="BW5" s="66" t="s">
        <v>90</v>
      </c>
      <c r="BX5" s="66" t="s">
        <v>92</v>
      </c>
      <c r="BY5" s="66" t="s">
        <v>93</v>
      </c>
      <c r="BZ5" s="66" t="s">
        <v>94</v>
      </c>
      <c r="CA5" s="66" t="s">
        <v>88</v>
      </c>
      <c r="CB5" s="66" t="s">
        <v>83</v>
      </c>
      <c r="CC5" s="66" t="s">
        <v>84</v>
      </c>
      <c r="CD5" s="66" t="s">
        <v>85</v>
      </c>
      <c r="CE5" s="66" t="s">
        <v>86</v>
      </c>
      <c r="CF5" s="66" t="s">
        <v>87</v>
      </c>
      <c r="CG5" s="66" t="s">
        <v>89</v>
      </c>
      <c r="CH5" s="66" t="s">
        <v>90</v>
      </c>
      <c r="CI5" s="66" t="s">
        <v>92</v>
      </c>
      <c r="CJ5" s="66" t="s">
        <v>93</v>
      </c>
      <c r="CK5" s="66" t="s">
        <v>94</v>
      </c>
      <c r="CL5" s="66" t="s">
        <v>88</v>
      </c>
      <c r="CM5" s="66" t="s">
        <v>83</v>
      </c>
      <c r="CN5" s="66" t="s">
        <v>84</v>
      </c>
      <c r="CO5" s="66" t="s">
        <v>85</v>
      </c>
      <c r="CP5" s="66" t="s">
        <v>86</v>
      </c>
      <c r="CQ5" s="66" t="s">
        <v>87</v>
      </c>
      <c r="CR5" s="66" t="s">
        <v>89</v>
      </c>
      <c r="CS5" s="66" t="s">
        <v>90</v>
      </c>
      <c r="CT5" s="66" t="s">
        <v>92</v>
      </c>
      <c r="CU5" s="66" t="s">
        <v>93</v>
      </c>
      <c r="CV5" s="66" t="s">
        <v>94</v>
      </c>
      <c r="CW5" s="66" t="s">
        <v>88</v>
      </c>
      <c r="CX5" s="66" t="s">
        <v>83</v>
      </c>
      <c r="CY5" s="66" t="s">
        <v>84</v>
      </c>
      <c r="CZ5" s="66" t="s">
        <v>85</v>
      </c>
      <c r="DA5" s="66" t="s">
        <v>86</v>
      </c>
      <c r="DB5" s="66" t="s">
        <v>87</v>
      </c>
      <c r="DC5" s="66" t="s">
        <v>89</v>
      </c>
      <c r="DD5" s="66" t="s">
        <v>90</v>
      </c>
      <c r="DE5" s="66" t="s">
        <v>92</v>
      </c>
      <c r="DF5" s="66" t="s">
        <v>93</v>
      </c>
      <c r="DG5" s="66" t="s">
        <v>94</v>
      </c>
      <c r="DH5" s="66" t="s">
        <v>88</v>
      </c>
      <c r="DI5" s="66" t="s">
        <v>83</v>
      </c>
      <c r="DJ5" s="66" t="s">
        <v>84</v>
      </c>
      <c r="DK5" s="66" t="s">
        <v>85</v>
      </c>
      <c r="DL5" s="66" t="s">
        <v>86</v>
      </c>
      <c r="DM5" s="66" t="s">
        <v>87</v>
      </c>
      <c r="DN5" s="66" t="s">
        <v>89</v>
      </c>
      <c r="DO5" s="66" t="s">
        <v>90</v>
      </c>
      <c r="DP5" s="66" t="s">
        <v>92</v>
      </c>
      <c r="DQ5" s="66" t="s">
        <v>93</v>
      </c>
      <c r="DR5" s="66" t="s">
        <v>94</v>
      </c>
      <c r="DS5" s="66" t="s">
        <v>88</v>
      </c>
      <c r="DT5" s="66" t="s">
        <v>83</v>
      </c>
      <c r="DU5" s="66" t="s">
        <v>84</v>
      </c>
      <c r="DV5" s="66" t="s">
        <v>85</v>
      </c>
      <c r="DW5" s="66" t="s">
        <v>86</v>
      </c>
      <c r="DX5" s="66" t="s">
        <v>87</v>
      </c>
      <c r="DY5" s="66" t="s">
        <v>89</v>
      </c>
      <c r="DZ5" s="66" t="s">
        <v>90</v>
      </c>
      <c r="EA5" s="66" t="s">
        <v>92</v>
      </c>
      <c r="EB5" s="66" t="s">
        <v>93</v>
      </c>
      <c r="EC5" s="66" t="s">
        <v>94</v>
      </c>
      <c r="ED5" s="66" t="s">
        <v>88</v>
      </c>
      <c r="EE5" s="66" t="s">
        <v>83</v>
      </c>
      <c r="EF5" s="66" t="s">
        <v>84</v>
      </c>
      <c r="EG5" s="66" t="s">
        <v>85</v>
      </c>
      <c r="EH5" s="66" t="s">
        <v>86</v>
      </c>
      <c r="EI5" s="66" t="s">
        <v>87</v>
      </c>
      <c r="EJ5" s="66" t="s">
        <v>89</v>
      </c>
      <c r="EK5" s="66" t="s">
        <v>90</v>
      </c>
      <c r="EL5" s="66" t="s">
        <v>92</v>
      </c>
      <c r="EM5" s="66" t="s">
        <v>93</v>
      </c>
      <c r="EN5" s="66" t="s">
        <v>94</v>
      </c>
      <c r="EO5" s="66" t="s">
        <v>88</v>
      </c>
    </row>
    <row r="6" spans="1:148" s="55" customFormat="1">
      <c r="A6" s="56" t="s">
        <v>95</v>
      </c>
      <c r="B6" s="61">
        <f t="shared" ref="B6:X6" si="1">B7</f>
        <v>2024</v>
      </c>
      <c r="C6" s="61">
        <f t="shared" si="1"/>
        <v>75213</v>
      </c>
      <c r="D6" s="61">
        <f t="shared" si="1"/>
        <v>46</v>
      </c>
      <c r="E6" s="61">
        <f t="shared" si="1"/>
        <v>17</v>
      </c>
      <c r="F6" s="61">
        <f t="shared" si="1"/>
        <v>5</v>
      </c>
      <c r="G6" s="61">
        <f t="shared" si="1"/>
        <v>0</v>
      </c>
      <c r="H6" s="61" t="str">
        <f t="shared" si="1"/>
        <v>福島県　三春町</v>
      </c>
      <c r="I6" s="61" t="str">
        <f t="shared" si="1"/>
        <v>法適用</v>
      </c>
      <c r="J6" s="61" t="str">
        <f t="shared" si="1"/>
        <v>下水道事業</v>
      </c>
      <c r="K6" s="61" t="str">
        <f t="shared" si="1"/>
        <v>農業集落排水</v>
      </c>
      <c r="L6" s="61" t="str">
        <f t="shared" si="1"/>
        <v>F1</v>
      </c>
      <c r="M6" s="61" t="str">
        <f t="shared" si="1"/>
        <v>非設置</v>
      </c>
      <c r="N6" s="69" t="str">
        <f t="shared" si="1"/>
        <v>-</v>
      </c>
      <c r="O6" s="69">
        <f t="shared" si="1"/>
        <v>94.08</v>
      </c>
      <c r="P6" s="69">
        <f t="shared" si="1"/>
        <v>14.8</v>
      </c>
      <c r="Q6" s="69">
        <f t="shared" si="1"/>
        <v>92.5</v>
      </c>
      <c r="R6" s="69">
        <f t="shared" si="1"/>
        <v>4895</v>
      </c>
      <c r="S6" s="69">
        <f t="shared" si="1"/>
        <v>16080</v>
      </c>
      <c r="T6" s="69">
        <f t="shared" si="1"/>
        <v>72.760000000000005</v>
      </c>
      <c r="U6" s="69">
        <f t="shared" si="1"/>
        <v>221</v>
      </c>
      <c r="V6" s="69">
        <f t="shared" si="1"/>
        <v>2365</v>
      </c>
      <c r="W6" s="69">
        <f t="shared" si="1"/>
        <v>1.22</v>
      </c>
      <c r="X6" s="69">
        <f t="shared" si="1"/>
        <v>1938.52</v>
      </c>
      <c r="Y6" s="77">
        <f t="shared" ref="Y6:AH6" si="2">IF(Y7="",NA(),Y7)</f>
        <v>92.08</v>
      </c>
      <c r="Z6" s="77">
        <f t="shared" si="2"/>
        <v>95.05</v>
      </c>
      <c r="AA6" s="77">
        <f t="shared" si="2"/>
        <v>86.54</v>
      </c>
      <c r="AB6" s="77">
        <f t="shared" si="2"/>
        <v>89.53</v>
      </c>
      <c r="AC6" s="77">
        <f t="shared" si="2"/>
        <v>87.97</v>
      </c>
      <c r="AD6" s="77">
        <f t="shared" si="2"/>
        <v>106.37</v>
      </c>
      <c r="AE6" s="77">
        <f t="shared" si="2"/>
        <v>106.07</v>
      </c>
      <c r="AF6" s="77">
        <f t="shared" si="2"/>
        <v>105.5</v>
      </c>
      <c r="AG6" s="77">
        <f t="shared" si="2"/>
        <v>103.07</v>
      </c>
      <c r="AH6" s="77">
        <f t="shared" si="2"/>
        <v>103.04</v>
      </c>
      <c r="AI6" s="69" t="str">
        <f>IF(AI7="","",IF(AI7="-","【-】","【"&amp;SUBSTITUTE(TEXT(AI7,"#,##0.00"),"-","△")&amp;"】"))</f>
        <v>【104.30】</v>
      </c>
      <c r="AJ6" s="77">
        <f t="shared" ref="AJ6:AS6" si="3">IF(AJ7="",NA(),AJ7)</f>
        <v>904.09</v>
      </c>
      <c r="AK6" s="77">
        <f t="shared" si="3"/>
        <v>884.15</v>
      </c>
      <c r="AL6" s="77">
        <f t="shared" si="3"/>
        <v>888.26</v>
      </c>
      <c r="AM6" s="77">
        <f t="shared" si="3"/>
        <v>962.36</v>
      </c>
      <c r="AN6" s="77">
        <f t="shared" si="3"/>
        <v>999.69</v>
      </c>
      <c r="AO6" s="77">
        <f t="shared" si="3"/>
        <v>139.02000000000001</v>
      </c>
      <c r="AP6" s="77">
        <f t="shared" si="3"/>
        <v>132.04</v>
      </c>
      <c r="AQ6" s="77">
        <f t="shared" si="3"/>
        <v>145.43</v>
      </c>
      <c r="AR6" s="77">
        <f t="shared" si="3"/>
        <v>120.64</v>
      </c>
      <c r="AS6" s="77">
        <f t="shared" si="3"/>
        <v>100.31</v>
      </c>
      <c r="AT6" s="69" t="str">
        <f>IF(AT7="","",IF(AT7="-","【-】","【"&amp;SUBSTITUTE(TEXT(AT7,"#,##0.00"),"-","△")&amp;"】"))</f>
        <v>【102.74】</v>
      </c>
      <c r="AU6" s="77">
        <f t="shared" ref="AU6:BD6" si="4">IF(AU7="",NA(),AU7)</f>
        <v>55.06</v>
      </c>
      <c r="AV6" s="77">
        <f t="shared" si="4"/>
        <v>56.4</v>
      </c>
      <c r="AW6" s="77">
        <f t="shared" si="4"/>
        <v>82.07</v>
      </c>
      <c r="AX6" s="77">
        <f t="shared" si="4"/>
        <v>115.44</v>
      </c>
      <c r="AY6" s="77">
        <f t="shared" si="4"/>
        <v>162.59</v>
      </c>
      <c r="AZ6" s="77">
        <f t="shared" si="4"/>
        <v>29.13</v>
      </c>
      <c r="BA6" s="77">
        <f t="shared" si="4"/>
        <v>35.69</v>
      </c>
      <c r="BB6" s="77">
        <f t="shared" si="4"/>
        <v>38.4</v>
      </c>
      <c r="BC6" s="77">
        <f t="shared" si="4"/>
        <v>39.82</v>
      </c>
      <c r="BD6" s="77">
        <f t="shared" si="4"/>
        <v>41.03</v>
      </c>
      <c r="BE6" s="69" t="str">
        <f>IF(BE7="","",IF(BE7="-","【-】","【"&amp;SUBSTITUTE(TEXT(BE7,"#,##0.00"),"-","△")&amp;"】"))</f>
        <v>【47.19】</v>
      </c>
      <c r="BF6" s="69">
        <f t="shared" ref="BF6:BO6" si="5">IF(BF7="",NA(),BF7)</f>
        <v>0</v>
      </c>
      <c r="BG6" s="69">
        <f t="shared" si="5"/>
        <v>0</v>
      </c>
      <c r="BH6" s="69">
        <f t="shared" si="5"/>
        <v>0</v>
      </c>
      <c r="BI6" s="69">
        <f t="shared" si="5"/>
        <v>0</v>
      </c>
      <c r="BJ6" s="69">
        <f t="shared" si="5"/>
        <v>0</v>
      </c>
      <c r="BK6" s="77">
        <f t="shared" si="5"/>
        <v>867.83</v>
      </c>
      <c r="BL6" s="77">
        <f t="shared" si="5"/>
        <v>791.76</v>
      </c>
      <c r="BM6" s="77">
        <f t="shared" si="5"/>
        <v>900.82</v>
      </c>
      <c r="BN6" s="77">
        <f t="shared" si="5"/>
        <v>743.31</v>
      </c>
      <c r="BO6" s="77">
        <f t="shared" si="5"/>
        <v>796.8</v>
      </c>
      <c r="BP6" s="69" t="str">
        <f>IF(BP7="","",IF(BP7="-","【-】","【"&amp;SUBSTITUTE(TEXT(BP7,"#,##0.00"),"-","△")&amp;"】"))</f>
        <v>【798.10】</v>
      </c>
      <c r="BQ6" s="77">
        <f t="shared" ref="BQ6:BZ6" si="6">IF(BQ7="",NA(),BQ7)</f>
        <v>108.67</v>
      </c>
      <c r="BR6" s="77">
        <f t="shared" si="6"/>
        <v>100</v>
      </c>
      <c r="BS6" s="77">
        <f t="shared" si="6"/>
        <v>99.66</v>
      </c>
      <c r="BT6" s="77">
        <f t="shared" si="6"/>
        <v>99.93</v>
      </c>
      <c r="BU6" s="77">
        <f t="shared" si="6"/>
        <v>99.73</v>
      </c>
      <c r="BV6" s="77">
        <f t="shared" si="6"/>
        <v>57.08</v>
      </c>
      <c r="BW6" s="77">
        <f t="shared" si="6"/>
        <v>56.26</v>
      </c>
      <c r="BX6" s="77">
        <f t="shared" si="6"/>
        <v>52.94</v>
      </c>
      <c r="BY6" s="77">
        <f t="shared" si="6"/>
        <v>61.15</v>
      </c>
      <c r="BZ6" s="77">
        <f t="shared" si="6"/>
        <v>58.41</v>
      </c>
      <c r="CA6" s="69" t="str">
        <f>IF(CA7="","",IF(CA7="-","【-】","【"&amp;SUBSTITUTE(TEXT(CA7,"#,##0.00"),"-","△")&amp;"】"))</f>
        <v>【54.51】</v>
      </c>
      <c r="CB6" s="77">
        <f t="shared" ref="CB6:CK6" si="7">IF(CB7="",NA(),CB7)</f>
        <v>211.36</v>
      </c>
      <c r="CC6" s="77">
        <f t="shared" si="7"/>
        <v>229.53</v>
      </c>
      <c r="CD6" s="77">
        <f t="shared" si="7"/>
        <v>234</v>
      </c>
      <c r="CE6" s="77">
        <f t="shared" si="7"/>
        <v>231</v>
      </c>
      <c r="CF6" s="77">
        <f t="shared" si="7"/>
        <v>229</v>
      </c>
      <c r="CG6" s="77">
        <f t="shared" si="7"/>
        <v>274.99</v>
      </c>
      <c r="CH6" s="77">
        <f t="shared" si="7"/>
        <v>282.08999999999997</v>
      </c>
      <c r="CI6" s="77">
        <f t="shared" si="7"/>
        <v>303.27999999999997</v>
      </c>
      <c r="CJ6" s="77">
        <f t="shared" si="7"/>
        <v>250.43</v>
      </c>
      <c r="CK6" s="77">
        <f t="shared" si="7"/>
        <v>267.33999999999997</v>
      </c>
      <c r="CL6" s="69" t="str">
        <f>IF(CL7="","",IF(CL7="-","【-】","【"&amp;SUBSTITUTE(TEXT(CL7,"#,##0.00"),"-","△")&amp;"】"))</f>
        <v>【286.33】</v>
      </c>
      <c r="CM6" s="77">
        <f t="shared" ref="CM6:CV6" si="8">IF(CM7="",NA(),CM7)</f>
        <v>56.53</v>
      </c>
      <c r="CN6" s="77">
        <f t="shared" si="8"/>
        <v>56.9</v>
      </c>
      <c r="CO6" s="77">
        <f t="shared" si="8"/>
        <v>56.62</v>
      </c>
      <c r="CP6" s="77">
        <f t="shared" si="8"/>
        <v>39.340000000000003</v>
      </c>
      <c r="CQ6" s="77">
        <f t="shared" si="8"/>
        <v>54.37</v>
      </c>
      <c r="CR6" s="77">
        <f t="shared" si="8"/>
        <v>54.83</v>
      </c>
      <c r="CS6" s="77">
        <f t="shared" si="8"/>
        <v>66.53</v>
      </c>
      <c r="CT6" s="77">
        <f t="shared" si="8"/>
        <v>52.35</v>
      </c>
      <c r="CU6" s="77">
        <f t="shared" si="8"/>
        <v>52.63</v>
      </c>
      <c r="CV6" s="77">
        <f t="shared" si="8"/>
        <v>52.34</v>
      </c>
      <c r="CW6" s="69" t="str">
        <f>IF(CW7="","",IF(CW7="-","【-】","【"&amp;SUBSTITUTE(TEXT(CW7,"#,##0.00"),"-","△")&amp;"】"))</f>
        <v>【49.92】</v>
      </c>
      <c r="CX6" s="77">
        <f t="shared" ref="CX6:DG6" si="9">IF(CX7="",NA(),CX7)</f>
        <v>84.82</v>
      </c>
      <c r="CY6" s="77">
        <f t="shared" si="9"/>
        <v>85.24</v>
      </c>
      <c r="CZ6" s="77">
        <f t="shared" si="9"/>
        <v>85.63</v>
      </c>
      <c r="DA6" s="77">
        <f t="shared" si="9"/>
        <v>85.64</v>
      </c>
      <c r="DB6" s="77">
        <f t="shared" si="9"/>
        <v>85.58</v>
      </c>
      <c r="DC6" s="77">
        <f t="shared" si="9"/>
        <v>84.7</v>
      </c>
      <c r="DD6" s="77">
        <f t="shared" si="9"/>
        <v>84.67</v>
      </c>
      <c r="DE6" s="77">
        <f t="shared" si="9"/>
        <v>84.39</v>
      </c>
      <c r="DF6" s="77">
        <f t="shared" si="9"/>
        <v>90.32</v>
      </c>
      <c r="DG6" s="77">
        <f t="shared" si="9"/>
        <v>90.05</v>
      </c>
      <c r="DH6" s="69" t="str">
        <f>IF(DH7="","",IF(DH7="-","【-】","【"&amp;SUBSTITUTE(TEXT(DH7,"#,##0.00"),"-","△")&amp;"】"))</f>
        <v>【87.80】</v>
      </c>
      <c r="DI6" s="77">
        <f t="shared" ref="DI6:DR6" si="10">IF(DI7="",NA(),DI7)</f>
        <v>49.09</v>
      </c>
      <c r="DJ6" s="77">
        <f t="shared" si="10"/>
        <v>50.7</v>
      </c>
      <c r="DK6" s="77">
        <f t="shared" si="10"/>
        <v>52.44</v>
      </c>
      <c r="DL6" s="77">
        <f t="shared" si="10"/>
        <v>54.11</v>
      </c>
      <c r="DM6" s="77">
        <f t="shared" si="10"/>
        <v>55.87</v>
      </c>
      <c r="DN6" s="77">
        <f t="shared" si="10"/>
        <v>20.34</v>
      </c>
      <c r="DO6" s="77">
        <f t="shared" si="10"/>
        <v>21.85</v>
      </c>
      <c r="DP6" s="77">
        <f t="shared" si="10"/>
        <v>25.19</v>
      </c>
      <c r="DQ6" s="77">
        <f t="shared" si="10"/>
        <v>30.5</v>
      </c>
      <c r="DR6" s="77">
        <f t="shared" si="10"/>
        <v>30.49</v>
      </c>
      <c r="DS6" s="69" t="str">
        <f>IF(DS7="","",IF(DS7="-","【-】","【"&amp;SUBSTITUTE(TEXT(DS7,"#,##0.00"),"-","△")&amp;"】"))</f>
        <v>【28.46】</v>
      </c>
      <c r="DT6" s="69">
        <f t="shared" ref="DT6:EC6" si="11">IF(DT7="",NA(),DT7)</f>
        <v>0</v>
      </c>
      <c r="DU6" s="69">
        <f t="shared" si="11"/>
        <v>0</v>
      </c>
      <c r="DV6" s="69">
        <f t="shared" si="11"/>
        <v>0</v>
      </c>
      <c r="DW6" s="69">
        <f t="shared" si="11"/>
        <v>0</v>
      </c>
      <c r="DX6" s="69">
        <f t="shared" si="11"/>
        <v>0</v>
      </c>
      <c r="DY6" s="69">
        <f t="shared" si="11"/>
        <v>0</v>
      </c>
      <c r="DZ6" s="69">
        <f t="shared" si="11"/>
        <v>0</v>
      </c>
      <c r="EA6" s="69">
        <f t="shared" si="11"/>
        <v>0</v>
      </c>
      <c r="EB6" s="69">
        <f t="shared" si="11"/>
        <v>0</v>
      </c>
      <c r="EC6" s="77">
        <f t="shared" si="11"/>
        <v>5.e-002</v>
      </c>
      <c r="ED6" s="69" t="str">
        <f>IF(ED7="","",IF(ED7="-","【-】","【"&amp;SUBSTITUTE(TEXT(ED7,"#,##0.00"),"-","△")&amp;"】"))</f>
        <v>【0.03】</v>
      </c>
      <c r="EE6" s="69">
        <f t="shared" ref="EE6:EN6" si="12">IF(EE7="",NA(),EE7)</f>
        <v>0</v>
      </c>
      <c r="EF6" s="69">
        <f t="shared" si="12"/>
        <v>0</v>
      </c>
      <c r="EG6" s="69">
        <f t="shared" si="12"/>
        <v>0</v>
      </c>
      <c r="EH6" s="69">
        <f t="shared" si="12"/>
        <v>0</v>
      </c>
      <c r="EI6" s="69">
        <f t="shared" si="12"/>
        <v>0</v>
      </c>
      <c r="EJ6" s="77">
        <f t="shared" si="12"/>
        <v>0.25</v>
      </c>
      <c r="EK6" s="77">
        <f t="shared" si="12"/>
        <v>5.e-002</v>
      </c>
      <c r="EL6" s="77">
        <f t="shared" si="12"/>
        <v>3.e-002</v>
      </c>
      <c r="EM6" s="77">
        <f t="shared" si="12"/>
        <v>2.e-002</v>
      </c>
      <c r="EN6" s="77">
        <f t="shared" si="12"/>
        <v>2.e-002</v>
      </c>
      <c r="EO6" s="69" t="str">
        <f>IF(EO7="","",IF(EO7="-","【-】","【"&amp;SUBSTITUTE(TEXT(EO7,"#,##0.00"),"-","△")&amp;"】"))</f>
        <v>【0.02】</v>
      </c>
    </row>
    <row r="7" spans="1:148" s="55" customFormat="1">
      <c r="A7" s="56"/>
      <c r="B7" s="62">
        <v>2024</v>
      </c>
      <c r="C7" s="62">
        <v>75213</v>
      </c>
      <c r="D7" s="62">
        <v>46</v>
      </c>
      <c r="E7" s="62">
        <v>17</v>
      </c>
      <c r="F7" s="62">
        <v>5</v>
      </c>
      <c r="G7" s="62">
        <v>0</v>
      </c>
      <c r="H7" s="62" t="s">
        <v>96</v>
      </c>
      <c r="I7" s="62" t="s">
        <v>97</v>
      </c>
      <c r="J7" s="62" t="s">
        <v>98</v>
      </c>
      <c r="K7" s="62" t="s">
        <v>99</v>
      </c>
      <c r="L7" s="62" t="s">
        <v>100</v>
      </c>
      <c r="M7" s="62" t="s">
        <v>101</v>
      </c>
      <c r="N7" s="70" t="s">
        <v>102</v>
      </c>
      <c r="O7" s="70">
        <v>94.08</v>
      </c>
      <c r="P7" s="70">
        <v>14.8</v>
      </c>
      <c r="Q7" s="70">
        <v>92.5</v>
      </c>
      <c r="R7" s="70">
        <v>4895</v>
      </c>
      <c r="S7" s="70">
        <v>16080</v>
      </c>
      <c r="T7" s="70">
        <v>72.760000000000005</v>
      </c>
      <c r="U7" s="70">
        <v>221</v>
      </c>
      <c r="V7" s="70">
        <v>2365</v>
      </c>
      <c r="W7" s="70">
        <v>1.22</v>
      </c>
      <c r="X7" s="70">
        <v>1938.52</v>
      </c>
      <c r="Y7" s="70">
        <v>92.08</v>
      </c>
      <c r="Z7" s="70">
        <v>95.05</v>
      </c>
      <c r="AA7" s="70">
        <v>86.54</v>
      </c>
      <c r="AB7" s="70">
        <v>89.53</v>
      </c>
      <c r="AC7" s="70">
        <v>87.97</v>
      </c>
      <c r="AD7" s="70">
        <v>106.37</v>
      </c>
      <c r="AE7" s="70">
        <v>106.07</v>
      </c>
      <c r="AF7" s="70">
        <v>105.5</v>
      </c>
      <c r="AG7" s="70">
        <v>103.07</v>
      </c>
      <c r="AH7" s="70">
        <v>103.04</v>
      </c>
      <c r="AI7" s="70">
        <v>104.3</v>
      </c>
      <c r="AJ7" s="70">
        <v>904.09</v>
      </c>
      <c r="AK7" s="70">
        <v>884.15</v>
      </c>
      <c r="AL7" s="70">
        <v>888.26</v>
      </c>
      <c r="AM7" s="70">
        <v>962.36</v>
      </c>
      <c r="AN7" s="70">
        <v>999.69</v>
      </c>
      <c r="AO7" s="70">
        <v>139.02000000000001</v>
      </c>
      <c r="AP7" s="70">
        <v>132.04</v>
      </c>
      <c r="AQ7" s="70">
        <v>145.43</v>
      </c>
      <c r="AR7" s="70">
        <v>120.64</v>
      </c>
      <c r="AS7" s="70">
        <v>100.31</v>
      </c>
      <c r="AT7" s="70">
        <v>102.74</v>
      </c>
      <c r="AU7" s="70">
        <v>55.06</v>
      </c>
      <c r="AV7" s="70">
        <v>56.4</v>
      </c>
      <c r="AW7" s="70">
        <v>82.07</v>
      </c>
      <c r="AX7" s="70">
        <v>115.44</v>
      </c>
      <c r="AY7" s="70">
        <v>162.59</v>
      </c>
      <c r="AZ7" s="70">
        <v>29.13</v>
      </c>
      <c r="BA7" s="70">
        <v>35.69</v>
      </c>
      <c r="BB7" s="70">
        <v>38.4</v>
      </c>
      <c r="BC7" s="70">
        <v>39.82</v>
      </c>
      <c r="BD7" s="70">
        <v>41.03</v>
      </c>
      <c r="BE7" s="70">
        <v>47.19</v>
      </c>
      <c r="BF7" s="70">
        <v>0</v>
      </c>
      <c r="BG7" s="70">
        <v>0</v>
      </c>
      <c r="BH7" s="70">
        <v>0</v>
      </c>
      <c r="BI7" s="70">
        <v>0</v>
      </c>
      <c r="BJ7" s="70">
        <v>0</v>
      </c>
      <c r="BK7" s="70">
        <v>867.83</v>
      </c>
      <c r="BL7" s="70">
        <v>791.76</v>
      </c>
      <c r="BM7" s="70">
        <v>900.82</v>
      </c>
      <c r="BN7" s="70">
        <v>743.31</v>
      </c>
      <c r="BO7" s="70">
        <v>796.8</v>
      </c>
      <c r="BP7" s="70">
        <v>798.1</v>
      </c>
      <c r="BQ7" s="70">
        <v>108.67</v>
      </c>
      <c r="BR7" s="70">
        <v>100</v>
      </c>
      <c r="BS7" s="70">
        <v>99.66</v>
      </c>
      <c r="BT7" s="70">
        <v>99.93</v>
      </c>
      <c r="BU7" s="70">
        <v>99.73</v>
      </c>
      <c r="BV7" s="70">
        <v>57.08</v>
      </c>
      <c r="BW7" s="70">
        <v>56.26</v>
      </c>
      <c r="BX7" s="70">
        <v>52.94</v>
      </c>
      <c r="BY7" s="70">
        <v>61.15</v>
      </c>
      <c r="BZ7" s="70">
        <v>58.41</v>
      </c>
      <c r="CA7" s="70">
        <v>54.51</v>
      </c>
      <c r="CB7" s="70">
        <v>211.36</v>
      </c>
      <c r="CC7" s="70">
        <v>229.53</v>
      </c>
      <c r="CD7" s="70">
        <v>234</v>
      </c>
      <c r="CE7" s="70">
        <v>231</v>
      </c>
      <c r="CF7" s="70">
        <v>229</v>
      </c>
      <c r="CG7" s="70">
        <v>274.99</v>
      </c>
      <c r="CH7" s="70">
        <v>282.08999999999997</v>
      </c>
      <c r="CI7" s="70">
        <v>303.27999999999997</v>
      </c>
      <c r="CJ7" s="70">
        <v>250.43</v>
      </c>
      <c r="CK7" s="70">
        <v>267.33999999999997</v>
      </c>
      <c r="CL7" s="70">
        <v>286.33</v>
      </c>
      <c r="CM7" s="70">
        <v>56.53</v>
      </c>
      <c r="CN7" s="70">
        <v>56.9</v>
      </c>
      <c r="CO7" s="70">
        <v>56.62</v>
      </c>
      <c r="CP7" s="70">
        <v>39.340000000000003</v>
      </c>
      <c r="CQ7" s="70">
        <v>54.37</v>
      </c>
      <c r="CR7" s="70">
        <v>54.83</v>
      </c>
      <c r="CS7" s="70">
        <v>66.53</v>
      </c>
      <c r="CT7" s="70">
        <v>52.35</v>
      </c>
      <c r="CU7" s="70">
        <v>52.63</v>
      </c>
      <c r="CV7" s="70">
        <v>52.34</v>
      </c>
      <c r="CW7" s="70">
        <v>49.92</v>
      </c>
      <c r="CX7" s="70">
        <v>84.82</v>
      </c>
      <c r="CY7" s="70">
        <v>85.24</v>
      </c>
      <c r="CZ7" s="70">
        <v>85.63</v>
      </c>
      <c r="DA7" s="70">
        <v>85.64</v>
      </c>
      <c r="DB7" s="70">
        <v>85.58</v>
      </c>
      <c r="DC7" s="70">
        <v>84.7</v>
      </c>
      <c r="DD7" s="70">
        <v>84.67</v>
      </c>
      <c r="DE7" s="70">
        <v>84.39</v>
      </c>
      <c r="DF7" s="70">
        <v>90.32</v>
      </c>
      <c r="DG7" s="70">
        <v>90.05</v>
      </c>
      <c r="DH7" s="70">
        <v>87.8</v>
      </c>
      <c r="DI7" s="70">
        <v>49.09</v>
      </c>
      <c r="DJ7" s="70">
        <v>50.7</v>
      </c>
      <c r="DK7" s="70">
        <v>52.44</v>
      </c>
      <c r="DL7" s="70">
        <v>54.11</v>
      </c>
      <c r="DM7" s="70">
        <v>55.87</v>
      </c>
      <c r="DN7" s="70">
        <v>20.34</v>
      </c>
      <c r="DO7" s="70">
        <v>21.85</v>
      </c>
      <c r="DP7" s="70">
        <v>25.19</v>
      </c>
      <c r="DQ7" s="70">
        <v>30.5</v>
      </c>
      <c r="DR7" s="70">
        <v>30.49</v>
      </c>
      <c r="DS7" s="70">
        <v>28.46</v>
      </c>
      <c r="DT7" s="70">
        <v>0</v>
      </c>
      <c r="DU7" s="70">
        <v>0</v>
      </c>
      <c r="DV7" s="70">
        <v>0</v>
      </c>
      <c r="DW7" s="70">
        <v>0</v>
      </c>
      <c r="DX7" s="70">
        <v>0</v>
      </c>
      <c r="DY7" s="70">
        <v>0</v>
      </c>
      <c r="DZ7" s="70">
        <v>0</v>
      </c>
      <c r="EA7" s="70">
        <v>0</v>
      </c>
      <c r="EB7" s="70">
        <v>0</v>
      </c>
      <c r="EC7" s="70">
        <v>5.e-002</v>
      </c>
      <c r="ED7" s="70">
        <v>3.e-002</v>
      </c>
      <c r="EE7" s="70">
        <v>0</v>
      </c>
      <c r="EF7" s="70">
        <v>0</v>
      </c>
      <c r="EG7" s="70">
        <v>0</v>
      </c>
      <c r="EH7" s="70">
        <v>0</v>
      </c>
      <c r="EI7" s="70">
        <v>0</v>
      </c>
      <c r="EJ7" s="70">
        <v>0.25</v>
      </c>
      <c r="EK7" s="70">
        <v>5.e-002</v>
      </c>
      <c r="EL7" s="70">
        <v>3.e-002</v>
      </c>
      <c r="EM7" s="70">
        <v>2.e-002</v>
      </c>
      <c r="EN7" s="70">
        <v>2.e-002</v>
      </c>
      <c r="EO7" s="70">
        <v>2.e-002</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103</v>
      </c>
      <c r="C9" s="57" t="s">
        <v>104</v>
      </c>
      <c r="D9" s="57" t="s">
        <v>105</v>
      </c>
      <c r="E9" s="57" t="s">
        <v>106</v>
      </c>
      <c r="F9" s="57" t="s">
        <v>107</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31</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梶原和則</cp:lastModifiedBy>
  <dcterms:created xsi:type="dcterms:W3CDTF">2025-12-23T06:17:32Z</dcterms:created>
  <dcterms:modified xsi:type="dcterms:W3CDTF">2026-01-19T07:44:15Z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2026-01-19T07:44:15Z</vt:filetime>
  </property>
</Properties>
</file>