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05_総務課\02_財政係\【公営企業関係】\R07\260209_【県市町村財政課2.5(木)〆】公営企業に係る経営比較分析表（令和６年度決算）の分析等について（依頼）\02_回答\"/>
    </mc:Choice>
  </mc:AlternateContent>
  <xr:revisionPtr revIDLastSave="0" documentId="13_ncr:1_{4EC2BAB0-2C16-4652-B72A-D31D3C02CD79}" xr6:coauthVersionLast="47" xr6:coauthVersionMax="47" xr10:uidLastSave="{00000000-0000-0000-0000-000000000000}"/>
  <workbookProtection workbookAlgorithmName="SHA-512" workbookHashValue="ca5aDTjmciVHmP7EGU1YG1beK0IbQEnroNL0L8X5Ok1kgFd98yNZ0Ow8OkvN3RxtqScq40MXLaaIxKuvYTvnEw==" workbookSaltValue="pJ8ihhaX3qgNAYL2G9xdi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AL10" i="4"/>
  <c r="I10" i="4"/>
  <c r="AL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<sst xmlns="http://schemas.openxmlformats.org/spreadsheetml/2006/main" count="319" uniqueCount="115">
  <si>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</si>
  <si>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</si>
  <si>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</si>
  <si>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</si>
  <si>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</si>
  <si>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</si>
  <si>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</si>
  <si>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</si>
  <si>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</si>
  <si>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</si>
  <si>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</si>
  <si>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</si>
  <si>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</si>
  <si>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</si>
  <si>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</si>
  <si>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</si>
  <si>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</si>
  <si>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</si>
  <si>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</si>
  <si>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</si>
  <si>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</si>
  <si>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</si>
  <si>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</si>
  <si>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</si>
  <si>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</si>
  <si>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</si>
  <si>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</si>
  <si>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</si>
  <si>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</si>
  <si>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</si>
  <si>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</si>
  <si>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</si>
  <si>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</si>
  <si>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</si>
  <si>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</si>
  <si>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</si>
  <si>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</si>
  <si>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</si>
  <si>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</si>
  <si>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</si>
  <si>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</si>
  <si>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</si>
  <si>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</si>
  <si>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</si>
  <si>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</si>
  <si>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</si>
  <si>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</si>
  <si>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</si>
  <si>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</si>
  <si>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</si>
  <si>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</si>
  <si>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</si>
  <si>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</si>
  <si>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</si>
  <si>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</si>
  <si>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</si>
  <si>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</si>
  <si>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</si>
  <si>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</si>
  <si>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</si>
  <si>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</si>
  <si>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</si>
  <si>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</si>
  <si>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</si>
  <si>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</si>
  <si>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</si>
  <si>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</si>
  <si>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</si>
  <si>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</si>
  <si>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</si>
  <si>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</si>
  <si>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</si>
  <si>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</si>
  <si>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</si>
  <si>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</si>
  <si>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</si>
  <si>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</si>
  <si>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</si>
  <si>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</si>
  <si>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</si>
  <si>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</si>
  <si>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</si>
  <si>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</si>
  <si>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</si>
  <si>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</si>
  <si>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</si>
  <si>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</si>
  <si>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</si>
  <si>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</si>
  <si>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</si>
  <si>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</si>
  <si>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</si>
  <si>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</si>
  <si>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</si>
  <si>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</si>
  <si>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</si>
  <si>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</si>
  <si>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</si>
  <si>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</si>
  <si>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</si>
  <si>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</si>
  <si>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</si>
  <si>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</si>
  <si>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</si>
  <si>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</si>
  <si>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</si>
  <si>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</si>
  <si>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</si>
  <si>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</si>
  <si>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</si>
  <si>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</si>
  <si>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</si>
  <si>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率について、当年度の収支が100％を下回っており、赤字となっているが、一般会計補助金に依存する状況が続いているため、更なる費用削減や料金改定など料金での財源確保を検討してく必要がある。
③流動比率について、全国、類似団体平均値上回っているが当年度の当該値が100％を下回ているため、現金等による支払い能力が低い結果となった。今後支払い能力を高めるための経営改善を図っていく必要がある。
⑤経費回収率については、全国、類似団体平均値を超えている。しかし、100％を下回っており、今後の施設更新等の投資を考えると、更なる財源確保が必要となるため、料金改定などを検討する必要がある。
⑥汚水処理原価について、全国、類似団体平均値より低く、比較的適正であると思われる。今後更に効率的な汚水処理を実施するにあたって有収水量、収入料金増加のために接続率の向上を図る。
⑧水洗化率について、全国、類似団体平均値を超えているが、更なる向上のため、加入促進を図る。</t>
    <rPh sb="23" eb="25">
      <t>シタマワ</t>
    </rPh>
    <rPh sb="30" eb="32">
      <t>アカジ</t>
    </rPh>
    <rPh sb="118" eb="120">
      <t>ウワマワ</t>
    </rPh>
    <rPh sb="210" eb="212">
      <t>ゼンコク</t>
    </rPh>
    <rPh sb="404" eb="405">
      <t>コ</t>
    </rPh>
    <phoneticPr fontId="4"/>
  </si>
  <si>
    <t>①有形固定資産減価償却率は類似団体と比べても低く適正であると思われるが、供用開始20年を経過する施設もあるため、策定した最適化構想を基に、計画的な更新を行っていく必要がある。</t>
    <phoneticPr fontId="4"/>
  </si>
  <si>
    <t>本会計は令和６年度から法適用となり、今後収益性を考慮した会計運営が望まれているところ。現状経常収支比率が97.34％と赤字経営となっており、今後適正料金を意識し、料金の見直し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</si>
</sst>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AB-492E-8729-56BC6C8CFA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7AB-492E-8729-56BC6C8CFA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55.45</c:v>
                </c:pt>
              </c:numCache>
            </c:numRef>
          </c:val>
          <c:extLst>
            <c:ext xmlns:c16="http://schemas.microsoft.com/office/drawing/2014/chart" uri="{C3380CC4-5D6E-409C-BE32-E72D297353CC}">
              <c16:uniqueId val="{00000000-078C-4F52-914D-2C83FFC413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78C-4F52-914D-2C83FFC413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88.97</c:v>
                </c:pt>
              </c:numCache>
            </c:numRef>
          </c:val>
          <c:extLst>
            <c:ext xmlns:c16="http://schemas.microsoft.com/office/drawing/2014/chart" uri="{C3380CC4-5D6E-409C-BE32-E72D297353CC}">
              <c16:uniqueId val="{00000000-061B-4732-B40A-E94426E070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61B-4732-B40A-E94426E070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97.34</c:v>
                </c:pt>
              </c:numCache>
            </c:numRef>
          </c:val>
          <c:extLst>
            <c:ext xmlns:c16="http://schemas.microsoft.com/office/drawing/2014/chart" uri="{C3380CC4-5D6E-409C-BE32-E72D297353CC}">
              <c16:uniqueId val="{00000000-9622-4AB9-9E09-BCDCAACB4F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9622-4AB9-9E09-BCDCAACB4F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4.17</c:v>
                </c:pt>
              </c:numCache>
            </c:numRef>
          </c:val>
          <c:extLst>
            <c:ext xmlns:c16="http://schemas.microsoft.com/office/drawing/2014/chart" uri="{C3380CC4-5D6E-409C-BE32-E72D297353CC}">
              <c16:uniqueId val="{00000000-36F3-4A8F-B820-F9E923A556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6F3-4A8F-B820-F9E923A556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A9-4FF6-B8ED-B8401EA0E4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FA9-4FF6-B8ED-B8401EA0E4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BE-40B0-A094-306E465104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2EBE-40B0-A094-306E465104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69.430000000000007</c:v>
                </c:pt>
              </c:numCache>
            </c:numRef>
          </c:val>
          <c:extLst>
            <c:ext xmlns:c16="http://schemas.microsoft.com/office/drawing/2014/chart" uri="{C3380CC4-5D6E-409C-BE32-E72D297353CC}">
              <c16:uniqueId val="{00000000-782F-4F33-A75F-69753E9023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82F-4F33-A75F-69753E9023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47-4B9B-BAAE-DDF13BC794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E747-4B9B-BAAE-DDF13BC794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92.59</c:v>
                </c:pt>
              </c:numCache>
            </c:numRef>
          </c:val>
          <c:extLst>
            <c:ext xmlns:c16="http://schemas.microsoft.com/office/drawing/2014/chart" uri="{C3380CC4-5D6E-409C-BE32-E72D297353CC}">
              <c16:uniqueId val="{00000000-E201-4FA6-BFC8-5A3F439DEE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201-4FA6-BFC8-5A3F439DEE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193.58</c:v>
                </c:pt>
              </c:numCache>
            </c:numRef>
          </c:val>
          <c:extLst>
            <c:ext xmlns:c16="http://schemas.microsoft.com/office/drawing/2014/chart" uri="{C3380CC4-5D6E-409C-BE32-E72D297353CC}">
              <c16:uniqueId val="{00000000-A5D4-497E-B225-2C9685C3DE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5D4-497E-B225-2C9685C3DE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8"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古殿町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4517</v>
      </c>
      <c r="AM8" s="36"/>
      <c r="AN8" s="36"/>
      <c r="AO8" s="36"/>
      <c r="AP8" s="36"/>
      <c r="AQ8" s="36"/>
      <c r="AR8" s="36"/>
      <c r="AS8" s="36"/>
      <c r="AT8" s="37">
        <f>データ!T6</f>
        <v>163.29</v>
      </c>
      <c r="AU8" s="37"/>
      <c r="AV8" s="37"/>
      <c r="AW8" s="37"/>
      <c r="AX8" s="37"/>
      <c r="AY8" s="37"/>
      <c r="AZ8" s="37"/>
      <c r="BA8" s="37"/>
      <c r="BB8" s="37">
        <f>データ!U6</f>
        <v>27.66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82.65</v>
      </c>
      <c r="J10" s="37"/>
      <c r="K10" s="37"/>
      <c r="L10" s="37"/>
      <c r="M10" s="37"/>
      <c r="N10" s="37"/>
      <c r="O10" s="37"/>
      <c r="P10" s="37">
        <f>データ!P6</f>
        <v>49.84</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2230</v>
      </c>
      <c r="AM10" s="36"/>
      <c r="AN10" s="36"/>
      <c r="AO10" s="36"/>
      <c r="AP10" s="36"/>
      <c r="AQ10" s="36"/>
      <c r="AR10" s="36"/>
      <c r="AS10" s="36"/>
      <c r="AT10" s="37">
        <f>データ!W6</f>
        <v>1.76</v>
      </c>
      <c r="AU10" s="37"/>
      <c r="AV10" s="37"/>
      <c r="AW10" s="37"/>
      <c r="AX10" s="37"/>
      <c r="AY10" s="37"/>
      <c r="AZ10" s="37"/>
      <c r="BA10" s="37"/>
      <c r="BB10" s="37">
        <f>データ!X6</f>
        <v>1267.05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GBoxMcdnPrlYAcVOxTPlEDVhus0FEcJ6PYMAcEVDvh2aEWWg6Zg4ac1hq3qCVv+m22u2lSrrY5piLF4EKlPWA==" saltValue="Bb+MFMqvc9ELbK1mZjIL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75051</v>
      </c>
      <c r="D6" s="19">
        <f t="shared" si="3"/>
        <v>46</v>
      </c>
      <c r="E6" s="19">
        <f t="shared" si="3"/>
        <v>17</v>
      </c>
      <c r="F6" s="19">
        <f t="shared" si="3"/>
        <v>5</v>
      </c>
      <c r="G6" s="19">
        <f t="shared" si="3"/>
        <v>0</v>
      </c>
      <c r="H6" s="19" t="str">
        <f t="shared" si="3"/>
        <v>福島県　古殿町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82.65</v>
      </c>
      <c r="P6" s="20">
        <f t="shared" si="3"/>
        <v>49.84</v>
      </c>
      <c r="Q6" s="20">
        <f t="shared" si="3"/>
        <v>100</v>
      </c>
      <c r="R6" s="20">
        <f t="shared" si="3"/>
        <v>4400</v>
      </c>
      <c r="S6" s="20">
        <f t="shared" si="3"/>
        <v>4517</v>
      </c>
      <c r="T6" s="20">
        <f t="shared" si="3"/>
        <v>163.29</v>
      </c>
      <c r="U6" s="20">
        <f t="shared" si="3"/>
        <v>27.66</v>
      </c>
      <c r="V6" s="20">
        <f t="shared" si="3"/>
        <v>2230</v>
      </c>
      <c r="W6" s="20">
        <f t="shared" si="3"/>
        <v>1.76</v>
      </c>
      <c r="X6" s="20">
        <f t="shared" si="3"/>
        <v>1267.05</v>
      </c>
      <c r="Y6" s="21" t="str">
        <f>IF(Y7="",NA(),Y7)</f>
        <v>-</v>
      </c>
      <c r="Z6" s="21" t="str">
        <f t="shared" ref="Z6:AH6" si="4">IF(Z7="",NA(),Z7)</f>
        <v>-</v>
      </c>
      <c r="AA6" s="21" t="str">
        <f t="shared" si="4"/>
        <v>-</v>
      </c>
      <c r="AB6" s="21" t="str">
        <f t="shared" si="4"/>
        <v>-</v>
      </c>
      <c r="AC6" s="21">
        <f t="shared" si="4"/>
        <v>97.34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69.430000000000007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92.59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193.58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55.45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88.97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4.17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75051</v>
      </c>
      <c r="D7" s="23">
        <v>46</v>
      </c>
      <c r="E7" s="23">
        <v>17</v>
      </c>
      <c r="F7" s="23">
        <v>5</v>
      </c>
      <c r="G7" s="23">
        <v>0</v>
      </c>
      <c r="H7" s="23" t="s">
        <v>96</v>
      </c>
      <c r="I7" s="23" t="s">
        <v>97</v>
      </c>
      <c r="J7" s="23" t="s">
        <v>98</v>
      </c>
      <c r="K7" s="23" t="s">
        <v>99</v>
      </c>
      <c r="L7" s="23" t="s">
        <v>100</v>
      </c>
      <c r="M7" s="23" t="s">
        <v>101</v>
      </c>
      <c r="N7" s="24" t="s">
        <v>102</v>
      </c>
      <c r="O7" s="24">
        <v>82.65</v>
      </c>
      <c r="P7" s="24">
        <v>49.84</v>
      </c>
      <c r="Q7" s="24">
        <v>100</v>
      </c>
      <c r="R7" s="24">
        <v>4400</v>
      </c>
      <c r="S7" s="24">
        <v>4517</v>
      </c>
      <c r="T7" s="24">
        <v>163.29</v>
      </c>
      <c r="U7" s="24">
        <v>27.66</v>
      </c>
      <c r="V7" s="24">
        <v>2230</v>
      </c>
      <c r="W7" s="24">
        <v>1.76</v>
      </c>
      <c r="X7" s="24">
        <v>1267.05</v>
      </c>
      <c r="Y7" s="24" t="s">
        <v>102</v>
      </c>
      <c r="Z7" s="24" t="s">
        <v>102</v>
      </c>
      <c r="AA7" s="24" t="s">
        <v>102</v>
      </c>
      <c r="AB7" s="24" t="s">
        <v>102</v>
      </c>
      <c r="AC7" s="24">
        <v>97.34</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69.430000000000007</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92.59</v>
      </c>
      <c r="BV7" s="24" t="s">
        <v>102</v>
      </c>
      <c r="BW7" s="24" t="s">
        <v>102</v>
      </c>
      <c r="BX7" s="24" t="s">
        <v>102</v>
      </c>
      <c r="BY7" s="24" t="s">
        <v>102</v>
      </c>
      <c r="BZ7" s="24">
        <v>47.96</v>
      </c>
      <c r="CA7" s="24">
        <v>54.51</v>
      </c>
      <c r="CB7" s="24" t="s">
        <v>102</v>
      </c>
      <c r="CC7" s="24" t="s">
        <v>102</v>
      </c>
      <c r="CD7" s="24" t="s">
        <v>102</v>
      </c>
      <c r="CE7" s="24" t="s">
        <v>102</v>
      </c>
      <c r="CF7" s="24">
        <v>193.58</v>
      </c>
      <c r="CG7" s="24" t="s">
        <v>102</v>
      </c>
      <c r="CH7" s="24" t="s">
        <v>102</v>
      </c>
      <c r="CI7" s="24" t="s">
        <v>102</v>
      </c>
      <c r="CJ7" s="24" t="s">
        <v>102</v>
      </c>
      <c r="CK7" s="24">
        <v>325.85000000000002</v>
      </c>
      <c r="CL7" s="24">
        <v>286.33</v>
      </c>
      <c r="CM7" s="24" t="s">
        <v>102</v>
      </c>
      <c r="CN7" s="24" t="s">
        <v>102</v>
      </c>
      <c r="CO7" s="24" t="s">
        <v>102</v>
      </c>
      <c r="CP7" s="24" t="s">
        <v>102</v>
      </c>
      <c r="CQ7" s="24">
        <v>55.45</v>
      </c>
      <c r="CR7" s="24" t="s">
        <v>102</v>
      </c>
      <c r="CS7" s="24" t="s">
        <v>102</v>
      </c>
      <c r="CT7" s="24" t="s">
        <v>102</v>
      </c>
      <c r="CU7" s="24" t="s">
        <v>102</v>
      </c>
      <c r="CV7" s="24">
        <v>45.32</v>
      </c>
      <c r="CW7" s="24">
        <v>49.92</v>
      </c>
      <c r="CX7" s="24" t="s">
        <v>102</v>
      </c>
      <c r="CY7" s="24" t="s">
        <v>102</v>
      </c>
      <c r="CZ7" s="24" t="s">
        <v>102</v>
      </c>
      <c r="DA7" s="24" t="s">
        <v>102</v>
      </c>
      <c r="DB7" s="24">
        <v>88.97</v>
      </c>
      <c r="DC7" s="24" t="s">
        <v>102</v>
      </c>
      <c r="DD7" s="24" t="s">
        <v>102</v>
      </c>
      <c r="DE7" s="24" t="s">
        <v>102</v>
      </c>
      <c r="DF7" s="24" t="s">
        <v>102</v>
      </c>
      <c r="DG7" s="24">
        <v>83.54</v>
      </c>
      <c r="DH7" s="24">
        <v>87.8</v>
      </c>
      <c r="DI7" s="24" t="s">
        <v>102</v>
      </c>
      <c r="DJ7" s="24" t="s">
        <v>102</v>
      </c>
      <c r="DK7" s="24" t="s">
        <v>102</v>
      </c>
      <c r="DL7" s="24" t="s">
        <v>102</v>
      </c>
      <c r="DM7" s="24">
        <v>4.17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総務課 06</cp:lastModifiedBy>
  <dcterms:created xsi:type="dcterms:W3CDTF">2025-12-23T06:17:31Z</dcterms:created>
  <dcterms:modified xsi:type="dcterms:W3CDTF">2026-02-16T05:40:15Z</dcterms:modified>
  <cp:category/>
</cp:coreProperties>
</file>