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User\Desktop\"/>
    </mc:Choice>
  </mc:AlternateContent>
  <xr:revisionPtr revIDLastSave="0" documentId="8_{D8CEAA70-BE88-49E0-8274-05290C08170A}" xr6:coauthVersionLast="47" xr6:coauthVersionMax="47" xr10:uidLastSave="{00000000-0000-0000-0000-000000000000}"/>
  <workbookProtection workbookAlgorithmName="SHA-512" workbookHashValue="Iysn401Uq3gxdVLIv6hENKSNBQAlPBj61nYnfofcYndL78h47ruzYI2MC/pAM2+/nanBUvtiyfbYWcJjJvc8zA==" workbookSaltValue="qHUg/4VgR0RSj9CTMFjKgw==" workbookSpinCount="100000" lockStructure="1"/>
  <bookViews>
    <workbookView xWindow="-120" yWindow="-12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G85" i="4"/>
  <c r="AD10" i="4"/>
  <c r="I8" i="4"/>
  <c r="B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<sst xmlns="http://schemas.openxmlformats.org/spreadsheetml/2006/main" count="319" uniqueCount="116">
  <si>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</si>
  <si>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</si>
  <si>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</si>
  <si>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</si>
  <si>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</si>
  <si>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</si>
  <si>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</si>
  <si>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</si>
  <si>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</si>
  <si>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</si>
  <si>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</si>
  <si>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</si>
  <si>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</si>
  <si>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</si>
  <si>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</si>
  <si>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</si>
  <si>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</si>
  <si>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</si>
  <si>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</si>
  <si>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</si>
  <si>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</si>
  <si>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</si>
  <si>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</si>
  <si>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</si>
  <si>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</si>
  <si>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</si>
  <si>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</si>
  <si>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</si>
  <si>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</si>
  <si>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</si>
  <si>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</si>
  <si>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</si>
  <si>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</si>
  <si>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</si>
  <si>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</si>
  <si>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</si>
  <si>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</si>
  <si>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</si>
  <si>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</si>
  <si>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</si>
  <si>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</si>
  <si>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</si>
  <si>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</si>
  <si>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</si>
  <si>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</si>
  <si>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</si>
  <si>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</si>
  <si>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</si>
  <si>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</si>
  <si>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</si>
  <si>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</si>
  <si>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</si>
  <si>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</si>
  <si>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</si>
  <si>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</si>
  <si>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</si>
  <si>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</si>
  <si>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</si>
  <si>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</si>
  <si>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</si>
  <si>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</si>
  <si>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</si>
  <si>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</si>
  <si>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</si>
  <si>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</si>
  <si>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</si>
  <si>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</si>
  <si>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</si>
  <si>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</si>
  <si>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</si>
  <si>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</si>
  <si>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</si>
  <si>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</si>
  <si>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</si>
  <si>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</si>
  <si>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</si>
  <si>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</si>
  <si>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</si>
  <si>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</si>
  <si>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</si>
  <si>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</si>
  <si>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</si>
  <si>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</si>
  <si>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</si>
  <si>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</si>
  <si>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</si>
  <si>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</si>
  <si>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</si>
  <si>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</si>
  <si>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</si>
  <si>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</si>
  <si>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</si>
  <si>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</si>
  <si>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</si>
  <si>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</si>
  <si>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</si>
  <si>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浅川町</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</si>
  <si>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</si>
  <si>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</si>
  <si>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</si>
  <si>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</si>
  <si>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</si>
  <si>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</si>
  <si>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</si>
  <si>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</si>
  <si>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</si>
  <si>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</si>
  <si>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</si>
  <si>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</si>
  <si>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</si>
  <si>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</si>
  <si>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</si>
  <si>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</si>
  <si>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
　経常収支比率は100％を大きく下回り、類似団体平均を下回る。接続率の向上や汚水処理費の低減など収支改善を要する。
②累積欠損金比率
　類似団体平均を大きく上回るため、累積赤字を抱えており経営状態の悪いことを示している。
③流動比率
　流動比率は概ね類似団体平均と同じ水準であるが100％を大きく下回り、良好な状態ではない。企業債償還金が大きい反面、現金の少なさが影響しているものと思われる。使用料の適正化の取組が必要である。
④企業債残高対事業規模比率
　企業債残高対事業規模比率がR6決算では計上されていない。
⑤経費回収率
　類似団体平均と同水準だが、使用料で回収すべき経費を使用料収入で賄えていない状態である。
⑥汚水処理原価
　類似団体平均と同水準である。接続率の向上を計り、汚水処理原価の低減に努めることが望ましい。
⑦施設利用率
　類似団体平均を下回り、施設の稼働率が低いことを示している。現在、保有する処理能力に対して、実際に処理する水量が少ないことを示している。
⑧水洗化率　
類似団体平均と比較して低い水準である。汚水管渠工事を毎年実施しており、処理区域が拡大している背景もあるが、接続率の向上を図る必要がある。</t>
    <rPh sb="1" eb="7">
      <t>ケイジョウシュウシヒリツ</t>
    </rPh>
    <rPh sb="9" eb="15">
      <t>ケイジョウシュウシヒリツ</t>
    </rPh>
    <rPh sb="21" eb="22">
      <t>オオ</t>
    </rPh>
    <rPh sb="24" eb="26">
      <t>シタマワ</t>
    </rPh>
    <rPh sb="28" eb="32">
      <t>ルイジダンタイ</t>
    </rPh>
    <rPh sb="32" eb="34">
      <t>ヘイキン</t>
    </rPh>
    <rPh sb="35" eb="37">
      <t>シタマワ</t>
    </rPh>
    <rPh sb="39" eb="42">
      <t>セツゾクリツ</t>
    </rPh>
    <rPh sb="43" eb="45">
      <t>コウジョウ</t>
    </rPh>
    <rPh sb="46" eb="51">
      <t>オスイショリヒ</t>
    </rPh>
    <rPh sb="52" eb="54">
      <t>テイゲン</t>
    </rPh>
    <rPh sb="56" eb="60">
      <t>シュウシカイゼン</t>
    </rPh>
    <rPh sb="61" eb="62">
      <t>ヨウ</t>
    </rPh>
    <rPh sb="67" eb="72">
      <t>ルイセキケッソンキン</t>
    </rPh>
    <rPh sb="72" eb="74">
      <t>ヒリツ</t>
    </rPh>
    <rPh sb="76" eb="80">
      <t>ルイジダンタイ</t>
    </rPh>
    <rPh sb="80" eb="82">
      <t>ヘイキン</t>
    </rPh>
    <rPh sb="83" eb="84">
      <t>オオ</t>
    </rPh>
    <rPh sb="86" eb="88">
      <t>ウワマワ</t>
    </rPh>
    <rPh sb="92" eb="96">
      <t>ルイセキアカジ</t>
    </rPh>
    <rPh sb="97" eb="98">
      <t>カカ</t>
    </rPh>
    <rPh sb="102" eb="106">
      <t>ケイエイジョウタイ</t>
    </rPh>
    <rPh sb="107" eb="108">
      <t>ワル</t>
    </rPh>
    <rPh sb="112" eb="113">
      <t>シメ</t>
    </rPh>
    <rPh sb="120" eb="124">
      <t>リュウドウヒリツ</t>
    </rPh>
    <rPh sb="126" eb="130">
      <t>リュウドウヒリツ</t>
    </rPh>
    <rPh sb="131" eb="132">
      <t>オオム</t>
    </rPh>
    <rPh sb="133" eb="137">
      <t>ルイジダンタイ</t>
    </rPh>
    <rPh sb="137" eb="139">
      <t>ヘイキン</t>
    </rPh>
    <rPh sb="140" eb="141">
      <t>オナ</t>
    </rPh>
    <rPh sb="142" eb="144">
      <t>スイジュン</t>
    </rPh>
    <rPh sb="153" eb="154">
      <t>オオ</t>
    </rPh>
    <rPh sb="156" eb="158">
      <t>シタマワ</t>
    </rPh>
    <rPh sb="160" eb="162">
      <t>リョウコウ</t>
    </rPh>
    <rPh sb="163" eb="165">
      <t>ジョウタイ</t>
    </rPh>
    <rPh sb="170" eb="176">
      <t>キギョウサイショウカンキン</t>
    </rPh>
    <rPh sb="177" eb="178">
      <t>オオ</t>
    </rPh>
    <rPh sb="180" eb="182">
      <t>ハンメン</t>
    </rPh>
    <rPh sb="183" eb="185">
      <t>ゲンキン</t>
    </rPh>
    <rPh sb="186" eb="187">
      <t>スク</t>
    </rPh>
    <rPh sb="190" eb="192">
      <t>エイキョウ</t>
    </rPh>
    <rPh sb="199" eb="200">
      <t>オモ</t>
    </rPh>
    <rPh sb="204" eb="207">
      <t>シヨウリョウ</t>
    </rPh>
    <rPh sb="208" eb="211">
      <t>テキセイカ</t>
    </rPh>
    <rPh sb="212" eb="214">
      <t>トリクミ</t>
    </rPh>
    <rPh sb="215" eb="217">
      <t>ヒツヨウ</t>
    </rPh>
    <rPh sb="223" eb="226">
      <t>キギョウサイ</t>
    </rPh>
    <rPh sb="226" eb="228">
      <t>ザンダカ</t>
    </rPh>
    <rPh sb="228" eb="231">
      <t>タイジギョウ</t>
    </rPh>
    <rPh sb="231" eb="235">
      <t>キボヒリツ</t>
    </rPh>
    <rPh sb="252" eb="254">
      <t>ケッサン</t>
    </rPh>
    <rPh sb="256" eb="258">
      <t>ケイジョウ</t>
    </rPh>
    <rPh sb="267" eb="272">
      <t>ケイヒカイシュウリツ</t>
    </rPh>
    <rPh sb="274" eb="280">
      <t>ルイジダンタイヘイキン</t>
    </rPh>
    <rPh sb="281" eb="284">
      <t>ドウスイジュン</t>
    </rPh>
    <rPh sb="287" eb="290">
      <t>シヨウリョウ</t>
    </rPh>
    <rPh sb="291" eb="293">
      <t>カイシュウ</t>
    </rPh>
    <rPh sb="296" eb="298">
      <t>ケイヒ</t>
    </rPh>
    <rPh sb="299" eb="302">
      <t>シヨウリョウ</t>
    </rPh>
    <rPh sb="302" eb="304">
      <t>シュウニュウ</t>
    </rPh>
    <rPh sb="305" eb="306">
      <t>マカナ</t>
    </rPh>
    <rPh sb="311" eb="313">
      <t>ジョウタイ</t>
    </rPh>
    <rPh sb="319" eb="323">
      <t>オスイショリ</t>
    </rPh>
    <rPh sb="323" eb="325">
      <t>ゲンカ</t>
    </rPh>
    <rPh sb="341" eb="344">
      <t>セツゾクリツ</t>
    </rPh>
    <rPh sb="345" eb="347">
      <t>コウジョウ</t>
    </rPh>
    <rPh sb="348" eb="349">
      <t>ハカ</t>
    </rPh>
    <rPh sb="351" eb="355">
      <t>オスイショリ</t>
    </rPh>
    <rPh sb="355" eb="357">
      <t>ゲンカ</t>
    </rPh>
    <rPh sb="358" eb="360">
      <t>テイゲン</t>
    </rPh>
    <rPh sb="361" eb="362">
      <t>ツト</t>
    </rPh>
    <rPh sb="367" eb="368">
      <t>ノゾ</t>
    </rPh>
    <rPh sb="374" eb="379">
      <t>シセツリヨウリツ</t>
    </rPh>
    <rPh sb="381" eb="385">
      <t>ルイジダンタイ</t>
    </rPh>
    <rPh sb="385" eb="387">
      <t>ヘイキン</t>
    </rPh>
    <rPh sb="388" eb="390">
      <t>シタマワ</t>
    </rPh>
    <rPh sb="392" eb="394">
      <t>シセツ</t>
    </rPh>
    <rPh sb="395" eb="398">
      <t>カドウリツ</t>
    </rPh>
    <rPh sb="399" eb="400">
      <t>ヒク</t>
    </rPh>
    <rPh sb="404" eb="405">
      <t>シメ</t>
    </rPh>
    <rPh sb="410" eb="412">
      <t>ゲンザイ</t>
    </rPh>
    <rPh sb="413" eb="415">
      <t>ホユウ</t>
    </rPh>
    <rPh sb="417" eb="421">
      <t>ショリノウリョク</t>
    </rPh>
    <rPh sb="422" eb="423">
      <t>タイ</t>
    </rPh>
    <rPh sb="426" eb="428">
      <t>ジッサイ</t>
    </rPh>
    <rPh sb="429" eb="431">
      <t>ショリ</t>
    </rPh>
    <rPh sb="433" eb="435">
      <t>スイリョウ</t>
    </rPh>
    <rPh sb="436" eb="437">
      <t>スク</t>
    </rPh>
    <rPh sb="442" eb="443">
      <t>シメ</t>
    </rPh>
    <rPh sb="450" eb="454">
      <t>スイセンカリツ</t>
    </rPh>
    <rPh sb="456" eb="462">
      <t>ルイジダンタイヘイキン</t>
    </rPh>
    <rPh sb="463" eb="465">
      <t>ヒカク</t>
    </rPh>
    <rPh sb="467" eb="468">
      <t>ヒク</t>
    </rPh>
    <rPh sb="469" eb="471">
      <t>スイジュン</t>
    </rPh>
    <rPh sb="475" eb="481">
      <t>オスイカンキョコウジ</t>
    </rPh>
    <rPh sb="482" eb="484">
      <t>マイネン</t>
    </rPh>
    <rPh sb="484" eb="486">
      <t>ジッシ</t>
    </rPh>
    <rPh sb="491" eb="495">
      <t>ショリクイキ</t>
    </rPh>
    <rPh sb="496" eb="498">
      <t>カクダイ</t>
    </rPh>
    <rPh sb="502" eb="504">
      <t>ハイケイ</t>
    </rPh>
    <rPh sb="509" eb="512">
      <t>セツゾクリツ</t>
    </rPh>
    <rPh sb="513" eb="515">
      <t>コウジョウ</t>
    </rPh>
    <rPh sb="516" eb="517">
      <t>ハカ</t>
    </rPh>
    <rPh sb="518" eb="520">
      <t>ヒツヨウ</t>
    </rPh>
    <phoneticPr fontId="4"/>
  </si>
  <si>
    <t>①有形固定資産減価償却率
　類似団体平均と比較して大きく下回るが、令和6年度に企業会計に移行した際、新たに資産を取得したものとみなして帳簿価格を決定したことや、汚水管渠の整備が続いており、新しい管渠が多いことによる。
②管渠老朽化率
　汚水管渠の整備が続いており、新しい管渠が多いことによる。しかし、老朽化が進む前から財政状態を考慮した改築計画を図るなど、事故を未然に防ぐ取組は必要である。
③管渠改善率
　汚水管渠の整備が続いており、新しい管渠が多いことによる。</t>
    <rPh sb="1" eb="7">
      <t>ユウケイコテイシサン</t>
    </rPh>
    <rPh sb="7" eb="12">
      <t>ゲンカショウキャクリツ</t>
    </rPh>
    <rPh sb="14" eb="20">
      <t>ルイジダンタイヘイキン</t>
    </rPh>
    <rPh sb="21" eb="23">
      <t>ヒカク</t>
    </rPh>
    <rPh sb="25" eb="26">
      <t>オオ</t>
    </rPh>
    <rPh sb="28" eb="30">
      <t>シタマワ</t>
    </rPh>
    <rPh sb="33" eb="35">
      <t>レイワ</t>
    </rPh>
    <rPh sb="36" eb="38">
      <t>ネンド</t>
    </rPh>
    <rPh sb="39" eb="43">
      <t>キギョウカイケイ</t>
    </rPh>
    <rPh sb="44" eb="46">
      <t>イコウ</t>
    </rPh>
    <rPh sb="48" eb="49">
      <t>サイ</t>
    </rPh>
    <rPh sb="50" eb="51">
      <t>アラ</t>
    </rPh>
    <rPh sb="53" eb="55">
      <t>シサン</t>
    </rPh>
    <rPh sb="56" eb="58">
      <t>シュトク</t>
    </rPh>
    <rPh sb="67" eb="71">
      <t>チョウボカカク</t>
    </rPh>
    <rPh sb="72" eb="74">
      <t>ケッテイ</t>
    </rPh>
    <rPh sb="80" eb="84">
      <t>オスイカンキョ</t>
    </rPh>
    <rPh sb="85" eb="87">
      <t>セイビ</t>
    </rPh>
    <rPh sb="88" eb="89">
      <t>ツヅ</t>
    </rPh>
    <rPh sb="94" eb="95">
      <t>アタラ</t>
    </rPh>
    <rPh sb="97" eb="99">
      <t>カンキョ</t>
    </rPh>
    <rPh sb="100" eb="101">
      <t>オオ</t>
    </rPh>
    <rPh sb="110" eb="112">
      <t>カンキョ</t>
    </rPh>
    <rPh sb="112" eb="116">
      <t>ロウキュウカリツ</t>
    </rPh>
    <rPh sb="150" eb="153">
      <t>ロウキュウカ</t>
    </rPh>
    <rPh sb="154" eb="155">
      <t>スス</t>
    </rPh>
    <rPh sb="156" eb="157">
      <t>マエ</t>
    </rPh>
    <rPh sb="159" eb="163">
      <t>ザイセイジョウタイ</t>
    </rPh>
    <rPh sb="164" eb="166">
      <t>コウリョ</t>
    </rPh>
    <rPh sb="168" eb="170">
      <t>カイチク</t>
    </rPh>
    <rPh sb="170" eb="172">
      <t>ケイカク</t>
    </rPh>
    <rPh sb="173" eb="174">
      <t>ハカ</t>
    </rPh>
    <rPh sb="178" eb="180">
      <t>ジコ</t>
    </rPh>
    <rPh sb="181" eb="183">
      <t>ミゼン</t>
    </rPh>
    <rPh sb="184" eb="185">
      <t>フセ</t>
    </rPh>
    <rPh sb="186" eb="188">
      <t>トリクミ</t>
    </rPh>
    <rPh sb="189" eb="191">
      <t>ヒツヨウ</t>
    </rPh>
    <rPh sb="197" eb="199">
      <t>カンキョ</t>
    </rPh>
    <rPh sb="199" eb="202">
      <t>カイゼンリツ</t>
    </rPh>
    <phoneticPr fontId="4"/>
  </si>
  <si>
    <t>　累積赤字を補てんする財源が不足しており、現金の確保が急務であると思料される。
　経費回収率や施設利用率、水洗化率を鑑みると、経営状態は決して良好なものではなく、適切な料金収入の確保と接続率の向上に取り組む必要がある。処理区域が拡大しているため、その間は処理人口の増が望めるが、その後は地域の人口減少に伴い料金収入が減少傾向となっていくことを考慮し、経営に当たらなければならない。
　同時に、更なる汚水処理費の低減に努め、発注の共同化や広域化によるコスト縮減法を探るなど経営努力を要する。
　一方で、町内において雨水の浸水対策を必要とする区域があることから、「雨水公費・汚水私費」の原則のもとで対策を進めていかなければならない。</t>
    <rPh sb="1" eb="5">
      <t>ルイセキアカジ</t>
    </rPh>
    <rPh sb="6" eb="7">
      <t>ホ</t>
    </rPh>
    <rPh sb="11" eb="13">
      <t>ザイゲン</t>
    </rPh>
    <rPh sb="14" eb="16">
      <t>フソク</t>
    </rPh>
    <rPh sb="21" eb="23">
      <t>ゲンキン</t>
    </rPh>
    <rPh sb="24" eb="26">
      <t>カクホ</t>
    </rPh>
    <rPh sb="27" eb="29">
      <t>キュウム</t>
    </rPh>
    <rPh sb="33" eb="35">
      <t>シリョウ</t>
    </rPh>
    <rPh sb="41" eb="46">
      <t>ケイヒカイシュウリツ</t>
    </rPh>
    <rPh sb="47" eb="52">
      <t>シセツリヨウリツ</t>
    </rPh>
    <rPh sb="53" eb="57">
      <t>スイセンカリツ</t>
    </rPh>
    <rPh sb="58" eb="59">
      <t>カンガ</t>
    </rPh>
    <rPh sb="63" eb="67">
      <t>ケイエイジョウタイ</t>
    </rPh>
    <rPh sb="68" eb="69">
      <t>ケッ</t>
    </rPh>
    <rPh sb="71" eb="73">
      <t>リョウコウ</t>
    </rPh>
    <rPh sb="81" eb="83">
      <t>テキセツ</t>
    </rPh>
    <rPh sb="109" eb="113">
      <t>ショリクイキ</t>
    </rPh>
    <rPh sb="114" eb="116">
      <t>カクダイ</t>
    </rPh>
    <rPh sb="125" eb="126">
      <t>カン</t>
    </rPh>
    <rPh sb="127" eb="131">
      <t>ショリジンコウ</t>
    </rPh>
    <rPh sb="132" eb="133">
      <t>ゾウ</t>
    </rPh>
    <rPh sb="134" eb="135">
      <t>ノゾ</t>
    </rPh>
    <rPh sb="141" eb="142">
      <t>ゴ</t>
    </rPh>
    <rPh sb="143" eb="145">
      <t>チイキ</t>
    </rPh>
    <rPh sb="146" eb="150">
      <t>ジンコウゲンショウ</t>
    </rPh>
    <rPh sb="151" eb="152">
      <t>トモナ</t>
    </rPh>
    <rPh sb="153" eb="157">
      <t>リョウキンシュウニュウ</t>
    </rPh>
    <rPh sb="158" eb="162">
      <t>ゲンショウケイコウ</t>
    </rPh>
    <rPh sb="171" eb="173">
      <t>コウリョ</t>
    </rPh>
    <rPh sb="175" eb="177">
      <t>ケイエイ</t>
    </rPh>
    <rPh sb="178" eb="179">
      <t>ア</t>
    </rPh>
    <rPh sb="246" eb="248">
      <t>イッポウ</t>
    </rPh>
    <rPh sb="250" eb="252">
      <t>チョウナイ</t>
    </rPh>
    <rPh sb="256" eb="258">
      <t>ウスイ</t>
    </rPh>
    <rPh sb="259" eb="263">
      <t>シンスイタイサク</t>
    </rPh>
    <rPh sb="264" eb="266">
      <t>ヒツヨウ</t>
    </rPh>
    <rPh sb="269" eb="271">
      <t>クイキ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</si>
</sst>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2B2-45E8-A148-EF3795B0AE6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A2B2-45E8-A148-EF3795B0AE6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27.67</c:v>
                </c:pt>
              </c:numCache>
            </c:numRef>
          </c:val>
          <c:extLst>
            <c:ext xmlns:c16="http://schemas.microsoft.com/office/drawing/2014/chart" uri="{C3380CC4-5D6E-409C-BE32-E72D297353CC}">
              <c16:uniqueId val="{00000000-5B15-46D9-A5DE-A3BBB361BB3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5B15-46D9-A5DE-A3BBB361BB3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58.83</c:v>
                </c:pt>
              </c:numCache>
            </c:numRef>
          </c:val>
          <c:extLst>
            <c:ext xmlns:c16="http://schemas.microsoft.com/office/drawing/2014/chart" uri="{C3380CC4-5D6E-409C-BE32-E72D297353CC}">
              <c16:uniqueId val="{00000000-D458-40A4-ADD2-FB1C02E215E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D458-40A4-ADD2-FB1C02E215E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79.8</c:v>
                </c:pt>
              </c:numCache>
            </c:numRef>
          </c:val>
          <c:extLst>
            <c:ext xmlns:c16="http://schemas.microsoft.com/office/drawing/2014/chart" uri="{C3380CC4-5D6E-409C-BE32-E72D297353CC}">
              <c16:uniqueId val="{00000000-4875-4916-93F6-91BDB89155B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4875-4916-93F6-91BDB89155B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3.05</c:v>
                </c:pt>
              </c:numCache>
            </c:numRef>
          </c:val>
          <c:extLst>
            <c:ext xmlns:c16="http://schemas.microsoft.com/office/drawing/2014/chart" uri="{C3380CC4-5D6E-409C-BE32-E72D297353CC}">
              <c16:uniqueId val="{00000000-4CAF-4675-97A4-5AFFBEDA80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4CAF-4675-97A4-5AFFBEDA80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4A1-4503-84F8-55E6B9FC36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F4A1-4503-84F8-55E6B9FC36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181.89</c:v>
                </c:pt>
              </c:numCache>
            </c:numRef>
          </c:val>
          <c:extLst>
            <c:ext xmlns:c16="http://schemas.microsoft.com/office/drawing/2014/chart" uri="{C3380CC4-5D6E-409C-BE32-E72D297353CC}">
              <c16:uniqueId val="{00000000-76A0-4E40-AE88-60A27E7166B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76A0-4E40-AE88-60A27E7166B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55.47</c:v>
                </c:pt>
              </c:numCache>
            </c:numRef>
          </c:val>
          <c:extLst>
            <c:ext xmlns:c16="http://schemas.microsoft.com/office/drawing/2014/chart" uri="{C3380CC4-5D6E-409C-BE32-E72D297353CC}">
              <c16:uniqueId val="{00000000-3ADB-47AF-A5B2-6C11F1E33E2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3ADB-47AF-A5B2-6C11F1E33E2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77D-4D61-AECA-A9C3758689C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777D-4D61-AECA-A9C3758689C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69.12</c:v>
                </c:pt>
              </c:numCache>
            </c:numRef>
          </c:val>
          <c:extLst>
            <c:ext xmlns:c16="http://schemas.microsoft.com/office/drawing/2014/chart" uri="{C3380CC4-5D6E-409C-BE32-E72D297353CC}">
              <c16:uniqueId val="{00000000-75A0-4CCA-B747-61BF9CC902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75A0-4CCA-B747-61BF9CC902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277.08</c:v>
                </c:pt>
              </c:numCache>
            </c:numRef>
          </c:val>
          <c:extLst>
            <c:ext xmlns:c16="http://schemas.microsoft.com/office/drawing/2014/chart" uri="{C3380CC4-5D6E-409C-BE32-E72D297353CC}">
              <c16:uniqueId val="{00000000-73CA-4E68-BF15-CE82093CEC0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73CA-4E68-BF15-CE82093CEC0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6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浅川町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特定環境保全公共下水道</v>
      </c>
      <c r="Q8" s="34"/>
      <c r="R8" s="34"/>
      <c r="S8" s="34"/>
      <c r="T8" s="34"/>
      <c r="U8" s="34"/>
      <c r="V8" s="34"/>
      <c r="W8" s="34" t="str">
        <f>データ!L6</f>
        <v>D2</v>
      </c>
      <c r="X8" s="34"/>
      <c r="Y8" s="34"/>
      <c r="Z8" s="34"/>
      <c r="AA8" s="34"/>
      <c r="AB8" s="34"/>
      <c r="AC8" s="34"/>
      <c r="AD8" s="35" t="str">
        <f>データ!$M$6</f>
        <v>非設置</v>
      </c>
      <c r="AE8" s="35"/>
      <c r="AF8" s="35"/>
      <c r="AG8" s="35"/>
      <c r="AH8" s="35"/>
      <c r="AI8" s="35"/>
      <c r="AJ8" s="35"/>
      <c r="AK8" s="3"/>
      <c r="AL8" s="36">
        <f>データ!S6</f>
        <v>5782</v>
      </c>
      <c r="AM8" s="36"/>
      <c r="AN8" s="36"/>
      <c r="AO8" s="36"/>
      <c r="AP8" s="36"/>
      <c r="AQ8" s="36"/>
      <c r="AR8" s="36"/>
      <c r="AS8" s="36"/>
      <c r="AT8" s="37">
        <f>データ!T6</f>
        <v>37.43</v>
      </c>
      <c r="AU8" s="37"/>
      <c r="AV8" s="37"/>
      <c r="AW8" s="37"/>
      <c r="AX8" s="37"/>
      <c r="AY8" s="37"/>
      <c r="AZ8" s="37"/>
      <c r="BA8" s="37"/>
      <c r="BB8" s="37">
        <f>データ!U6</f>
        <v>154.47999999999999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56.33</v>
      </c>
      <c r="J10" s="37"/>
      <c r="K10" s="37"/>
      <c r="L10" s="37"/>
      <c r="M10" s="37"/>
      <c r="N10" s="37"/>
      <c r="O10" s="37"/>
      <c r="P10" s="37">
        <f>データ!P6</f>
        <v>46.67</v>
      </c>
      <c r="Q10" s="37"/>
      <c r="R10" s="37"/>
      <c r="S10" s="37"/>
      <c r="T10" s="37"/>
      <c r="U10" s="37"/>
      <c r="V10" s="37"/>
      <c r="W10" s="37">
        <f>データ!Q6</f>
        <v>97.8</v>
      </c>
      <c r="X10" s="37"/>
      <c r="Y10" s="37"/>
      <c r="Z10" s="37"/>
      <c r="AA10" s="37"/>
      <c r="AB10" s="37"/>
      <c r="AC10" s="37"/>
      <c r="AD10" s="36">
        <f>データ!R6</f>
        <v>3872</v>
      </c>
      <c r="AE10" s="36"/>
      <c r="AF10" s="36"/>
      <c r="AG10" s="36"/>
      <c r="AH10" s="36"/>
      <c r="AI10" s="36"/>
      <c r="AJ10" s="36"/>
      <c r="AK10" s="2"/>
      <c r="AL10" s="36">
        <f>データ!V6</f>
        <v>2674</v>
      </c>
      <c r="AM10" s="36"/>
      <c r="AN10" s="36"/>
      <c r="AO10" s="36"/>
      <c r="AP10" s="36"/>
      <c r="AQ10" s="36"/>
      <c r="AR10" s="36"/>
      <c r="AS10" s="36"/>
      <c r="AT10" s="37">
        <f>データ!W6</f>
        <v>1.2</v>
      </c>
      <c r="AU10" s="37"/>
      <c r="AV10" s="37"/>
      <c r="AW10" s="37"/>
      <c r="AX10" s="37"/>
      <c r="AY10" s="37"/>
      <c r="AZ10" s="37"/>
      <c r="BA10" s="37"/>
      <c r="BB10" s="37">
        <f>データ!X6</f>
        <v>2228.33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114</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jWzDguTbdE9ucHqH0hHhwVYwjf+8jQZruhptkVPDFslCU1aMjeXjm+sDsIJb83u1eL0fjxRaMKZe75xC90J/rA==" saltValue="9NwOnTZWlPhRNuhh/oRde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75043</v>
      </c>
      <c r="D6" s="19">
        <f t="shared" si="3"/>
        <v>46</v>
      </c>
      <c r="E6" s="19">
        <f t="shared" si="3"/>
        <v>17</v>
      </c>
      <c r="F6" s="19">
        <f t="shared" si="3"/>
        <v>4</v>
      </c>
      <c r="G6" s="19">
        <f t="shared" si="3"/>
        <v>0</v>
      </c>
      <c r="H6" s="19" t="str">
        <f t="shared" si="3"/>
        <v>福島県　浅川町</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56.33</v>
      </c>
      <c r="P6" s="20">
        <f t="shared" si="3"/>
        <v>46.67</v>
      </c>
      <c r="Q6" s="20">
        <f t="shared" si="3"/>
        <v>97.8</v>
      </c>
      <c r="R6" s="20">
        <f t="shared" si="3"/>
        <v>3872</v>
      </c>
      <c r="S6" s="20">
        <f t="shared" si="3"/>
        <v>5782</v>
      </c>
      <c r="T6" s="20">
        <f t="shared" si="3"/>
        <v>37.43</v>
      </c>
      <c r="U6" s="20">
        <f t="shared" si="3"/>
        <v>154.47999999999999</v>
      </c>
      <c r="V6" s="20">
        <f t="shared" si="3"/>
        <v>2674</v>
      </c>
      <c r="W6" s="20">
        <f t="shared" si="3"/>
        <v>1.2</v>
      </c>
      <c r="X6" s="20">
        <f t="shared" si="3"/>
        <v>2228.33</v>
      </c>
      <c r="Y6" s="21" t="str">
        <f>IF(Y7="",NA(),Y7)</f>
        <v>-</v>
      </c>
      <c r="Z6" s="21" t="str">
        <f t="shared" ref="Z6:AH6" si="4">IF(Z7="",NA(),Z7)</f>
        <v>-</v>
      </c>
      <c r="AA6" s="21" t="str">
        <f t="shared" si="4"/>
        <v>-</v>
      </c>
      <c r="AB6" s="21" t="str">
        <f t="shared" si="4"/>
        <v>-</v>
      </c>
      <c r="AC6" s="21">
        <f t="shared" si="4"/>
        <v>79.8</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1">
        <f t="shared" si="5"/>
        <v>181.89</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55.47</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69.12</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277.08</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27.67</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58.83</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3.05</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15">
      <c r="A7" s="14"/>
      <c r="B7" s="23">
        <v>2024</v>
      </c>
      <c r="C7" s="23">
        <v>75043</v>
      </c>
      <c r="D7" s="23">
        <v>46</v>
      </c>
      <c r="E7" s="23">
        <v>17</v>
      </c>
      <c r="F7" s="23">
        <v>4</v>
      </c>
      <c r="G7" s="23">
        <v>0</v>
      </c>
      <c r="H7" s="23" t="s">
        <v>96</v>
      </c>
      <c r="I7" s="23" t="s">
        <v>97</v>
      </c>
      <c r="J7" s="23" t="s">
        <v>98</v>
      </c>
      <c r="K7" s="23" t="s">
        <v>99</v>
      </c>
      <c r="L7" s="23" t="s">
        <v>100</v>
      </c>
      <c r="M7" s="23" t="s">
        <v>101</v>
      </c>
      <c r="N7" s="24" t="s">
        <v>102</v>
      </c>
      <c r="O7" s="24">
        <v>56.33</v>
      </c>
      <c r="P7" s="24">
        <v>46.67</v>
      </c>
      <c r="Q7" s="24">
        <v>97.8</v>
      </c>
      <c r="R7" s="24">
        <v>3872</v>
      </c>
      <c r="S7" s="24">
        <v>5782</v>
      </c>
      <c r="T7" s="24">
        <v>37.43</v>
      </c>
      <c r="U7" s="24">
        <v>154.47999999999999</v>
      </c>
      <c r="V7" s="24">
        <v>2674</v>
      </c>
      <c r="W7" s="24">
        <v>1.2</v>
      </c>
      <c r="X7" s="24">
        <v>2228.33</v>
      </c>
      <c r="Y7" s="24" t="s">
        <v>102</v>
      </c>
      <c r="Z7" s="24" t="s">
        <v>102</v>
      </c>
      <c r="AA7" s="24" t="s">
        <v>102</v>
      </c>
      <c r="AB7" s="24" t="s">
        <v>102</v>
      </c>
      <c r="AC7" s="24">
        <v>79.8</v>
      </c>
      <c r="AD7" s="24" t="s">
        <v>102</v>
      </c>
      <c r="AE7" s="24" t="s">
        <v>102</v>
      </c>
      <c r="AF7" s="24" t="s">
        <v>102</v>
      </c>
      <c r="AG7" s="24" t="s">
        <v>102</v>
      </c>
      <c r="AH7" s="24">
        <v>106.38</v>
      </c>
      <c r="AI7" s="24">
        <v>105.07</v>
      </c>
      <c r="AJ7" s="24" t="s">
        <v>102</v>
      </c>
      <c r="AK7" s="24" t="s">
        <v>102</v>
      </c>
      <c r="AL7" s="24" t="s">
        <v>102</v>
      </c>
      <c r="AM7" s="24" t="s">
        <v>102</v>
      </c>
      <c r="AN7" s="24">
        <v>181.89</v>
      </c>
      <c r="AO7" s="24" t="s">
        <v>102</v>
      </c>
      <c r="AP7" s="24" t="s">
        <v>102</v>
      </c>
      <c r="AQ7" s="24" t="s">
        <v>102</v>
      </c>
      <c r="AR7" s="24" t="s">
        <v>102</v>
      </c>
      <c r="AS7" s="24">
        <v>70.63</v>
      </c>
      <c r="AT7" s="24">
        <v>63.54</v>
      </c>
      <c r="AU7" s="24" t="s">
        <v>102</v>
      </c>
      <c r="AV7" s="24" t="s">
        <v>102</v>
      </c>
      <c r="AW7" s="24" t="s">
        <v>102</v>
      </c>
      <c r="AX7" s="24" t="s">
        <v>102</v>
      </c>
      <c r="AY7" s="24">
        <v>55.47</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69.12</v>
      </c>
      <c r="BV7" s="24" t="s">
        <v>102</v>
      </c>
      <c r="BW7" s="24" t="s">
        <v>102</v>
      </c>
      <c r="BX7" s="24" t="s">
        <v>102</v>
      </c>
      <c r="BY7" s="24" t="s">
        <v>102</v>
      </c>
      <c r="BZ7" s="24">
        <v>66.63</v>
      </c>
      <c r="CA7" s="24">
        <v>72.92</v>
      </c>
      <c r="CB7" s="24" t="s">
        <v>102</v>
      </c>
      <c r="CC7" s="24" t="s">
        <v>102</v>
      </c>
      <c r="CD7" s="24" t="s">
        <v>102</v>
      </c>
      <c r="CE7" s="24" t="s">
        <v>102</v>
      </c>
      <c r="CF7" s="24">
        <v>277.08</v>
      </c>
      <c r="CG7" s="24" t="s">
        <v>102</v>
      </c>
      <c r="CH7" s="24" t="s">
        <v>102</v>
      </c>
      <c r="CI7" s="24" t="s">
        <v>102</v>
      </c>
      <c r="CJ7" s="24" t="s">
        <v>102</v>
      </c>
      <c r="CK7" s="24">
        <v>252.17</v>
      </c>
      <c r="CL7" s="24">
        <v>225.78</v>
      </c>
      <c r="CM7" s="24" t="s">
        <v>102</v>
      </c>
      <c r="CN7" s="24" t="s">
        <v>102</v>
      </c>
      <c r="CO7" s="24" t="s">
        <v>102</v>
      </c>
      <c r="CP7" s="24" t="s">
        <v>102</v>
      </c>
      <c r="CQ7" s="24">
        <v>27.67</v>
      </c>
      <c r="CR7" s="24" t="s">
        <v>102</v>
      </c>
      <c r="CS7" s="24" t="s">
        <v>102</v>
      </c>
      <c r="CT7" s="24" t="s">
        <v>102</v>
      </c>
      <c r="CU7" s="24" t="s">
        <v>102</v>
      </c>
      <c r="CV7" s="24">
        <v>42.15</v>
      </c>
      <c r="CW7" s="24">
        <v>43.17</v>
      </c>
      <c r="CX7" s="24" t="s">
        <v>102</v>
      </c>
      <c r="CY7" s="24" t="s">
        <v>102</v>
      </c>
      <c r="CZ7" s="24" t="s">
        <v>102</v>
      </c>
      <c r="DA7" s="24" t="s">
        <v>102</v>
      </c>
      <c r="DB7" s="24">
        <v>58.83</v>
      </c>
      <c r="DC7" s="24" t="s">
        <v>102</v>
      </c>
      <c r="DD7" s="24" t="s">
        <v>102</v>
      </c>
      <c r="DE7" s="24" t="s">
        <v>102</v>
      </c>
      <c r="DF7" s="24" t="s">
        <v>102</v>
      </c>
      <c r="DG7" s="24">
        <v>84.21</v>
      </c>
      <c r="DH7" s="24">
        <v>86.31</v>
      </c>
      <c r="DI7" s="24" t="s">
        <v>102</v>
      </c>
      <c r="DJ7" s="24" t="s">
        <v>102</v>
      </c>
      <c r="DK7" s="24" t="s">
        <v>102</v>
      </c>
      <c r="DL7" s="24" t="s">
        <v>102</v>
      </c>
      <c r="DM7" s="24">
        <v>3.05</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