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2131\Desktop\R7年度\経営比較分析表\R6年度経営比較分析表\R8.1.15 経営比較分析表（令和６年度決算）\【経営比較分析表】2024_074811_46_1718\"/>
    </mc:Choice>
  </mc:AlternateContent>
  <xr:revisionPtr revIDLastSave="0" documentId="13_ncr:1_{F455C8AC-B3A2-48E2-9C7B-1951264D24EA}" xr6:coauthVersionLast="47" xr6:coauthVersionMax="47" xr10:uidLastSave="{00000000-0000-0000-0000-000000000000}"/>
  <workbookProtection workbookAlgorithmName="SHA-512" workbookHashValue="/R32/oQgHgAODCgyJ+3ytxk04nHIk3rxep3wOqgENII5Ckfv3PzgHTZZpcJ3AG+q4Yek77rPWLzWKfY2RT5jHg==" workbookSaltValue="/Y+R+Fu8Oa1N/8Nmu7osK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<sst xmlns="http://schemas.openxmlformats.org/spreadsheetml/2006/main" count="319" uniqueCount="116">
  <si>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</si>
  <si>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</si>
  <si>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</si>
  <si>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</si>
  <si>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</si>
  <si>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</si>
  <si>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</si>
  <si>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</si>
  <si>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</si>
  <si>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</si>
  <si>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</si>
  <si>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</si>
  <si>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</si>
  <si>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</si>
  <si>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</si>
  <si>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</si>
  <si>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</si>
  <si>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</si>
  <si>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</si>
  <si>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</si>
  <si>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</si>
  <si>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</si>
  <si>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</si>
  <si>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</si>
  <si>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</si>
  <si>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</si>
  <si>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</si>
  <si>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</si>
  <si>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</si>
  <si>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</si>
  <si>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</si>
  <si>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</si>
  <si>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</si>
  <si>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</si>
  <si>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</si>
  <si>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</si>
  <si>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</si>
  <si>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</si>
  <si>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</si>
  <si>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</si>
  <si>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</si>
  <si>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</si>
  <si>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</si>
  <si>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</si>
  <si>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</si>
  <si>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</si>
  <si>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</si>
  <si>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</si>
  <si>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</si>
  <si>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</si>
  <si>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</si>
  <si>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</si>
  <si>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</si>
  <si>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</si>
  <si>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</si>
  <si>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</si>
  <si>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</si>
  <si>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</si>
  <si>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</si>
  <si>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</si>
  <si>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</si>
  <si>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</si>
  <si>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</si>
  <si>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</si>
  <si>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</si>
  <si>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</si>
  <si>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</si>
  <si>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</si>
  <si>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</si>
  <si>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</si>
  <si>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</si>
  <si>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</si>
  <si>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</si>
  <si>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</si>
  <si>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</si>
  <si>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</si>
  <si>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</si>
  <si>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</si>
  <si>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</si>
  <si>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</si>
  <si>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</si>
  <si>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</si>
  <si>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</si>
  <si>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</si>
  <si>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</si>
  <si>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</si>
  <si>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</si>
  <si>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</si>
  <si>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</si>
  <si>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</si>
  <si>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</si>
  <si>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</si>
  <si>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</si>
  <si>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</si>
  <si>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</si>
  <si>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</si>
  <si>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</si>
  <si>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</si>
  <si>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下水道事業</t>
  </si>
  <si>
    <t>公共下水道</t>
  </si>
  <si>
    <t>Cd2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</si>
  <si>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</si>
  <si>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</si>
  <si>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</si>
  <si>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</si>
  <si>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</si>
  <si>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</si>
  <si>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</si>
  <si>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</si>
  <si>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</si>
  <si>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</si>
  <si>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</si>
  <si>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</si>
  <si>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公共下水道の人口接続率は、令和6年度末現在で70.65%という水準にあり、経営の健全性・効率性の向上には更なる接続率の向上が最優先課題として挙げられます。
　また、公共下水道の管渠整備においては、平成25年度の施工分を最後に一時事業を休止しており、今後、浄化センターの稼働率が80%を超えた段階で管渠整備の再開について検討することにしています。
　経常収支比率は、100%を超えているが使用料以外に一般会計からの繰入に頼らざるを得ない状況にあり、今後も使用料収入の確保に努めます。
　流動比率は100％を下回っているが、借入金等の負債が年々減少していることや使用料収入の増加が見込まれることから、改善の傾向があると思われます。
　企業債残高対事業規模比率については、営業収益が少ない状態ですが今後は使用料収入の増加が見込まれ、大規模事業の企業債完了も合わせ、数値は減少するものと思われます。
　経費回収率及び施設利用率、水洗化率については、管渠への接続率の増加や料金改定を含めた使用料収入の増加により100％に近づくものと見込まれ、現在年2%程度の伸びとなっている接続率をさらに伸ばせるよう取り組むことで経営の健全化、施設等の効率性向上に努めてまいります。</t>
    <rPh sb="53" eb="54">
      <t>サラ</t>
    </rPh>
    <rPh sb="175" eb="177">
      <t>ケイジョウ</t>
    </rPh>
    <rPh sb="188" eb="189">
      <t>コ</t>
    </rPh>
    <rPh sb="194" eb="199">
      <t>シヨウリョウイガイ</t>
    </rPh>
    <rPh sb="207" eb="209">
      <t>クリイレ</t>
    </rPh>
    <rPh sb="224" eb="226">
      <t>コンゴ</t>
    </rPh>
    <rPh sb="227" eb="230">
      <t>シヨウリョウ</t>
    </rPh>
    <rPh sb="230" eb="232">
      <t>シュウニュウ</t>
    </rPh>
    <rPh sb="233" eb="235">
      <t>カクホ</t>
    </rPh>
    <rPh sb="236" eb="237">
      <t>ツト</t>
    </rPh>
    <rPh sb="243" eb="247">
      <t>リュウドウヒリツ</t>
    </rPh>
    <rPh sb="253" eb="255">
      <t>シタマワ</t>
    </rPh>
    <rPh sb="261" eb="265">
      <t>カリイレキントウ</t>
    </rPh>
    <rPh sb="266" eb="268">
      <t>フサイ</t>
    </rPh>
    <rPh sb="269" eb="271">
      <t>ネンネン</t>
    </rPh>
    <rPh sb="271" eb="273">
      <t>ゲンショウ</t>
    </rPh>
    <rPh sb="280" eb="283">
      <t>シヨウリョウ</t>
    </rPh>
    <rPh sb="283" eb="285">
      <t>シュウニュウ</t>
    </rPh>
    <rPh sb="286" eb="288">
      <t>ゾウカ</t>
    </rPh>
    <rPh sb="289" eb="291">
      <t>ミコ</t>
    </rPh>
    <rPh sb="299" eb="301">
      <t>カイゼン</t>
    </rPh>
    <rPh sb="302" eb="304">
      <t>ケイコウ</t>
    </rPh>
    <rPh sb="308" eb="309">
      <t>オモ</t>
    </rPh>
    <rPh sb="334" eb="338">
      <t>エイギョウシュウエキ</t>
    </rPh>
    <rPh sb="339" eb="340">
      <t>スク</t>
    </rPh>
    <rPh sb="342" eb="344">
      <t>ジョウタイ</t>
    </rPh>
    <rPh sb="347" eb="349">
      <t>コンゴ</t>
    </rPh>
    <rPh sb="350" eb="355">
      <t>シヨウリョウシュウニュウ</t>
    </rPh>
    <rPh sb="356" eb="358">
      <t>ゾウカ</t>
    </rPh>
    <rPh sb="359" eb="361">
      <t>ミコ</t>
    </rPh>
    <rPh sb="364" eb="367">
      <t>ダイキボ</t>
    </rPh>
    <rPh sb="367" eb="369">
      <t>ジギョウ</t>
    </rPh>
    <rPh sb="376" eb="377">
      <t>ア</t>
    </rPh>
    <rPh sb="380" eb="382">
      <t>スウチ</t>
    </rPh>
    <rPh sb="383" eb="385">
      <t>ゲンショウ</t>
    </rPh>
    <rPh sb="390" eb="391">
      <t>オモ</t>
    </rPh>
    <rPh sb="398" eb="402">
      <t>ケイヒカイシュウ</t>
    </rPh>
    <phoneticPr fontId="4"/>
  </si>
  <si>
    <t>　公共下水道の供用開始は、平成9年4月となっており事業開始から27年が経過しております。管渠については事業開始に布設して以降、耐用年数経過による更新を行っていないため、次年度以降計画的に管渠調査を行っていきます。
　管渠以外の浄化センター施設などの重要施設については、平成28年度から令和2年度にかけて策定した長寿命化計画により、施設本体以外に電気設備や機械設備などを順次更新し、適宜メンテナンスを行いながら必要に応じて効率的に更新を実施していきます。
　今後はさらに、ストックマネジメント計画に基づき施設の適正な維持管理と更新に努めてまいります。</t>
    <rPh sb="151" eb="153">
      <t>サクテイ</t>
    </rPh>
    <rPh sb="167" eb="169">
      <t>ホンタイ</t>
    </rPh>
    <phoneticPr fontId="4"/>
  </si>
  <si>
    <t>　公共下水道事業全体が完了していないため、各指標に偏りがあり、現時点で経営の健全化や効率性を担保していくことは難しい状況です。そのため、先ずは接続率向上に取り組んでいかなければならないと考えております。
　また、管渠整備事業の休止期間中に今後の人口動態や整備エリア内の宅地化状況を分析して、当初整備計画の見直しが必要なのかどうかの検討を含めて効率的な事業運営を目指す必要があります。</t>
    <rPh sb="106" eb="108">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</si>
</sst>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28-459F-97E0-E34EE73455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6028-459F-97E0-E34EE73455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43.95</c:v>
                </c:pt>
              </c:numCache>
            </c:numRef>
          </c:val>
          <c:extLst>
            <c:ext xmlns:c16="http://schemas.microsoft.com/office/drawing/2014/chart" uri="{C3380CC4-5D6E-409C-BE32-E72D297353CC}">
              <c16:uniqueId val="{00000000-3CFC-4483-AC91-4CF1E4F543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3CFC-4483-AC91-4CF1E4F543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65.97</c:v>
                </c:pt>
              </c:numCache>
            </c:numRef>
          </c:val>
          <c:extLst>
            <c:ext xmlns:c16="http://schemas.microsoft.com/office/drawing/2014/chart" uri="{C3380CC4-5D6E-409C-BE32-E72D297353CC}">
              <c16:uniqueId val="{00000000-6082-4E5C-B01D-6CAF98D04FA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6082-4E5C-B01D-6CAF98D04FA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112.28</c:v>
                </c:pt>
              </c:numCache>
            </c:numRef>
          </c:val>
          <c:extLst>
            <c:ext xmlns:c16="http://schemas.microsoft.com/office/drawing/2014/chart" uri="{C3380CC4-5D6E-409C-BE32-E72D297353CC}">
              <c16:uniqueId val="{00000000-37AA-4845-9C1F-F733353562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37AA-4845-9C1F-F733353562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3.57</c:v>
                </c:pt>
              </c:numCache>
            </c:numRef>
          </c:val>
          <c:extLst>
            <c:ext xmlns:c16="http://schemas.microsoft.com/office/drawing/2014/chart" uri="{C3380CC4-5D6E-409C-BE32-E72D297353CC}">
              <c16:uniqueId val="{00000000-E07A-4AE9-90F4-022167AD55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E07A-4AE9-90F4-022167AD55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F4F-4668-9E39-4C571D9765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F4F-4668-9E39-4C571D9765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3EC-41B4-B998-13EAA2C582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53EC-41B4-B998-13EAA2C582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16.989999999999998</c:v>
                </c:pt>
              </c:numCache>
            </c:numRef>
          </c:val>
          <c:extLst>
            <c:ext xmlns:c16="http://schemas.microsoft.com/office/drawing/2014/chart" uri="{C3380CC4-5D6E-409C-BE32-E72D297353CC}">
              <c16:uniqueId val="{00000000-EFB3-4A6C-8A8F-094BC3A07A2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EFB3-4A6C-8A8F-094BC3A07A2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3132.78</c:v>
                </c:pt>
              </c:numCache>
            </c:numRef>
          </c:val>
          <c:extLst>
            <c:ext xmlns:c16="http://schemas.microsoft.com/office/drawing/2014/chart" uri="{C3380CC4-5D6E-409C-BE32-E72D297353CC}">
              <c16:uniqueId val="{00000000-9362-40C2-B82B-5FEE906FB0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9362-40C2-B82B-5FEE906FB0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51.94</c:v>
                </c:pt>
              </c:numCache>
            </c:numRef>
          </c:val>
          <c:extLst>
            <c:ext xmlns:c16="http://schemas.microsoft.com/office/drawing/2014/chart" uri="{C3380CC4-5D6E-409C-BE32-E72D297353CC}">
              <c16:uniqueId val="{00000000-1350-4467-8D80-30338F1723F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1350-4467-8D80-30338F1723F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288.26</c:v>
                </c:pt>
              </c:numCache>
            </c:numRef>
          </c:val>
          <c:extLst>
            <c:ext xmlns:c16="http://schemas.microsoft.com/office/drawing/2014/chart" uri="{C3380CC4-5D6E-409C-BE32-E72D297353CC}">
              <c16:uniqueId val="{00000000-11E6-4C4D-A59C-94875D883F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11E6-4C4D-A59C-94875D883F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棚倉町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自治体職員</v>
      </c>
      <c r="AE8" s="65"/>
      <c r="AF8" s="65"/>
      <c r="AG8" s="65"/>
      <c r="AH8" s="65"/>
      <c r="AI8" s="65"/>
      <c r="AJ8" s="65"/>
      <c r="AK8" s="3"/>
      <c r="AL8" s="45">
        <f>データ!S6</f>
        <v>12789</v>
      </c>
      <c r="AM8" s="45"/>
      <c r="AN8" s="45"/>
      <c r="AO8" s="45"/>
      <c r="AP8" s="45"/>
      <c r="AQ8" s="45"/>
      <c r="AR8" s="45"/>
      <c r="AS8" s="45"/>
      <c r="AT8" s="44">
        <f>データ!T6</f>
        <v>159.93</v>
      </c>
      <c r="AU8" s="44"/>
      <c r="AV8" s="44"/>
      <c r="AW8" s="44"/>
      <c r="AX8" s="44"/>
      <c r="AY8" s="44"/>
      <c r="AZ8" s="44"/>
      <c r="BA8" s="44"/>
      <c r="BB8" s="44">
        <f>データ!U6</f>
        <v>79.97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64.64</v>
      </c>
      <c r="J10" s="44"/>
      <c r="K10" s="44"/>
      <c r="L10" s="44"/>
      <c r="M10" s="44"/>
      <c r="N10" s="44"/>
      <c r="O10" s="44"/>
      <c r="P10" s="44">
        <f>データ!P6</f>
        <v>33.99</v>
      </c>
      <c r="Q10" s="44"/>
      <c r="R10" s="44"/>
      <c r="S10" s="44"/>
      <c r="T10" s="44"/>
      <c r="U10" s="44"/>
      <c r="V10" s="44"/>
      <c r="W10" s="44">
        <f>データ!Q6</f>
        <v>92.2</v>
      </c>
      <c r="X10" s="44"/>
      <c r="Y10" s="44"/>
      <c r="Z10" s="44"/>
      <c r="AA10" s="44"/>
      <c r="AB10" s="44"/>
      <c r="AC10" s="44"/>
      <c r="AD10" s="45">
        <f>データ!R6</f>
        <v>2882</v>
      </c>
      <c r="AE10" s="45"/>
      <c r="AF10" s="45"/>
      <c r="AG10" s="45"/>
      <c r="AH10" s="45"/>
      <c r="AI10" s="45"/>
      <c r="AJ10" s="45"/>
      <c r="AK10" s="2"/>
      <c r="AL10" s="45">
        <f>データ!V6</f>
        <v>4299</v>
      </c>
      <c r="AM10" s="45"/>
      <c r="AN10" s="45"/>
      <c r="AO10" s="45"/>
      <c r="AP10" s="45"/>
      <c r="AQ10" s="45"/>
      <c r="AR10" s="45"/>
      <c r="AS10" s="45"/>
      <c r="AT10" s="44">
        <f>データ!W6</f>
        <v>1.74</v>
      </c>
      <c r="AU10" s="44"/>
      <c r="AV10" s="44"/>
      <c r="AW10" s="44"/>
      <c r="AX10" s="44"/>
      <c r="AY10" s="44"/>
      <c r="AZ10" s="44"/>
      <c r="BA10" s="44"/>
      <c r="BB10" s="44">
        <f>データ!X6</f>
        <v>2470.69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qSbswLRuD4N3V/jevuIvRPWqI1dfkVOvWOJ/ko18FCd6ZaYVDtqFSmTGbggggFsbatQwi/B2USks1kH9bsM6g==" saltValue="i+IS9U8SAUgQlxFyN90i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74811</v>
      </c>
      <c r="D6" s="19">
        <f t="shared" si="3"/>
        <v>46</v>
      </c>
      <c r="E6" s="19">
        <f t="shared" si="3"/>
        <v>17</v>
      </c>
      <c r="F6" s="19">
        <f t="shared" si="3"/>
        <v>1</v>
      </c>
      <c r="G6" s="19">
        <f t="shared" si="3"/>
        <v>0</v>
      </c>
      <c r="H6" s="19" t="str">
        <f t="shared" si="3"/>
        <v>福島県　棚倉町</v>
      </c>
      <c r="I6" s="19" t="str">
        <f t="shared" si="3"/>
        <v>法適用</v>
      </c>
      <c r="J6" s="19" t="str">
        <f t="shared" si="3"/>
        <v>下水道事業</v>
      </c>
      <c r="K6" s="19" t="str">
        <f t="shared" si="3"/>
        <v>公共下水道</v>
      </c>
      <c r="L6" s="19" t="str">
        <f t="shared" si="3"/>
        <v>Cd2</v>
      </c>
      <c r="M6" s="19" t="str">
        <f t="shared" si="3"/>
        <v>自治体職員</v>
      </c>
      <c r="N6" s="20" t="str">
        <f t="shared" si="3"/>
        <v>-</v>
      </c>
      <c r="O6" s="20">
        <f t="shared" si="3"/>
        <v>64.64</v>
      </c>
      <c r="P6" s="20">
        <f t="shared" si="3"/>
        <v>33.99</v>
      </c>
      <c r="Q6" s="20">
        <f t="shared" si="3"/>
        <v>92.2</v>
      </c>
      <c r="R6" s="20">
        <f t="shared" si="3"/>
        <v>2882</v>
      </c>
      <c r="S6" s="20">
        <f t="shared" si="3"/>
        <v>12789</v>
      </c>
      <c r="T6" s="20">
        <f t="shared" si="3"/>
        <v>159.93</v>
      </c>
      <c r="U6" s="20">
        <f t="shared" si="3"/>
        <v>79.97</v>
      </c>
      <c r="V6" s="20">
        <f t="shared" si="3"/>
        <v>4299</v>
      </c>
      <c r="W6" s="20">
        <f t="shared" si="3"/>
        <v>1.74</v>
      </c>
      <c r="X6" s="20">
        <f t="shared" si="3"/>
        <v>2470.69</v>
      </c>
      <c r="Y6" s="21" t="str">
        <f>IF(Y7="",NA(),Y7)</f>
        <v>-</v>
      </c>
      <c r="Z6" s="21" t="str">
        <f t="shared" ref="Z6:AH6" si="4">IF(Z7="",NA(),Z7)</f>
        <v>-</v>
      </c>
      <c r="AA6" s="21" t="str">
        <f t="shared" si="4"/>
        <v>-</v>
      </c>
      <c r="AB6" s="21" t="str">
        <f t="shared" si="4"/>
        <v>-</v>
      </c>
      <c r="AC6" s="21">
        <f t="shared" si="4"/>
        <v>112.28</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16.989999999999998</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3132.78</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51.94</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288.26</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43.95</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65.97</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3.57</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74811</v>
      </c>
      <c r="D7" s="23">
        <v>46</v>
      </c>
      <c r="E7" s="23">
        <v>17</v>
      </c>
      <c r="F7" s="23">
        <v>1</v>
      </c>
      <c r="G7" s="23">
        <v>0</v>
      </c>
      <c r="H7" s="23" t="s">
        <v>96</v>
      </c>
      <c r="I7" s="23" t="s">
        <v>97</v>
      </c>
      <c r="J7" s="23" t="s">
        <v>98</v>
      </c>
      <c r="K7" s="23" t="s">
        <v>99</v>
      </c>
      <c r="L7" s="23" t="s">
        <v>100</v>
      </c>
      <c r="M7" s="23" t="s">
        <v>101</v>
      </c>
      <c r="N7" s="24" t="s">
        <v>102</v>
      </c>
      <c r="O7" s="24">
        <v>64.64</v>
      </c>
      <c r="P7" s="24">
        <v>33.99</v>
      </c>
      <c r="Q7" s="24">
        <v>92.2</v>
      </c>
      <c r="R7" s="24">
        <v>2882</v>
      </c>
      <c r="S7" s="24">
        <v>12789</v>
      </c>
      <c r="T7" s="24">
        <v>159.93</v>
      </c>
      <c r="U7" s="24">
        <v>79.97</v>
      </c>
      <c r="V7" s="24">
        <v>4299</v>
      </c>
      <c r="W7" s="24">
        <v>1.74</v>
      </c>
      <c r="X7" s="24">
        <v>2470.69</v>
      </c>
      <c r="Y7" s="24" t="s">
        <v>102</v>
      </c>
      <c r="Z7" s="24" t="s">
        <v>102</v>
      </c>
      <c r="AA7" s="24" t="s">
        <v>102</v>
      </c>
      <c r="AB7" s="24" t="s">
        <v>102</v>
      </c>
      <c r="AC7" s="24">
        <v>112.28</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16.989999999999998</v>
      </c>
      <c r="AZ7" s="24" t="s">
        <v>102</v>
      </c>
      <c r="BA7" s="24" t="s">
        <v>102</v>
      </c>
      <c r="BB7" s="24" t="s">
        <v>102</v>
      </c>
      <c r="BC7" s="24" t="s">
        <v>102</v>
      </c>
      <c r="BD7" s="24">
        <v>56.13</v>
      </c>
      <c r="BE7" s="24">
        <v>82.75</v>
      </c>
      <c r="BF7" s="24" t="s">
        <v>102</v>
      </c>
      <c r="BG7" s="24" t="s">
        <v>102</v>
      </c>
      <c r="BH7" s="24" t="s">
        <v>102</v>
      </c>
      <c r="BI7" s="24" t="s">
        <v>102</v>
      </c>
      <c r="BJ7" s="24">
        <v>3132.78</v>
      </c>
      <c r="BK7" s="24" t="s">
        <v>102</v>
      </c>
      <c r="BL7" s="24" t="s">
        <v>102</v>
      </c>
      <c r="BM7" s="24" t="s">
        <v>102</v>
      </c>
      <c r="BN7" s="24" t="s">
        <v>102</v>
      </c>
      <c r="BO7" s="24">
        <v>1343.89</v>
      </c>
      <c r="BP7" s="24">
        <v>602.55999999999995</v>
      </c>
      <c r="BQ7" s="24" t="s">
        <v>102</v>
      </c>
      <c r="BR7" s="24" t="s">
        <v>102</v>
      </c>
      <c r="BS7" s="24" t="s">
        <v>102</v>
      </c>
      <c r="BT7" s="24" t="s">
        <v>102</v>
      </c>
      <c r="BU7" s="24">
        <v>51.94</v>
      </c>
      <c r="BV7" s="24" t="s">
        <v>102</v>
      </c>
      <c r="BW7" s="24" t="s">
        <v>102</v>
      </c>
      <c r="BX7" s="24" t="s">
        <v>102</v>
      </c>
      <c r="BY7" s="24" t="s">
        <v>102</v>
      </c>
      <c r="BZ7" s="24">
        <v>72.84</v>
      </c>
      <c r="CA7" s="24">
        <v>97.94</v>
      </c>
      <c r="CB7" s="24" t="s">
        <v>102</v>
      </c>
      <c r="CC7" s="24" t="s">
        <v>102</v>
      </c>
      <c r="CD7" s="24" t="s">
        <v>102</v>
      </c>
      <c r="CE7" s="24" t="s">
        <v>102</v>
      </c>
      <c r="CF7" s="24">
        <v>288.26</v>
      </c>
      <c r="CG7" s="24" t="s">
        <v>102</v>
      </c>
      <c r="CH7" s="24" t="s">
        <v>102</v>
      </c>
      <c r="CI7" s="24" t="s">
        <v>102</v>
      </c>
      <c r="CJ7" s="24" t="s">
        <v>102</v>
      </c>
      <c r="CK7" s="24">
        <v>232.33</v>
      </c>
      <c r="CL7" s="24">
        <v>140.97999999999999</v>
      </c>
      <c r="CM7" s="24" t="s">
        <v>102</v>
      </c>
      <c r="CN7" s="24" t="s">
        <v>102</v>
      </c>
      <c r="CO7" s="24" t="s">
        <v>102</v>
      </c>
      <c r="CP7" s="24" t="s">
        <v>102</v>
      </c>
      <c r="CQ7" s="24">
        <v>43.95</v>
      </c>
      <c r="CR7" s="24" t="s">
        <v>102</v>
      </c>
      <c r="CS7" s="24" t="s">
        <v>102</v>
      </c>
      <c r="CT7" s="24" t="s">
        <v>102</v>
      </c>
      <c r="CU7" s="24" t="s">
        <v>102</v>
      </c>
      <c r="CV7" s="24">
        <v>48.92</v>
      </c>
      <c r="CW7" s="24">
        <v>60.13</v>
      </c>
      <c r="CX7" s="24" t="s">
        <v>102</v>
      </c>
      <c r="CY7" s="24" t="s">
        <v>102</v>
      </c>
      <c r="CZ7" s="24" t="s">
        <v>102</v>
      </c>
      <c r="DA7" s="24" t="s">
        <v>102</v>
      </c>
      <c r="DB7" s="24">
        <v>65.97</v>
      </c>
      <c r="DC7" s="24" t="s">
        <v>102</v>
      </c>
      <c r="DD7" s="24" t="s">
        <v>102</v>
      </c>
      <c r="DE7" s="24" t="s">
        <v>102</v>
      </c>
      <c r="DF7" s="24" t="s">
        <v>102</v>
      </c>
      <c r="DG7" s="24">
        <v>80.760000000000005</v>
      </c>
      <c r="DH7" s="24">
        <v>96</v>
      </c>
      <c r="DI7" s="24" t="s">
        <v>102</v>
      </c>
      <c r="DJ7" s="24" t="s">
        <v>102</v>
      </c>
      <c r="DK7" s="24" t="s">
        <v>102</v>
      </c>
      <c r="DL7" s="24" t="s">
        <v>102</v>
      </c>
      <c r="DM7" s="24">
        <v>3.57</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U2131</cp:lastModifiedBy>
  <dcterms:created xsi:type="dcterms:W3CDTF">2025-12-23T05:57:33Z</dcterms:created>
  <dcterms:modified xsi:type="dcterms:W3CDTF">2026-02-03T07:46:27Z</dcterms:modified>
  <cp:category/>
</cp:coreProperties>
</file>