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31.250\庁内共有\04総務課\NLG015\財政・総務関係\02_一般文書及びメール関係\02_令和\R7\★★★★★20260121【県市町村財政課25(木)〆】公営企業に係る経営比較分析表（令和６年度決算）の分析等について（依頼）\建設課回答（集排）\"/>
    </mc:Choice>
  </mc:AlternateContent>
  <workbookProtection workbookAlgorithmName="SHA-512" workbookHashValue="jfy3J4DJSATgOGZEQIq9PltZITMLlCGXMxmBbzDFiXJfLwZGLw4ILOL5/7U8iYpiMBI3fZFc32bgSZTNWxrzrw==" workbookSaltValue="GT2RbbymAeLQk5EF8SKfVg==" workbookSpinCount="100000" lockStructure="1"/>
  <bookViews>
    <workbookView xWindow="-105" yWindow="-105" windowWidth="23250" windowHeight="1245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<sst xmlns="http://schemas.openxmlformats.org/spreadsheetml/2006/main" count="297" uniqueCount="116">
  <si>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</si>
  <si>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</si>
  <si>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</si>
  <si>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</si>
  <si>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</si>
  <si>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</si>
  <si>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</si>
  <si>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</si>
  <si>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</si>
  <si>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</si>
  <si>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</si>
  <si>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</si>
  <si>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</si>
  <si>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</si>
  <si>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</si>
  <si>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</si>
  <si>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</si>
  <si>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</si>
  <si>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</si>
  <si>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</si>
  <si>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</si>
  <si>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</si>
  <si>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</si>
  <si>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</si>
  <si>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</si>
  <si>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</si>
  <si>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</si>
  <si>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</si>
  <si>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</si>
  <si>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</si>
  <si>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</si>
  <si>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</si>
  <si>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</si>
  <si>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</si>
  <si>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</si>
  <si>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</si>
  <si>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</si>
  <si>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</si>
  <si>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</si>
  <si>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</si>
  <si>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</si>
  <si>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</si>
  <si>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</si>
  <si>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</si>
  <si>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</si>
  <si>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</si>
  <si>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</si>
  <si>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</si>
  <si>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</si>
  <si>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</si>
  <si>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</si>
  <si>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</si>
  <si>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</si>
  <si>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</si>
  <si>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</si>
  <si>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</si>
  <si>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</si>
  <si>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</si>
  <si>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</si>
  <si>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</si>
  <si>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</si>
  <si>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</si>
  <si>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</si>
  <si>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</si>
  <si>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</si>
  <si>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</si>
  <si>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</si>
  <si>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</si>
  <si>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</si>
  <si>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</si>
  <si>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</si>
  <si>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</si>
  <si>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</si>
  <si>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</si>
  <si>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</si>
  <si>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</si>
  <si>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</si>
  <si>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</si>
  <si>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</si>
  <si>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</si>
  <si>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</si>
  <si>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</si>
  <si>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</si>
  <si>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</si>
  <si>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</si>
  <si>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</si>
  <si>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</si>
  <si>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</si>
  <si>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</si>
  <si>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</si>
  <si>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</si>
  <si>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</si>
  <si>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</si>
  <si>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</si>
  <si>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</si>
  <si>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</si>
  <si>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</si>
  <si>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</si>
  <si>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</si>
  <si>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</si>
  <si>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</si>
  <si>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</si>
  <si>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</si>
  <si>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</si>
  <si>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</si>
  <si>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</si>
  <si>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</si>
  <si>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</si>
  <si>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</si>
  <si>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</si>
  <si>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</si>
  <si>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</si>
  <si>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</si>
  <si>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収入の大部分を他会計からの繰入金に依存している状況である。施設の老朽化により維持管理費はさらに増加することが見込まれるため、今後は使用料の増額や施設機器の計画的更新による維持管理費の抑制等の取り組みを行っていく必要がある。</t>
    <phoneticPr fontId="4"/>
  </si>
  <si>
    <t>　分析表では老朽化については0％となっているが、施設、管路共に供用開始から30年以上経過し、機器の故障等も発生している状況である。
　そのため、長寿命化のための計画的な更新や修繕が必要になると考えられる。</t>
    <phoneticPr fontId="4"/>
  </si>
  <si>
    <t>　経常収支比率は111.82%と100%を越え利益が生じているが、経費回収率は平均を下回る52.09%にとどまっているため、使用料以外の他財源に依存した運営状況であるといえる。
　現在村内全域が下水施設を利用もしくは合併浄化槽を利用しているため、使用料収入の大きな増加は見込めない状況にある。
　汚水処理の削減に向けた改善、また使用料の見直し等の改善策を考える必要がある。</t>
    <rPh sb="90" eb="92">
      <t>ゲンザイ</t>
    </rPh>
    <rPh sb="92" eb="94">
      <t>ソンナイ</t>
    </rPh>
    <rPh sb="94" eb="96">
      <t>ゼンイキ</t>
    </rPh>
    <rPh sb="97" eb="99">
      <t>ゲスイ</t>
    </rPh>
    <rPh sb="99" eb="101">
      <t>シセツ</t>
    </rPh>
    <rPh sb="102" eb="104">
      <t>リヨウ</t>
    </rPh>
    <rPh sb="108" eb="110">
      <t>ガッペイ</t>
    </rPh>
    <rPh sb="110" eb="113">
      <t>ジョウカソウ</t>
    </rPh>
    <rPh sb="114" eb="116">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</si>
</sst>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568-44BE-BA3F-408CB85D00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3568-44BE-BA3F-408CB85D00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92.92</c:v>
                </c:pt>
                <c:pt idx="4">
                  <c:v>15.21</c:v>
                </c:pt>
              </c:numCache>
            </c:numRef>
          </c:val>
          <c:extLst>
            <c:ext xmlns:c16="http://schemas.microsoft.com/office/drawing/2014/chart" uri="{C3380CC4-5D6E-409C-BE32-E72D297353CC}">
              <c16:uniqueId val="{00000000-8BE5-40AE-8E3F-E8A0A4B2A1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8BE5-40AE-8E3F-E8A0A4B2A1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63.95</c:v>
                </c:pt>
                <c:pt idx="4">
                  <c:v>64.42</c:v>
                </c:pt>
              </c:numCache>
            </c:numRef>
          </c:val>
          <c:extLst>
            <c:ext xmlns:c16="http://schemas.microsoft.com/office/drawing/2014/chart" uri="{C3380CC4-5D6E-409C-BE32-E72D297353CC}">
              <c16:uniqueId val="{00000000-3F4B-44DA-90AC-D7E1C8F8BC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3F4B-44DA-90AC-D7E1C8F8BC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122.34</c:v>
                </c:pt>
                <c:pt idx="4">
                  <c:v>111.82</c:v>
                </c:pt>
              </c:numCache>
            </c:numRef>
          </c:val>
          <c:extLst>
            <c:ext xmlns:c16="http://schemas.microsoft.com/office/drawing/2014/chart" uri="{C3380CC4-5D6E-409C-BE32-E72D297353CC}">
              <c16:uniqueId val="{00000000-C7DB-4A53-A4D3-C377B2410E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C7DB-4A53-A4D3-C377B2410E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4.3499999999999996</c:v>
                </c:pt>
                <c:pt idx="4">
                  <c:v>8.81</c:v>
                </c:pt>
              </c:numCache>
            </c:numRef>
          </c:val>
          <c:extLst>
            <c:ext xmlns:c16="http://schemas.microsoft.com/office/drawing/2014/chart" uri="{C3380CC4-5D6E-409C-BE32-E72D297353CC}">
              <c16:uniqueId val="{00000000-0EAC-47E2-B8AF-F5733E3829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0EAC-47E2-B8AF-F5733E3829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31-4767-87D2-456F83451F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D731-4767-87D2-456F83451F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35D-4969-8207-ABA85D84DB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635D-4969-8207-ABA85D84DB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49.65</c:v>
                </c:pt>
                <c:pt idx="4">
                  <c:v>70.959999999999994</c:v>
                </c:pt>
              </c:numCache>
            </c:numRef>
          </c:val>
          <c:extLst>
            <c:ext xmlns:c16="http://schemas.microsoft.com/office/drawing/2014/chart" uri="{C3380CC4-5D6E-409C-BE32-E72D297353CC}">
              <c16:uniqueId val="{00000000-8652-47DA-8B97-5D85A2B15A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8652-47DA-8B97-5D85A2B15A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1177.55</c:v>
                </c:pt>
                <c:pt idx="4" formatCode="#,##0.00;&quot;△&quot;#,##0.00">
                  <c:v>0</c:v>
                </c:pt>
              </c:numCache>
            </c:numRef>
          </c:val>
          <c:extLst>
            <c:ext xmlns:c16="http://schemas.microsoft.com/office/drawing/2014/chart" uri="{C3380CC4-5D6E-409C-BE32-E72D297353CC}">
              <c16:uniqueId val="{00000000-79E0-43DE-9120-570A4EAA0D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79E0-43DE-9120-570A4EAA0D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53.54</c:v>
                </c:pt>
                <c:pt idx="4">
                  <c:v>52.09</c:v>
                </c:pt>
              </c:numCache>
            </c:numRef>
          </c:val>
          <c:extLst>
            <c:ext xmlns:c16="http://schemas.microsoft.com/office/drawing/2014/chart" uri="{C3380CC4-5D6E-409C-BE32-E72D297353CC}">
              <c16:uniqueId val="{00000000-C7FD-46BB-9E0C-9BAFEFEBB79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C7FD-46BB-9E0C-9BAFEFEBB79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7D5D-40BE-8E26-6B4B75B35D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7D5D-40BE-8E26-6B4B75B35D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中島村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4732</v>
      </c>
      <c r="AM8" s="36"/>
      <c r="AN8" s="36"/>
      <c r="AO8" s="36"/>
      <c r="AP8" s="36"/>
      <c r="AQ8" s="36"/>
      <c r="AR8" s="36"/>
      <c r="AS8" s="36"/>
      <c r="AT8" s="37">
        <f>データ!T6</f>
        <v>18.920000000000002</v>
      </c>
      <c r="AU8" s="37"/>
      <c r="AV8" s="37"/>
      <c r="AW8" s="37"/>
      <c r="AX8" s="37"/>
      <c r="AY8" s="37"/>
      <c r="AZ8" s="37"/>
      <c r="BA8" s="37"/>
      <c r="BB8" s="37">
        <f>データ!U6</f>
        <v>250.11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81.2</v>
      </c>
      <c r="J10" s="37"/>
      <c r="K10" s="37"/>
      <c r="L10" s="37"/>
      <c r="M10" s="37"/>
      <c r="N10" s="37"/>
      <c r="O10" s="37"/>
      <c r="P10" s="37">
        <f>データ!P6</f>
        <v>70.989999999999995</v>
      </c>
      <c r="Q10" s="37"/>
      <c r="R10" s="37"/>
      <c r="S10" s="37"/>
      <c r="T10" s="37"/>
      <c r="U10" s="37"/>
      <c r="V10" s="37"/>
      <c r="W10" s="37">
        <f>データ!Q6</f>
        <v>100</v>
      </c>
      <c r="X10" s="37"/>
      <c r="Y10" s="37"/>
      <c r="Z10" s="37"/>
      <c r="AA10" s="37"/>
      <c r="AB10" s="37"/>
      <c r="AC10" s="37"/>
      <c r="AD10" s="36">
        <f>データ!R6</f>
        <v>3456</v>
      </c>
      <c r="AE10" s="36"/>
      <c r="AF10" s="36"/>
      <c r="AG10" s="36"/>
      <c r="AH10" s="36"/>
      <c r="AI10" s="36"/>
      <c r="AJ10" s="36"/>
      <c r="AK10" s="2"/>
      <c r="AL10" s="36">
        <f>データ!V6</f>
        <v>3364</v>
      </c>
      <c r="AM10" s="36"/>
      <c r="AN10" s="36"/>
      <c r="AO10" s="36"/>
      <c r="AP10" s="36"/>
      <c r="AQ10" s="36"/>
      <c r="AR10" s="36"/>
      <c r="AS10" s="36"/>
      <c r="AT10" s="37">
        <f>データ!W6</f>
        <v>5.89</v>
      </c>
      <c r="AU10" s="37"/>
      <c r="AV10" s="37"/>
      <c r="AW10" s="37"/>
      <c r="AX10" s="37"/>
      <c r="AY10" s="37"/>
      <c r="AZ10" s="37"/>
      <c r="BA10" s="37"/>
      <c r="BB10" s="37">
        <f>データ!X6</f>
        <v>571.14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s0jA8lC3ljEktey+G/MOHxuWLWFhpgWR36w328R7WFxpRnKNTlFyBMXWl/uT1xGYD5Jk4u7+Tpa2+iEm8T7rw==" saltValue="1SdfcSGhyxelvQslc9cJY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74659</v>
      </c>
      <c r="D6" s="19">
        <f t="shared" si="3"/>
        <v>46</v>
      </c>
      <c r="E6" s="19">
        <f t="shared" si="3"/>
        <v>17</v>
      </c>
      <c r="F6" s="19">
        <f t="shared" si="3"/>
        <v>5</v>
      </c>
      <c r="G6" s="19">
        <f t="shared" si="3"/>
        <v>0</v>
      </c>
      <c r="H6" s="19" t="str">
        <f t="shared" si="3"/>
        <v>福島県　中島村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81.2</v>
      </c>
      <c r="P6" s="20">
        <f t="shared" si="3"/>
        <v>70.989999999999995</v>
      </c>
      <c r="Q6" s="20">
        <f t="shared" si="3"/>
        <v>100</v>
      </c>
      <c r="R6" s="20">
        <f t="shared" si="3"/>
        <v>3456</v>
      </c>
      <c r="S6" s="20">
        <f t="shared" si="3"/>
        <v>4732</v>
      </c>
      <c r="T6" s="20">
        <f t="shared" si="3"/>
        <v>18.920000000000002</v>
      </c>
      <c r="U6" s="20">
        <f t="shared" si="3"/>
        <v>250.11</v>
      </c>
      <c r="V6" s="20">
        <f t="shared" si="3"/>
        <v>3364</v>
      </c>
      <c r="W6" s="20">
        <f t="shared" si="3"/>
        <v>5.89</v>
      </c>
      <c r="X6" s="20">
        <f t="shared" si="3"/>
        <v>571.14</v>
      </c>
      <c r="Y6" s="21" t="str">
        <f>IF(Y7="",NA(),Y7)</f>
        <v>-</v>
      </c>
      <c r="Z6" s="21" t="str">
        <f t="shared" ref="Z6:AH6" si="4">IF(Z7="",NA(),Z7)</f>
        <v>-</v>
      </c>
      <c r="AA6" s="21" t="str">
        <f t="shared" si="4"/>
        <v>-</v>
      </c>
      <c r="AB6" s="21">
        <f t="shared" si="4"/>
        <v>122.34</v>
      </c>
      <c r="AC6" s="21">
        <f t="shared" si="4"/>
        <v>111.82</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49.65</v>
      </c>
      <c r="AY6" s="21">
        <f t="shared" si="6"/>
        <v>70.959999999999994</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1177.55</v>
      </c>
      <c r="BJ6" s="20">
        <f t="shared" si="7"/>
        <v>0</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53.54</v>
      </c>
      <c r="BU6" s="21">
        <f t="shared" si="8"/>
        <v>52.09</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92.92</v>
      </c>
      <c r="CQ6" s="21">
        <f t="shared" si="10"/>
        <v>15.21</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63.95</v>
      </c>
      <c r="DB6" s="21">
        <f t="shared" si="11"/>
        <v>64.42</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4.3499999999999996</v>
      </c>
      <c r="DM6" s="21">
        <f t="shared" si="12"/>
        <v>8.81</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74659</v>
      </c>
      <c r="D7" s="23">
        <v>46</v>
      </c>
      <c r="E7" s="23">
        <v>17</v>
      </c>
      <c r="F7" s="23">
        <v>5</v>
      </c>
      <c r="G7" s="23">
        <v>0</v>
      </c>
      <c r="H7" s="23" t="s">
        <v>96</v>
      </c>
      <c r="I7" s="23" t="s">
        <v>97</v>
      </c>
      <c r="J7" s="23" t="s">
        <v>98</v>
      </c>
      <c r="K7" s="23" t="s">
        <v>99</v>
      </c>
      <c r="L7" s="23" t="s">
        <v>100</v>
      </c>
      <c r="M7" s="23" t="s">
        <v>101</v>
      </c>
      <c r="N7" s="24" t="s">
        <v>102</v>
      </c>
      <c r="O7" s="24">
        <v>81.2</v>
      </c>
      <c r="P7" s="24">
        <v>70.989999999999995</v>
      </c>
      <c r="Q7" s="24">
        <v>100</v>
      </c>
      <c r="R7" s="24">
        <v>3456</v>
      </c>
      <c r="S7" s="24">
        <v>4732</v>
      </c>
      <c r="T7" s="24">
        <v>18.920000000000002</v>
      </c>
      <c r="U7" s="24">
        <v>250.11</v>
      </c>
      <c r="V7" s="24">
        <v>3364</v>
      </c>
      <c r="W7" s="24">
        <v>5.89</v>
      </c>
      <c r="X7" s="24">
        <v>571.14</v>
      </c>
      <c r="Y7" s="24" t="s">
        <v>102</v>
      </c>
      <c r="Z7" s="24" t="s">
        <v>102</v>
      </c>
      <c r="AA7" s="24" t="s">
        <v>102</v>
      </c>
      <c r="AB7" s="24">
        <v>122.34</v>
      </c>
      <c r="AC7" s="24">
        <v>111.82</v>
      </c>
      <c r="AD7" s="24" t="s">
        <v>102</v>
      </c>
      <c r="AE7" s="24" t="s">
        <v>102</v>
      </c>
      <c r="AF7" s="24" t="s">
        <v>102</v>
      </c>
      <c r="AG7" s="24">
        <v>103.07</v>
      </c>
      <c r="AH7" s="24">
        <v>103.04</v>
      </c>
      <c r="AI7" s="24">
        <v>104.3</v>
      </c>
      <c r="AJ7" s="24" t="s">
        <v>102</v>
      </c>
      <c r="AK7" s="24" t="s">
        <v>102</v>
      </c>
      <c r="AL7" s="24" t="s">
        <v>102</v>
      </c>
      <c r="AM7" s="24">
        <v>0</v>
      </c>
      <c r="AN7" s="24">
        <v>0</v>
      </c>
      <c r="AO7" s="24" t="s">
        <v>102</v>
      </c>
      <c r="AP7" s="24" t="s">
        <v>102</v>
      </c>
      <c r="AQ7" s="24" t="s">
        <v>102</v>
      </c>
      <c r="AR7" s="24">
        <v>120.64</v>
      </c>
      <c r="AS7" s="24">
        <v>100.31</v>
      </c>
      <c r="AT7" s="24">
        <v>102.74</v>
      </c>
      <c r="AU7" s="24" t="s">
        <v>102</v>
      </c>
      <c r="AV7" s="24" t="s">
        <v>102</v>
      </c>
      <c r="AW7" s="24" t="s">
        <v>102</v>
      </c>
      <c r="AX7" s="24">
        <v>49.65</v>
      </c>
      <c r="AY7" s="24">
        <v>70.959999999999994</v>
      </c>
      <c r="AZ7" s="24" t="s">
        <v>102</v>
      </c>
      <c r="BA7" s="24" t="s">
        <v>102</v>
      </c>
      <c r="BB7" s="24" t="s">
        <v>102</v>
      </c>
      <c r="BC7" s="24">
        <v>39.82</v>
      </c>
      <c r="BD7" s="24">
        <v>41.03</v>
      </c>
      <c r="BE7" s="24">
        <v>47.19</v>
      </c>
      <c r="BF7" s="24" t="s">
        <v>102</v>
      </c>
      <c r="BG7" s="24" t="s">
        <v>102</v>
      </c>
      <c r="BH7" s="24" t="s">
        <v>102</v>
      </c>
      <c r="BI7" s="24">
        <v>1177.55</v>
      </c>
      <c r="BJ7" s="24">
        <v>0</v>
      </c>
      <c r="BK7" s="24" t="s">
        <v>102</v>
      </c>
      <c r="BL7" s="24" t="s">
        <v>102</v>
      </c>
      <c r="BM7" s="24" t="s">
        <v>102</v>
      </c>
      <c r="BN7" s="24">
        <v>743.31</v>
      </c>
      <c r="BO7" s="24">
        <v>796.8</v>
      </c>
      <c r="BP7" s="24">
        <v>798.1</v>
      </c>
      <c r="BQ7" s="24" t="s">
        <v>102</v>
      </c>
      <c r="BR7" s="24" t="s">
        <v>102</v>
      </c>
      <c r="BS7" s="24" t="s">
        <v>102</v>
      </c>
      <c r="BT7" s="24">
        <v>53.54</v>
      </c>
      <c r="BU7" s="24">
        <v>52.09</v>
      </c>
      <c r="BV7" s="24" t="s">
        <v>102</v>
      </c>
      <c r="BW7" s="24" t="s">
        <v>102</v>
      </c>
      <c r="BX7" s="24" t="s">
        <v>102</v>
      </c>
      <c r="BY7" s="24">
        <v>61.15</v>
      </c>
      <c r="BZ7" s="24">
        <v>58.41</v>
      </c>
      <c r="CA7" s="24">
        <v>54.51</v>
      </c>
      <c r="CB7" s="24" t="s">
        <v>102</v>
      </c>
      <c r="CC7" s="24" t="s">
        <v>102</v>
      </c>
      <c r="CD7" s="24" t="s">
        <v>102</v>
      </c>
      <c r="CE7" s="24">
        <v>150</v>
      </c>
      <c r="CF7" s="24">
        <v>150</v>
      </c>
      <c r="CG7" s="24" t="s">
        <v>102</v>
      </c>
      <c r="CH7" s="24" t="s">
        <v>102</v>
      </c>
      <c r="CI7" s="24" t="s">
        <v>102</v>
      </c>
      <c r="CJ7" s="24">
        <v>250.43</v>
      </c>
      <c r="CK7" s="24">
        <v>267.33999999999997</v>
      </c>
      <c r="CL7" s="24">
        <v>286.33</v>
      </c>
      <c r="CM7" s="24" t="s">
        <v>102</v>
      </c>
      <c r="CN7" s="24" t="s">
        <v>102</v>
      </c>
      <c r="CO7" s="24" t="s">
        <v>102</v>
      </c>
      <c r="CP7" s="24">
        <v>92.92</v>
      </c>
      <c r="CQ7" s="24">
        <v>15.21</v>
      </c>
      <c r="CR7" s="24" t="s">
        <v>102</v>
      </c>
      <c r="CS7" s="24" t="s">
        <v>102</v>
      </c>
      <c r="CT7" s="24" t="s">
        <v>102</v>
      </c>
      <c r="CU7" s="24">
        <v>52.63</v>
      </c>
      <c r="CV7" s="24">
        <v>52.34</v>
      </c>
      <c r="CW7" s="24">
        <v>49.92</v>
      </c>
      <c r="CX7" s="24" t="s">
        <v>102</v>
      </c>
      <c r="CY7" s="24" t="s">
        <v>102</v>
      </c>
      <c r="CZ7" s="24" t="s">
        <v>102</v>
      </c>
      <c r="DA7" s="24">
        <v>63.95</v>
      </c>
      <c r="DB7" s="24">
        <v>64.42</v>
      </c>
      <c r="DC7" s="24" t="s">
        <v>102</v>
      </c>
      <c r="DD7" s="24" t="s">
        <v>102</v>
      </c>
      <c r="DE7" s="24" t="s">
        <v>102</v>
      </c>
      <c r="DF7" s="24">
        <v>90.32</v>
      </c>
      <c r="DG7" s="24">
        <v>90.05</v>
      </c>
      <c r="DH7" s="24">
        <v>87.8</v>
      </c>
      <c r="DI7" s="24" t="s">
        <v>102</v>
      </c>
      <c r="DJ7" s="24" t="s">
        <v>102</v>
      </c>
      <c r="DK7" s="24" t="s">
        <v>102</v>
      </c>
      <c r="DL7" s="24">
        <v>4.3499999999999996</v>
      </c>
      <c r="DM7" s="24">
        <v>8.81</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2025-12-23T06:17:25Z</dcterms:created>
  <dcterms:modified xsi:type="dcterms:W3CDTF">2026-01-22T03:50:35Z</dcterms:modified>
  <cp:category/>
</cp:coreProperties>
</file>