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31.250\庁内共有\04総務課\NLG015\財政・総務関係\02_一般文書及びメール関係\02_令和\R7\★★★★20250121【県市町村財政課25(木)〆】公営企業に係る経営比較分析表（令和６年度決算）の分析等について（依頼）\建設課回答\"/>
    </mc:Choice>
  </mc:AlternateContent>
  <workbookProtection workbookAlgorithmName="SHA-512" workbookHashValue="ib/m009NKbAas3PeknRSakiSNr/nJetd6fv0sRB1fCKJUg4rp9HouwQVH88lKkbfiMhBt5cvI9JfsZYcfqWomQ==" workbookSaltValue="sTHvEU5Yj+uedaThu/UW1g==" workbookSpinCount="100000" lockStructure="1"/>
  <bookViews>
    <workbookView xWindow="-105" yWindow="-105" windowWidth="23250" windowHeight="1245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P6" i="5"/>
  <c r="P10" i="4" s="1"/>
  <c r="O6" i="5"/>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I85" i="4"/>
  <c r="E85" i="4"/>
  <c r="BB10" i="4"/>
  <c r="AT10" i="4"/>
  <c r="AL10" i="4"/>
  <c r="W10" i="4"/>
  <c r="I10" i="4"/>
  <c r="BB8" i="4"/>
  <c r="AL8" i="4"/>
  <c r="P8" i="4"/>
  <c r="I8" i="4"/>
  <c r="B8" i="4"/>
  <c r="B6" i="4"/>
</calcChain>
</file>

<file path=xl/sharedStrings.xml><?xml version="1.0" encoding="utf-8"?>
<sst xmlns="http://schemas.openxmlformats.org/spreadsheetml/2006/main" count="294" uniqueCount="112">
  <si>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</si>
  <si>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</si>
  <si>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</si>
  <si>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</si>
  <si>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</si>
  <si>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</si>
  <si>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</si>
  <si>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</si>
  <si>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</si>
  <si>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</si>
  <si>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</si>
  <si>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</si>
  <si>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</si>
  <si>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</si>
  <si>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</si>
  <si>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</si>
  <si>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</si>
  <si>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</si>
  <si>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</si>
  <si>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</si>
  <si>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</si>
  <si>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</si>
  <si>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</si>
  <si>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</si>
  <si>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</si>
  <si>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</si>
  <si>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</si>
  <si>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</si>
  <si>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</si>
  <si>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</si>
  <si>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</si>
  <si>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</si>
  <si>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</si>
  <si>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</si>
  <si>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</si>
  <si>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</si>
  <si>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</si>
  <si>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</si>
  <si>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</si>
  <si>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</si>
  <si>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</si>
  <si>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</si>
  <si>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</si>
  <si>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</si>
  <si>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</si>
  <si>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</si>
  <si>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</si>
  <si>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</si>
  <si>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</si>
  <si>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</si>
  <si>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</si>
  <si>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</si>
  <si>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</si>
  <si>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</si>
  <si>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</si>
  <si>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</si>
  <si>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</si>
  <si>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</si>
  <si>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</si>
  <si>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</si>
  <si>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</si>
  <si>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</si>
  <si>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</si>
  <si>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</si>
  <si>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</si>
  <si>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</si>
  <si>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</si>
  <si>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</si>
  <si>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</si>
  <si>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</si>
  <si>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</si>
  <si>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</si>
  <si>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</si>
  <si>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</si>
  <si>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</si>
  <si>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</si>
  <si>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</si>
  <si>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</si>
  <si>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</si>
  <si>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</si>
  <si>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</si>
  <si>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</si>
  <si>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</si>
  <si>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</si>
  <si>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</si>
  <si>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</si>
  <si>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</si>
  <si>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</si>
  <si>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</si>
  <si>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</si>
  <si>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</si>
  <si>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</si>
  <si>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</si>
  <si>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中島村</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</si>
  <si>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</si>
  <si>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</si>
  <si>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</si>
  <si>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</si>
  <si>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</si>
  <si>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</si>
  <si>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</si>
  <si>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</si>
  <si>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</si>
  <si>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</si>
  <si>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</si>
  <si>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</si>
  <si>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</si>
  <si>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</si>
  <si>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</si>
  <si>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①経常収支比率については単年度の収支が黒字であることを示す100％以上となっており、前年に比べて経営改善が行われているが今後の更新投資に充てる財源を確保していく必要がある。
②累積欠損金比率は前年度が企業会計初年度であったこと、今年度は純利益と前年度繰越欠損金の差し引きにより当該値が低くなったことから大幅に下がっている。
③流動比率については未払い金が大きく減ったことから流動負債が改善されたことにより、当該値が大幅な増となった。
④～⑧大規模な施設改修を行っていないため、数値は横ばいとなっているが、今後の施設管理計画や料金収入の確保を課題として経営改善の検討を行うことが必要になると考えられる。</t>
    <rPh sb="1" eb="7">
      <t>ケイジョウシュウシヒリツ</t>
    </rPh>
    <rPh sb="12" eb="15">
      <t>タンネンド</t>
    </rPh>
    <rPh sb="16" eb="18">
      <t>シュウシ</t>
    </rPh>
    <rPh sb="19" eb="21">
      <t>クロジ</t>
    </rPh>
    <rPh sb="27" eb="28">
      <t>シメ</t>
    </rPh>
    <rPh sb="33" eb="35">
      <t>イジョウ</t>
    </rPh>
    <rPh sb="42" eb="44">
      <t>ゼンネン</t>
    </rPh>
    <rPh sb="45" eb="46">
      <t>クラ</t>
    </rPh>
    <rPh sb="48" eb="52">
      <t>ケイエイカイゼン</t>
    </rPh>
    <rPh sb="53" eb="54">
      <t>オコナ</t>
    </rPh>
    <rPh sb="60" eb="62">
      <t>コンゴ</t>
    </rPh>
    <rPh sb="63" eb="67">
      <t>コウシントウシ</t>
    </rPh>
    <rPh sb="68" eb="69">
      <t>ア</t>
    </rPh>
    <rPh sb="71" eb="73">
      <t>ザイゲン</t>
    </rPh>
    <rPh sb="74" eb="76">
      <t>カクホ</t>
    </rPh>
    <rPh sb="80" eb="82">
      <t>ヒツヨウ</t>
    </rPh>
    <rPh sb="88" eb="93">
      <t>ルイセキケッソンキン</t>
    </rPh>
    <rPh sb="93" eb="95">
      <t>ヒリツ</t>
    </rPh>
    <rPh sb="96" eb="98">
      <t>ゼンネン</t>
    </rPh>
    <rPh sb="98" eb="99">
      <t>ド</t>
    </rPh>
    <rPh sb="100" eb="104">
      <t>キギョウカイケイ</t>
    </rPh>
    <rPh sb="104" eb="107">
      <t>ショネンド</t>
    </rPh>
    <rPh sb="114" eb="117">
      <t>コンネンド</t>
    </rPh>
    <rPh sb="118" eb="121">
      <t>ジュンリエキ</t>
    </rPh>
    <rPh sb="131" eb="132">
      <t>サ</t>
    </rPh>
    <rPh sb="133" eb="134">
      <t>ヒ</t>
    </rPh>
    <rPh sb="138" eb="141">
      <t>トウガイチ</t>
    </rPh>
    <rPh sb="142" eb="143">
      <t>ヒク</t>
    </rPh>
    <rPh sb="151" eb="153">
      <t>オオハバ</t>
    </rPh>
    <rPh sb="154" eb="155">
      <t>サ</t>
    </rPh>
    <rPh sb="163" eb="167">
      <t>リュウドウヒリツ</t>
    </rPh>
    <rPh sb="172" eb="174">
      <t>ミバラ</t>
    </rPh>
    <rPh sb="175" eb="176">
      <t>キン</t>
    </rPh>
    <rPh sb="177" eb="178">
      <t>オオ</t>
    </rPh>
    <rPh sb="180" eb="181">
      <t>ヘ</t>
    </rPh>
    <rPh sb="187" eb="191">
      <t>リュウドウフサイ</t>
    </rPh>
    <rPh sb="192" eb="194">
      <t>カイゼン</t>
    </rPh>
    <rPh sb="203" eb="206">
      <t>トウガイチ</t>
    </rPh>
    <rPh sb="220" eb="223">
      <t>ダイキボ</t>
    </rPh>
    <rPh sb="224" eb="228">
      <t>シセツカイシュウ</t>
    </rPh>
    <rPh sb="229" eb="230">
      <t>オコナ</t>
    </rPh>
    <rPh sb="238" eb="240">
      <t>スウチ</t>
    </rPh>
    <rPh sb="241" eb="242">
      <t>ヨコ</t>
    </rPh>
    <rPh sb="252" eb="254">
      <t>コンゴ</t>
    </rPh>
    <rPh sb="259" eb="261">
      <t>ケイカク</t>
    </rPh>
    <rPh sb="262" eb="266">
      <t>リョウキンシュウニュウ</t>
    </rPh>
    <rPh sb="267" eb="269">
      <t>カクホ</t>
    </rPh>
    <rPh sb="270" eb="272">
      <t>カダイ</t>
    </rPh>
    <rPh sb="275" eb="279">
      <t>ケイエイカイゼン</t>
    </rPh>
    <rPh sb="280" eb="282">
      <t>ケントウ</t>
    </rPh>
    <rPh sb="283" eb="284">
      <t>オコナ</t>
    </rPh>
    <rPh sb="288" eb="290">
      <t>ヒツヨウ</t>
    </rPh>
    <rPh sb="294" eb="295">
      <t>カンガ</t>
    </rPh>
    <phoneticPr fontId="4"/>
  </si>
  <si>
    <t>法適用後２度目の決算であったことから随所に数値の改善が見られる結果となった。類似団体に比較すると経営状態は良好ではあるが、経常収益においては給水収益以外の収入に依存しているため、今後も経営改善に向けた取り組みをしていく必要があり、設備投資によっては現金等の流動資産が少なくなった場合や企業債残高が増えることを想定した経営計画を検討しなければならない。</t>
    <rPh sb="0" eb="4">
      <t>ホウテキヨウゴ</t>
    </rPh>
    <rPh sb="5" eb="7">
      <t>ドメ</t>
    </rPh>
    <rPh sb="8" eb="10">
      <t>ケッサン</t>
    </rPh>
    <rPh sb="18" eb="20">
      <t>ズイショ</t>
    </rPh>
    <rPh sb="21" eb="23">
      <t>スウチ</t>
    </rPh>
    <rPh sb="24" eb="26">
      <t>カイゼン</t>
    </rPh>
    <rPh sb="27" eb="28">
      <t>ミ</t>
    </rPh>
    <rPh sb="31" eb="33">
      <t>ケッカ</t>
    </rPh>
    <rPh sb="38" eb="42">
      <t>ルイジダンタイ</t>
    </rPh>
    <rPh sb="43" eb="45">
      <t>ヒカク</t>
    </rPh>
    <rPh sb="48" eb="52">
      <t>ケイエイジョウタイ</t>
    </rPh>
    <rPh sb="53" eb="55">
      <t>リョウコウ</t>
    </rPh>
    <rPh sb="61" eb="65">
      <t>ケイジョウシュウエキ</t>
    </rPh>
    <phoneticPr fontId="4"/>
  </si>
  <si>
    <t>R6年度においては管路更新率は0となり、減価償却率は前年に比べ増となった。
管路経年化率については法定耐用年数を経過する管路が控えていることから翌年度以降上昇の見込みである。
老朽管の更新については石綿管の更新を中心に計画的に行っている。</t>
    <rPh sb="2" eb="4">
      <t>ネンド</t>
    </rPh>
    <rPh sb="9" eb="11">
      <t>カンロ</t>
    </rPh>
    <rPh sb="11" eb="14">
      <t>コウシンリツ</t>
    </rPh>
    <rPh sb="20" eb="22">
      <t>ゲンカ</t>
    </rPh>
    <rPh sb="22" eb="24">
      <t>ショウキャク</t>
    </rPh>
    <rPh sb="24" eb="25">
      <t>リツ</t>
    </rPh>
    <rPh sb="26" eb="28">
      <t>ゼンネン</t>
    </rPh>
    <rPh sb="29" eb="30">
      <t>クラ</t>
    </rPh>
    <rPh sb="31" eb="32">
      <t>ゾウ</t>
    </rPh>
    <rPh sb="38" eb="44">
      <t>カンロケイネンカリツ</t>
    </rPh>
    <rPh sb="49" eb="51">
      <t>ホウテイ</t>
    </rPh>
    <rPh sb="51" eb="53">
      <t>タイヨウ</t>
    </rPh>
    <rPh sb="53" eb="55">
      <t>ネンスウ</t>
    </rPh>
    <rPh sb="56" eb="58">
      <t>ケイカ</t>
    </rPh>
    <rPh sb="60" eb="62">
      <t>カンロ</t>
    </rPh>
    <rPh sb="63" eb="64">
      <t>ヒカ</t>
    </rPh>
    <rPh sb="72" eb="75">
      <t>ヨクネンド</t>
    </rPh>
    <rPh sb="75" eb="77">
      <t>イコウ</t>
    </rPh>
    <rPh sb="77" eb="79">
      <t>ジョウショウ</t>
    </rPh>
    <rPh sb="80" eb="82">
      <t>ミコ</t>
    </rPh>
    <rPh sb="88" eb="91">
      <t>ロウキュウカン</t>
    </rPh>
    <rPh sb="92" eb="94">
      <t>コウシン</t>
    </rPh>
    <rPh sb="99" eb="102">
      <t>セキメンカン</t>
    </rPh>
    <rPh sb="103" eb="105">
      <t>コウシン</t>
    </rPh>
    <rPh sb="106" eb="108">
      <t>チュウシン</t>
    </rPh>
    <rPh sb="109" eb="112">
      <t>ケイカクテキ</t>
    </rPh>
    <rPh sb="113" eb="11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</si>
</sst>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0.64</c:v>
                </c:pt>
                <c:pt idx="4" formatCode="#,##0.00;&quot;△&quot;#,##0.00">
                  <c:v>0</c:v>
                </c:pt>
              </c:numCache>
            </c:numRef>
          </c:val>
          <c:extLst>
            <c:ext xmlns:c16="http://schemas.microsoft.com/office/drawing/2014/chart" uri="{C3380CC4-5D6E-409C-BE32-E72D297353CC}">
              <c16:uniqueId val="{00000000-72CB-4751-B763-7D8AA9FB5E1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0.49</c:v>
                </c:pt>
                <c:pt idx="4">
                  <c:v>0.32</c:v>
                </c:pt>
              </c:numCache>
            </c:numRef>
          </c:val>
          <c:smooth val="0"/>
          <c:extLst>
            <c:ext xmlns:c16="http://schemas.microsoft.com/office/drawing/2014/chart" uri="{C3380CC4-5D6E-409C-BE32-E72D297353CC}">
              <c16:uniqueId val="{00000001-72CB-4751-B763-7D8AA9FB5E1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81.540000000000006</c:v>
                </c:pt>
                <c:pt idx="4">
                  <c:v>81.16</c:v>
                </c:pt>
              </c:numCache>
            </c:numRef>
          </c:val>
          <c:extLst>
            <c:ext xmlns:c16="http://schemas.microsoft.com/office/drawing/2014/chart" uri="{C3380CC4-5D6E-409C-BE32-E72D297353CC}">
              <c16:uniqueId val="{00000000-31A4-4470-9105-430B07C163A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53.4</c:v>
                </c:pt>
                <c:pt idx="4">
                  <c:v>54.69</c:v>
                </c:pt>
              </c:numCache>
            </c:numRef>
          </c:val>
          <c:smooth val="0"/>
          <c:extLst>
            <c:ext xmlns:c16="http://schemas.microsoft.com/office/drawing/2014/chart" uri="{C3380CC4-5D6E-409C-BE32-E72D297353CC}">
              <c16:uniqueId val="{00000001-31A4-4470-9105-430B07C163A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75.16</c:v>
                </c:pt>
                <c:pt idx="4">
                  <c:v>76.08</c:v>
                </c:pt>
              </c:numCache>
            </c:numRef>
          </c:val>
          <c:extLst>
            <c:ext xmlns:c16="http://schemas.microsoft.com/office/drawing/2014/chart" uri="{C3380CC4-5D6E-409C-BE32-E72D297353CC}">
              <c16:uniqueId val="{00000000-D853-478A-8BFC-B91C40CCE08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72.53</c:v>
                </c:pt>
                <c:pt idx="4">
                  <c:v>71.44</c:v>
                </c:pt>
              </c:numCache>
            </c:numRef>
          </c:val>
          <c:smooth val="0"/>
          <c:extLst>
            <c:ext xmlns:c16="http://schemas.microsoft.com/office/drawing/2014/chart" uri="{C3380CC4-5D6E-409C-BE32-E72D297353CC}">
              <c16:uniqueId val="{00000001-D853-478A-8BFC-B91C40CCE08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93.07</c:v>
                </c:pt>
                <c:pt idx="4">
                  <c:v>109.35</c:v>
                </c:pt>
              </c:numCache>
            </c:numRef>
          </c:val>
          <c:extLst>
            <c:ext xmlns:c16="http://schemas.microsoft.com/office/drawing/2014/chart" uri="{C3380CC4-5D6E-409C-BE32-E72D297353CC}">
              <c16:uniqueId val="{00000000-479E-47BE-BA16-CAA88EC59BE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103.1</c:v>
                </c:pt>
                <c:pt idx="4">
                  <c:v>101.77</c:v>
                </c:pt>
              </c:numCache>
            </c:numRef>
          </c:val>
          <c:smooth val="0"/>
          <c:extLst>
            <c:ext xmlns:c16="http://schemas.microsoft.com/office/drawing/2014/chart" uri="{C3380CC4-5D6E-409C-BE32-E72D297353CC}">
              <c16:uniqueId val="{00000001-479E-47BE-BA16-CAA88EC59BE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9.7200000000000006</c:v>
                </c:pt>
                <c:pt idx="4">
                  <c:v>13.79</c:v>
                </c:pt>
              </c:numCache>
            </c:numRef>
          </c:val>
          <c:extLst>
            <c:ext xmlns:c16="http://schemas.microsoft.com/office/drawing/2014/chart" uri="{C3380CC4-5D6E-409C-BE32-E72D297353CC}">
              <c16:uniqueId val="{00000000-C77A-4D32-9819-ADBB1069296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40.46</c:v>
                </c:pt>
                <c:pt idx="4">
                  <c:v>37.1</c:v>
                </c:pt>
              </c:numCache>
            </c:numRef>
          </c:val>
          <c:smooth val="0"/>
          <c:extLst>
            <c:ext xmlns:c16="http://schemas.microsoft.com/office/drawing/2014/chart" uri="{C3380CC4-5D6E-409C-BE32-E72D297353CC}">
              <c16:uniqueId val="{00000001-C77A-4D32-9819-ADBB1069296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802-4BF1-8727-1F085367369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22.77</c:v>
                </c:pt>
                <c:pt idx="4">
                  <c:v>18.22</c:v>
                </c:pt>
              </c:numCache>
            </c:numRef>
          </c:val>
          <c:smooth val="0"/>
          <c:extLst>
            <c:ext xmlns:c16="http://schemas.microsoft.com/office/drawing/2014/chart" uri="{C3380CC4-5D6E-409C-BE32-E72D297353CC}">
              <c16:uniqueId val="{00000001-A802-4BF1-8727-1F085367369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19.48</c:v>
                </c:pt>
                <c:pt idx="4">
                  <c:v>0.28999999999999998</c:v>
                </c:pt>
              </c:numCache>
            </c:numRef>
          </c:val>
          <c:extLst>
            <c:ext xmlns:c16="http://schemas.microsoft.com/office/drawing/2014/chart" uri="{C3380CC4-5D6E-409C-BE32-E72D297353CC}">
              <c16:uniqueId val="{00000000-E8EE-4E7B-8BD5-D944C24E3C5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27.32</c:v>
                </c:pt>
                <c:pt idx="4">
                  <c:v>16.12</c:v>
                </c:pt>
              </c:numCache>
            </c:numRef>
          </c:val>
          <c:smooth val="0"/>
          <c:extLst>
            <c:ext xmlns:c16="http://schemas.microsoft.com/office/drawing/2014/chart" uri="{C3380CC4-5D6E-409C-BE32-E72D297353CC}">
              <c16:uniqueId val="{00000001-E8EE-4E7B-8BD5-D944C24E3C5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127.93</c:v>
                </c:pt>
                <c:pt idx="4">
                  <c:v>212.11</c:v>
                </c:pt>
              </c:numCache>
            </c:numRef>
          </c:val>
          <c:extLst>
            <c:ext xmlns:c16="http://schemas.microsoft.com/office/drawing/2014/chart" uri="{C3380CC4-5D6E-409C-BE32-E72D297353CC}">
              <c16:uniqueId val="{00000000-71F7-4769-ADE4-4D87C79B330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217.55</c:v>
                </c:pt>
                <c:pt idx="4">
                  <c:v>157.71</c:v>
                </c:pt>
              </c:numCache>
            </c:numRef>
          </c:val>
          <c:smooth val="0"/>
          <c:extLst>
            <c:ext xmlns:c16="http://schemas.microsoft.com/office/drawing/2014/chart" uri="{C3380CC4-5D6E-409C-BE32-E72D297353CC}">
              <c16:uniqueId val="{00000001-71F7-4769-ADE4-4D87C79B330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581.02</c:v>
                </c:pt>
                <c:pt idx="4">
                  <c:v>608.16999999999996</c:v>
                </c:pt>
              </c:numCache>
            </c:numRef>
          </c:val>
          <c:extLst>
            <c:ext xmlns:c16="http://schemas.microsoft.com/office/drawing/2014/chart" uri="{C3380CC4-5D6E-409C-BE32-E72D297353CC}">
              <c16:uniqueId val="{00000000-833A-47E1-9369-84B7D5B03AA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916.17</c:v>
                </c:pt>
                <c:pt idx="4">
                  <c:v>958.97</c:v>
                </c:pt>
              </c:numCache>
            </c:numRef>
          </c:val>
          <c:smooth val="0"/>
          <c:extLst>
            <c:ext xmlns:c16="http://schemas.microsoft.com/office/drawing/2014/chart" uri="{C3380CC4-5D6E-409C-BE32-E72D297353CC}">
              <c16:uniqueId val="{00000001-833A-47E1-9369-84B7D5B03AA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45.96</c:v>
                </c:pt>
                <c:pt idx="4">
                  <c:v>51.23</c:v>
                </c:pt>
              </c:numCache>
            </c:numRef>
          </c:val>
          <c:extLst>
            <c:ext xmlns:c16="http://schemas.microsoft.com/office/drawing/2014/chart" uri="{C3380CC4-5D6E-409C-BE32-E72D297353CC}">
              <c16:uniqueId val="{00000000-A054-413A-80D3-1E07A57A9AA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63.95</c:v>
                </c:pt>
                <c:pt idx="4">
                  <c:v>61.25</c:v>
                </c:pt>
              </c:numCache>
            </c:numRef>
          </c:val>
          <c:smooth val="0"/>
          <c:extLst>
            <c:ext xmlns:c16="http://schemas.microsoft.com/office/drawing/2014/chart" uri="{C3380CC4-5D6E-409C-BE32-E72D297353CC}">
              <c16:uniqueId val="{00000001-A054-413A-80D3-1E07A57A9AA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315.12</c:v>
                </c:pt>
                <c:pt idx="4">
                  <c:v>280.69</c:v>
                </c:pt>
              </c:numCache>
            </c:numRef>
          </c:val>
          <c:extLst>
            <c:ext xmlns:c16="http://schemas.microsoft.com/office/drawing/2014/chart" uri="{C3380CC4-5D6E-409C-BE32-E72D297353CC}">
              <c16:uniqueId val="{00000000-A637-4F24-B9A4-6193ED89047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263.56</c:v>
                </c:pt>
                <c:pt idx="4">
                  <c:v>279.83</c:v>
                </c:pt>
              </c:numCache>
            </c:numRef>
          </c:val>
          <c:smooth val="0"/>
          <c:extLst>
            <c:ext xmlns:c16="http://schemas.microsoft.com/office/drawing/2014/chart" uri="{C3380CC4-5D6E-409C-BE32-E72D297353CC}">
              <c16:uniqueId val="{00000001-A637-4F24-B9A4-6193ED89047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中島村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4732</v>
      </c>
      <c r="AM8" s="44"/>
      <c r="AN8" s="44"/>
      <c r="AO8" s="44"/>
      <c r="AP8" s="44"/>
      <c r="AQ8" s="44"/>
      <c r="AR8" s="44"/>
      <c r="AS8" s="44"/>
      <c r="AT8" s="45">
        <f>データ!$S$6</f>
        <v>18.920000000000002</v>
      </c>
      <c r="AU8" s="46"/>
      <c r="AV8" s="46"/>
      <c r="AW8" s="46"/>
      <c r="AX8" s="46"/>
      <c r="AY8" s="46"/>
      <c r="AZ8" s="46"/>
      <c r="BA8" s="46"/>
      <c r="BB8" s="47">
        <f>データ!$T$6</f>
        <v>250.11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75.63</v>
      </c>
      <c r="J10" s="46"/>
      <c r="K10" s="46"/>
      <c r="L10" s="46"/>
      <c r="M10" s="46"/>
      <c r="N10" s="46"/>
      <c r="O10" s="80"/>
      <c r="P10" s="47">
        <f>データ!$P$6</f>
        <v>95.58</v>
      </c>
      <c r="Q10" s="47"/>
      <c r="R10" s="47"/>
      <c r="S10" s="47"/>
      <c r="T10" s="47"/>
      <c r="U10" s="47"/>
      <c r="V10" s="47"/>
      <c r="W10" s="44">
        <f>データ!$Q$6</f>
        <v>2952</v>
      </c>
      <c r="X10" s="44"/>
      <c r="Y10" s="44"/>
      <c r="Z10" s="44"/>
      <c r="AA10" s="44"/>
      <c r="AB10" s="44"/>
      <c r="AC10" s="44"/>
      <c r="AD10" s="2"/>
      <c r="AE10" s="2"/>
      <c r="AF10" s="2"/>
      <c r="AG10" s="2"/>
      <c r="AH10" s="2"/>
      <c r="AI10" s="2"/>
      <c r="AJ10" s="2"/>
      <c r="AK10" s="2"/>
      <c r="AL10" s="44">
        <f>データ!$U$6</f>
        <v>4524</v>
      </c>
      <c r="AM10" s="44"/>
      <c r="AN10" s="44"/>
      <c r="AO10" s="44"/>
      <c r="AP10" s="44"/>
      <c r="AQ10" s="44"/>
      <c r="AR10" s="44"/>
      <c r="AS10" s="44"/>
      <c r="AT10" s="45">
        <f>データ!$V$6</f>
        <v>18.920000000000002</v>
      </c>
      <c r="AU10" s="46"/>
      <c r="AV10" s="46"/>
      <c r="AW10" s="46"/>
      <c r="AX10" s="46"/>
      <c r="AY10" s="46"/>
      <c r="AZ10" s="46"/>
      <c r="BA10" s="46"/>
      <c r="BB10" s="47">
        <f>データ!$W$6</f>
        <v>239.11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TWhgi6ajBMFUJOuk27j+4sJQ4Osa0T6SABkRwfb+TpzPQtwI3cUFDTA6O5zJ+5NXocRyG48XteY4wC1yhRXD7Q==" saltValue="cApaJnmYP72tS5Q2NRLMl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74659</v>
      </c>
      <c r="D6" s="20">
        <f t="shared" si="3"/>
        <v>46</v>
      </c>
      <c r="E6" s="20">
        <f t="shared" si="3"/>
        <v>1</v>
      </c>
      <c r="F6" s="20">
        <f t="shared" si="3"/>
        <v>0</v>
      </c>
      <c r="G6" s="20">
        <f t="shared" si="3"/>
        <v>5</v>
      </c>
      <c r="H6" s="20" t="str">
        <f t="shared" si="3"/>
        <v>福島県　中島村</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75.63</v>
      </c>
      <c r="P6" s="21">
        <f t="shared" si="3"/>
        <v>95.58</v>
      </c>
      <c r="Q6" s="21">
        <f t="shared" si="3"/>
        <v>2952</v>
      </c>
      <c r="R6" s="21">
        <f t="shared" si="3"/>
        <v>4732</v>
      </c>
      <c r="S6" s="21">
        <f t="shared" si="3"/>
        <v>18.920000000000002</v>
      </c>
      <c r="T6" s="21">
        <f t="shared" si="3"/>
        <v>250.11</v>
      </c>
      <c r="U6" s="21">
        <f t="shared" si="3"/>
        <v>4524</v>
      </c>
      <c r="V6" s="21">
        <f t="shared" si="3"/>
        <v>18.920000000000002</v>
      </c>
      <c r="W6" s="21">
        <f t="shared" si="3"/>
        <v>239.11</v>
      </c>
      <c r="X6" s="22" t="str">
        <f>IF(X7="",NA(),X7)</f>
        <v>-</v>
      </c>
      <c r="Y6" s="22" t="str">
        <f t="shared" ref="Y6:AG6" si="4">IF(Y7="",NA(),Y7)</f>
        <v>-</v>
      </c>
      <c r="Z6" s="22" t="str">
        <f t="shared" si="4"/>
        <v>-</v>
      </c>
      <c r="AA6" s="22">
        <f t="shared" si="4"/>
        <v>93.07</v>
      </c>
      <c r="AB6" s="22">
        <f t="shared" si="4"/>
        <v>109.35</v>
      </c>
      <c r="AC6" s="22" t="str">
        <f t="shared" si="4"/>
        <v>-</v>
      </c>
      <c r="AD6" s="22" t="str">
        <f t="shared" si="4"/>
        <v>-</v>
      </c>
      <c r="AE6" s="22" t="str">
        <f t="shared" si="4"/>
        <v>-</v>
      </c>
      <c r="AF6" s="22">
        <f t="shared" si="4"/>
        <v>103.1</v>
      </c>
      <c r="AG6" s="22">
        <f t="shared" si="4"/>
        <v>101.77</v>
      </c>
      <c r="AH6" s="21" t="str">
        <f>IF(AH7="","",IF(AH7="-","【-】","【"&amp;SUBSTITUTE(TEXT(AH7,"#,##0.00"),"-","△")&amp;"】"))</f>
        <v>【102.02】</v>
      </c>
      <c r="AI6" s="22" t="str">
        <f>IF(AI7="",NA(),AI7)</f>
        <v>-</v>
      </c>
      <c r="AJ6" s="22" t="str">
        <f t="shared" ref="AJ6:AR6" si="5">IF(AJ7="",NA(),AJ7)</f>
        <v>-</v>
      </c>
      <c r="AK6" s="22" t="str">
        <f t="shared" si="5"/>
        <v>-</v>
      </c>
      <c r="AL6" s="22">
        <f t="shared" si="5"/>
        <v>19.48</v>
      </c>
      <c r="AM6" s="22">
        <f t="shared" si="5"/>
        <v>0.28999999999999998</v>
      </c>
      <c r="AN6" s="22" t="str">
        <f t="shared" si="5"/>
        <v>-</v>
      </c>
      <c r="AO6" s="22" t="str">
        <f t="shared" si="5"/>
        <v>-</v>
      </c>
      <c r="AP6" s="22" t="str">
        <f t="shared" si="5"/>
        <v>-</v>
      </c>
      <c r="AQ6" s="22">
        <f t="shared" si="5"/>
        <v>27.32</v>
      </c>
      <c r="AR6" s="22">
        <f t="shared" si="5"/>
        <v>16.12</v>
      </c>
      <c r="AS6" s="21" t="str">
        <f>IF(AS7="","",IF(AS7="-","【-】","【"&amp;SUBSTITUTE(TEXT(AS7,"#,##0.00"),"-","△")&amp;"】"))</f>
        <v>【26.96】</v>
      </c>
      <c r="AT6" s="22" t="str">
        <f>IF(AT7="",NA(),AT7)</f>
        <v>-</v>
      </c>
      <c r="AU6" s="22" t="str">
        <f t="shared" ref="AU6:BC6" si="6">IF(AU7="",NA(),AU7)</f>
        <v>-</v>
      </c>
      <c r="AV6" s="22" t="str">
        <f t="shared" si="6"/>
        <v>-</v>
      </c>
      <c r="AW6" s="22">
        <f t="shared" si="6"/>
        <v>127.93</v>
      </c>
      <c r="AX6" s="22">
        <f t="shared" si="6"/>
        <v>212.11</v>
      </c>
      <c r="AY6" s="22" t="str">
        <f t="shared" si="6"/>
        <v>-</v>
      </c>
      <c r="AZ6" s="22" t="str">
        <f t="shared" si="6"/>
        <v>-</v>
      </c>
      <c r="BA6" s="22" t="str">
        <f t="shared" si="6"/>
        <v>-</v>
      </c>
      <c r="BB6" s="22">
        <f t="shared" si="6"/>
        <v>217.55</v>
      </c>
      <c r="BC6" s="22">
        <f t="shared" si="6"/>
        <v>157.71</v>
      </c>
      <c r="BD6" s="21" t="str">
        <f>IF(BD7="","",IF(BD7="-","【-】","【"&amp;SUBSTITUTE(TEXT(BD7,"#,##0.00"),"-","△")&amp;"】"))</f>
        <v>【142.39】</v>
      </c>
      <c r="BE6" s="22" t="str">
        <f>IF(BE7="",NA(),BE7)</f>
        <v>-</v>
      </c>
      <c r="BF6" s="22" t="str">
        <f t="shared" ref="BF6:BN6" si="7">IF(BF7="",NA(),BF7)</f>
        <v>-</v>
      </c>
      <c r="BG6" s="22" t="str">
        <f t="shared" si="7"/>
        <v>-</v>
      </c>
      <c r="BH6" s="22">
        <f t="shared" si="7"/>
        <v>581.02</v>
      </c>
      <c r="BI6" s="22">
        <f t="shared" si="7"/>
        <v>608.16999999999996</v>
      </c>
      <c r="BJ6" s="22" t="str">
        <f t="shared" si="7"/>
        <v>-</v>
      </c>
      <c r="BK6" s="22" t="str">
        <f t="shared" si="7"/>
        <v>-</v>
      </c>
      <c r="BL6" s="22" t="str">
        <f t="shared" si="7"/>
        <v>-</v>
      </c>
      <c r="BM6" s="22">
        <f t="shared" si="7"/>
        <v>916.17</v>
      </c>
      <c r="BN6" s="22">
        <f t="shared" si="7"/>
        <v>958.97</v>
      </c>
      <c r="BO6" s="21" t="str">
        <f>IF(BO7="","",IF(BO7="-","【-】","【"&amp;SUBSTITUTE(TEXT(BO7,"#,##0.00"),"-","△")&amp;"】"))</f>
        <v>【1,043.36】</v>
      </c>
      <c r="BP6" s="22" t="str">
        <f>IF(BP7="",NA(),BP7)</f>
        <v>-</v>
      </c>
      <c r="BQ6" s="22" t="str">
        <f t="shared" ref="BQ6:BY6" si="8">IF(BQ7="",NA(),BQ7)</f>
        <v>-</v>
      </c>
      <c r="BR6" s="22" t="str">
        <f t="shared" si="8"/>
        <v>-</v>
      </c>
      <c r="BS6" s="22">
        <f t="shared" si="8"/>
        <v>45.96</v>
      </c>
      <c r="BT6" s="22">
        <f t="shared" si="8"/>
        <v>51.23</v>
      </c>
      <c r="BU6" s="22" t="str">
        <f t="shared" si="8"/>
        <v>-</v>
      </c>
      <c r="BV6" s="22" t="str">
        <f t="shared" si="8"/>
        <v>-</v>
      </c>
      <c r="BW6" s="22" t="str">
        <f t="shared" si="8"/>
        <v>-</v>
      </c>
      <c r="BX6" s="22">
        <f t="shared" si="8"/>
        <v>63.95</v>
      </c>
      <c r="BY6" s="22">
        <f t="shared" si="8"/>
        <v>61.25</v>
      </c>
      <c r="BZ6" s="21" t="str">
        <f>IF(BZ7="","",IF(BZ7="-","【-】","【"&amp;SUBSTITUTE(TEXT(BZ7,"#,##0.00"),"-","△")&amp;"】"))</f>
        <v>【56.19】</v>
      </c>
      <c r="CA6" s="22" t="str">
        <f>IF(CA7="",NA(),CA7)</f>
        <v>-</v>
      </c>
      <c r="CB6" s="22" t="str">
        <f t="shared" ref="CB6:CJ6" si="9">IF(CB7="",NA(),CB7)</f>
        <v>-</v>
      </c>
      <c r="CC6" s="22" t="str">
        <f t="shared" si="9"/>
        <v>-</v>
      </c>
      <c r="CD6" s="22">
        <f t="shared" si="9"/>
        <v>315.12</v>
      </c>
      <c r="CE6" s="22">
        <f t="shared" si="9"/>
        <v>280.69</v>
      </c>
      <c r="CF6" s="22" t="str">
        <f t="shared" si="9"/>
        <v>-</v>
      </c>
      <c r="CG6" s="22" t="str">
        <f t="shared" si="9"/>
        <v>-</v>
      </c>
      <c r="CH6" s="22" t="str">
        <f t="shared" si="9"/>
        <v>-</v>
      </c>
      <c r="CI6" s="22">
        <f t="shared" si="9"/>
        <v>263.56</v>
      </c>
      <c r="CJ6" s="22">
        <f t="shared" si="9"/>
        <v>279.83</v>
      </c>
      <c r="CK6" s="21" t="str">
        <f>IF(CK7="","",IF(CK7="-","【-】","【"&amp;SUBSTITUTE(TEXT(CK7,"#,##0.00"),"-","△")&amp;"】"))</f>
        <v>【285.60】</v>
      </c>
      <c r="CL6" s="22" t="str">
        <f>IF(CL7="",NA(),CL7)</f>
        <v>-</v>
      </c>
      <c r="CM6" s="22" t="str">
        <f t="shared" ref="CM6:CU6" si="10">IF(CM7="",NA(),CM7)</f>
        <v>-</v>
      </c>
      <c r="CN6" s="22" t="str">
        <f t="shared" si="10"/>
        <v>-</v>
      </c>
      <c r="CO6" s="22">
        <f t="shared" si="10"/>
        <v>81.540000000000006</v>
      </c>
      <c r="CP6" s="22">
        <f t="shared" si="10"/>
        <v>81.16</v>
      </c>
      <c r="CQ6" s="22" t="str">
        <f t="shared" si="10"/>
        <v>-</v>
      </c>
      <c r="CR6" s="22" t="str">
        <f t="shared" si="10"/>
        <v>-</v>
      </c>
      <c r="CS6" s="22" t="str">
        <f t="shared" si="10"/>
        <v>-</v>
      </c>
      <c r="CT6" s="22">
        <f t="shared" si="10"/>
        <v>53.4</v>
      </c>
      <c r="CU6" s="22">
        <f t="shared" si="10"/>
        <v>54.69</v>
      </c>
      <c r="CV6" s="21" t="str">
        <f>IF(CV7="","",IF(CV7="-","【-】","【"&amp;SUBSTITUTE(TEXT(CV7,"#,##0.00"),"-","△")&amp;"】"))</f>
        <v>【48.33】</v>
      </c>
      <c r="CW6" s="22" t="str">
        <f>IF(CW7="",NA(),CW7)</f>
        <v>-</v>
      </c>
      <c r="CX6" s="22" t="str">
        <f t="shared" ref="CX6:DF6" si="11">IF(CX7="",NA(),CX7)</f>
        <v>-</v>
      </c>
      <c r="CY6" s="22" t="str">
        <f t="shared" si="11"/>
        <v>-</v>
      </c>
      <c r="CZ6" s="22">
        <f t="shared" si="11"/>
        <v>75.16</v>
      </c>
      <c r="DA6" s="22">
        <f t="shared" si="11"/>
        <v>76.08</v>
      </c>
      <c r="DB6" s="22" t="str">
        <f t="shared" si="11"/>
        <v>-</v>
      </c>
      <c r="DC6" s="22" t="str">
        <f t="shared" si="11"/>
        <v>-</v>
      </c>
      <c r="DD6" s="22" t="str">
        <f t="shared" si="11"/>
        <v>-</v>
      </c>
      <c r="DE6" s="22">
        <f t="shared" si="11"/>
        <v>72.53</v>
      </c>
      <c r="DF6" s="22">
        <f t="shared" si="11"/>
        <v>71.44</v>
      </c>
      <c r="DG6" s="21" t="str">
        <f>IF(DG7="","",IF(DG7="-","【-】","【"&amp;SUBSTITUTE(TEXT(DG7,"#,##0.00"),"-","△")&amp;"】"))</f>
        <v>【70.34】</v>
      </c>
      <c r="DH6" s="22" t="str">
        <f>IF(DH7="",NA(),DH7)</f>
        <v>-</v>
      </c>
      <c r="DI6" s="22" t="str">
        <f t="shared" ref="DI6:DQ6" si="12">IF(DI7="",NA(),DI7)</f>
        <v>-</v>
      </c>
      <c r="DJ6" s="22" t="str">
        <f t="shared" si="12"/>
        <v>-</v>
      </c>
      <c r="DK6" s="22">
        <f t="shared" si="12"/>
        <v>9.7200000000000006</v>
      </c>
      <c r="DL6" s="22">
        <f t="shared" si="12"/>
        <v>13.79</v>
      </c>
      <c r="DM6" s="22" t="str">
        <f t="shared" si="12"/>
        <v>-</v>
      </c>
      <c r="DN6" s="22" t="str">
        <f t="shared" si="12"/>
        <v>-</v>
      </c>
      <c r="DO6" s="22" t="str">
        <f t="shared" si="12"/>
        <v>-</v>
      </c>
      <c r="DP6" s="22">
        <f t="shared" si="12"/>
        <v>40.46</v>
      </c>
      <c r="DQ6" s="22">
        <f t="shared" si="12"/>
        <v>37.1</v>
      </c>
      <c r="DR6" s="21" t="str">
        <f>IF(DR7="","",IF(DR7="-","【-】","【"&amp;SUBSTITUTE(TEXT(DR7,"#,##0.00"),"-","△")&amp;"】"))</f>
        <v>【35.50】</v>
      </c>
      <c r="DS6" s="22" t="str">
        <f>IF(DS7="",NA(),DS7)</f>
        <v>-</v>
      </c>
      <c r="DT6" s="22" t="str">
        <f t="shared" ref="DT6:EB6" si="13">IF(DT7="",NA(),DT7)</f>
        <v>-</v>
      </c>
      <c r="DU6" s="22" t="str">
        <f t="shared" si="13"/>
        <v>-</v>
      </c>
      <c r="DV6" s="21">
        <f t="shared" si="13"/>
        <v>0</v>
      </c>
      <c r="DW6" s="21">
        <f t="shared" si="13"/>
        <v>0</v>
      </c>
      <c r="DX6" s="22" t="str">
        <f t="shared" si="13"/>
        <v>-</v>
      </c>
      <c r="DY6" s="22" t="str">
        <f t="shared" si="13"/>
        <v>-</v>
      </c>
      <c r="DZ6" s="22" t="str">
        <f t="shared" si="13"/>
        <v>-</v>
      </c>
      <c r="EA6" s="22">
        <f t="shared" si="13"/>
        <v>22.77</v>
      </c>
      <c r="EB6" s="22">
        <f t="shared" si="13"/>
        <v>18.22</v>
      </c>
      <c r="EC6" s="21" t="str">
        <f>IF(EC7="","",IF(EC7="-","【-】","【"&amp;SUBSTITUTE(TEXT(EC7,"#,##0.00"),"-","△")&amp;"】"))</f>
        <v>【16.16】</v>
      </c>
      <c r="ED6" s="22" t="str">
        <f>IF(ED7="",NA(),ED7)</f>
        <v>-</v>
      </c>
      <c r="EE6" s="22" t="str">
        <f t="shared" ref="EE6:EM6" si="14">IF(EE7="",NA(),EE7)</f>
        <v>-</v>
      </c>
      <c r="EF6" s="22" t="str">
        <f t="shared" si="14"/>
        <v>-</v>
      </c>
      <c r="EG6" s="22">
        <f t="shared" si="14"/>
        <v>0.64</v>
      </c>
      <c r="EH6" s="21">
        <f t="shared" si="14"/>
        <v>0</v>
      </c>
      <c r="EI6" s="22" t="str">
        <f t="shared" si="14"/>
        <v>-</v>
      </c>
      <c r="EJ6" s="22" t="str">
        <f t="shared" si="14"/>
        <v>-</v>
      </c>
      <c r="EK6" s="22" t="str">
        <f t="shared" si="14"/>
        <v>-</v>
      </c>
      <c r="EL6" s="22">
        <f t="shared" si="14"/>
        <v>0.49</v>
      </c>
      <c r="EM6" s="22">
        <f t="shared" si="14"/>
        <v>0.32</v>
      </c>
      <c r="EN6" s="21" t="str">
        <f>IF(EN7="","",IF(EN7="-","【-】","【"&amp;SUBSTITUTE(TEXT(EN7,"#,##0.00"),"-","△")&amp;"】"))</f>
        <v>【0.28】</v>
      </c>
    </row>
    <row r="7" spans="1:144" s="23" customFormat="1" x14ac:dyDescent="0.15">
      <c r="A7" s="15"/>
      <c r="B7" s="24">
        <v>2024</v>
      </c>
      <c r="C7" s="24">
        <v>74659</v>
      </c>
      <c r="D7" s="24">
        <v>46</v>
      </c>
      <c r="E7" s="24">
        <v>1</v>
      </c>
      <c r="F7" s="24">
        <v>0</v>
      </c>
      <c r="G7" s="24">
        <v>5</v>
      </c>
      <c r="H7" s="24" t="s">
        <v>93</v>
      </c>
      <c r="I7" s="24" t="s">
        <v>94</v>
      </c>
      <c r="J7" s="24" t="s">
        <v>95</v>
      </c>
      <c r="K7" s="24" t="s">
        <v>96</v>
      </c>
      <c r="L7" s="24" t="s">
        <v>97</v>
      </c>
      <c r="M7" s="24" t="s">
        <v>98</v>
      </c>
      <c r="N7" s="25" t="s">
        <v>99</v>
      </c>
      <c r="O7" s="25">
        <v>75.63</v>
      </c>
      <c r="P7" s="25">
        <v>95.58</v>
      </c>
      <c r="Q7" s="25">
        <v>2952</v>
      </c>
      <c r="R7" s="25">
        <v>4732</v>
      </c>
      <c r="S7" s="25">
        <v>18.920000000000002</v>
      </c>
      <c r="T7" s="25">
        <v>250.11</v>
      </c>
      <c r="U7" s="25">
        <v>4524</v>
      </c>
      <c r="V7" s="25">
        <v>18.920000000000002</v>
      </c>
      <c r="W7" s="25">
        <v>239.11</v>
      </c>
      <c r="X7" s="25" t="s">
        <v>99</v>
      </c>
      <c r="Y7" s="25" t="s">
        <v>99</v>
      </c>
      <c r="Z7" s="25" t="s">
        <v>99</v>
      </c>
      <c r="AA7" s="25">
        <v>93.07</v>
      </c>
      <c r="AB7" s="25">
        <v>109.35</v>
      </c>
      <c r="AC7" s="25" t="s">
        <v>99</v>
      </c>
      <c r="AD7" s="25" t="s">
        <v>99</v>
      </c>
      <c r="AE7" s="25" t="s">
        <v>99</v>
      </c>
      <c r="AF7" s="25">
        <v>103.1</v>
      </c>
      <c r="AG7" s="25">
        <v>101.77</v>
      </c>
      <c r="AH7" s="25">
        <v>102.02</v>
      </c>
      <c r="AI7" s="25" t="s">
        <v>99</v>
      </c>
      <c r="AJ7" s="25" t="s">
        <v>99</v>
      </c>
      <c r="AK7" s="25" t="s">
        <v>99</v>
      </c>
      <c r="AL7" s="25">
        <v>19.48</v>
      </c>
      <c r="AM7" s="25">
        <v>0.28999999999999998</v>
      </c>
      <c r="AN7" s="25" t="s">
        <v>99</v>
      </c>
      <c r="AO7" s="25" t="s">
        <v>99</v>
      </c>
      <c r="AP7" s="25" t="s">
        <v>99</v>
      </c>
      <c r="AQ7" s="25">
        <v>27.32</v>
      </c>
      <c r="AR7" s="25">
        <v>16.12</v>
      </c>
      <c r="AS7" s="25">
        <v>26.96</v>
      </c>
      <c r="AT7" s="25" t="s">
        <v>99</v>
      </c>
      <c r="AU7" s="25" t="s">
        <v>99</v>
      </c>
      <c r="AV7" s="25" t="s">
        <v>99</v>
      </c>
      <c r="AW7" s="25">
        <v>127.93</v>
      </c>
      <c r="AX7" s="25">
        <v>212.11</v>
      </c>
      <c r="AY7" s="25" t="s">
        <v>99</v>
      </c>
      <c r="AZ7" s="25" t="s">
        <v>99</v>
      </c>
      <c r="BA7" s="25" t="s">
        <v>99</v>
      </c>
      <c r="BB7" s="25">
        <v>217.55</v>
      </c>
      <c r="BC7" s="25">
        <v>157.71</v>
      </c>
      <c r="BD7" s="25">
        <v>142.38999999999999</v>
      </c>
      <c r="BE7" s="25" t="s">
        <v>99</v>
      </c>
      <c r="BF7" s="25" t="s">
        <v>99</v>
      </c>
      <c r="BG7" s="25" t="s">
        <v>99</v>
      </c>
      <c r="BH7" s="25">
        <v>581.02</v>
      </c>
      <c r="BI7" s="25">
        <v>608.16999999999996</v>
      </c>
      <c r="BJ7" s="25" t="s">
        <v>99</v>
      </c>
      <c r="BK7" s="25" t="s">
        <v>99</v>
      </c>
      <c r="BL7" s="25" t="s">
        <v>99</v>
      </c>
      <c r="BM7" s="25">
        <v>916.17</v>
      </c>
      <c r="BN7" s="25">
        <v>958.97</v>
      </c>
      <c r="BO7" s="25">
        <v>1043.3599999999999</v>
      </c>
      <c r="BP7" s="25" t="s">
        <v>99</v>
      </c>
      <c r="BQ7" s="25" t="s">
        <v>99</v>
      </c>
      <c r="BR7" s="25" t="s">
        <v>99</v>
      </c>
      <c r="BS7" s="25">
        <v>45.96</v>
      </c>
      <c r="BT7" s="25">
        <v>51.23</v>
      </c>
      <c r="BU7" s="25" t="s">
        <v>99</v>
      </c>
      <c r="BV7" s="25" t="s">
        <v>99</v>
      </c>
      <c r="BW7" s="25" t="s">
        <v>99</v>
      </c>
      <c r="BX7" s="25">
        <v>63.95</v>
      </c>
      <c r="BY7" s="25">
        <v>61.25</v>
      </c>
      <c r="BZ7" s="25">
        <v>56.19</v>
      </c>
      <c r="CA7" s="25" t="s">
        <v>99</v>
      </c>
      <c r="CB7" s="25" t="s">
        <v>99</v>
      </c>
      <c r="CC7" s="25" t="s">
        <v>99</v>
      </c>
      <c r="CD7" s="25">
        <v>315.12</v>
      </c>
      <c r="CE7" s="25">
        <v>280.69</v>
      </c>
      <c r="CF7" s="25" t="s">
        <v>99</v>
      </c>
      <c r="CG7" s="25" t="s">
        <v>99</v>
      </c>
      <c r="CH7" s="25" t="s">
        <v>99</v>
      </c>
      <c r="CI7" s="25">
        <v>263.56</v>
      </c>
      <c r="CJ7" s="25">
        <v>279.83</v>
      </c>
      <c r="CK7" s="25">
        <v>285.60000000000002</v>
      </c>
      <c r="CL7" s="25" t="s">
        <v>99</v>
      </c>
      <c r="CM7" s="25" t="s">
        <v>99</v>
      </c>
      <c r="CN7" s="25" t="s">
        <v>99</v>
      </c>
      <c r="CO7" s="25">
        <v>81.540000000000006</v>
      </c>
      <c r="CP7" s="25">
        <v>81.16</v>
      </c>
      <c r="CQ7" s="25" t="s">
        <v>99</v>
      </c>
      <c r="CR7" s="25" t="s">
        <v>99</v>
      </c>
      <c r="CS7" s="25" t="s">
        <v>99</v>
      </c>
      <c r="CT7" s="25">
        <v>53.4</v>
      </c>
      <c r="CU7" s="25">
        <v>54.69</v>
      </c>
      <c r="CV7" s="25">
        <v>48.33</v>
      </c>
      <c r="CW7" s="25" t="s">
        <v>99</v>
      </c>
      <c r="CX7" s="25" t="s">
        <v>99</v>
      </c>
      <c r="CY7" s="25" t="s">
        <v>99</v>
      </c>
      <c r="CZ7" s="25">
        <v>75.16</v>
      </c>
      <c r="DA7" s="25">
        <v>76.08</v>
      </c>
      <c r="DB7" s="25" t="s">
        <v>99</v>
      </c>
      <c r="DC7" s="25" t="s">
        <v>99</v>
      </c>
      <c r="DD7" s="25" t="s">
        <v>99</v>
      </c>
      <c r="DE7" s="25">
        <v>72.53</v>
      </c>
      <c r="DF7" s="25">
        <v>71.44</v>
      </c>
      <c r="DG7" s="25">
        <v>70.34</v>
      </c>
      <c r="DH7" s="25" t="s">
        <v>99</v>
      </c>
      <c r="DI7" s="25" t="s">
        <v>99</v>
      </c>
      <c r="DJ7" s="25" t="s">
        <v>99</v>
      </c>
      <c r="DK7" s="25">
        <v>9.7200000000000006</v>
      </c>
      <c r="DL7" s="25">
        <v>13.79</v>
      </c>
      <c r="DM7" s="25" t="s">
        <v>99</v>
      </c>
      <c r="DN7" s="25" t="s">
        <v>99</v>
      </c>
      <c r="DO7" s="25" t="s">
        <v>99</v>
      </c>
      <c r="DP7" s="25">
        <v>40.46</v>
      </c>
      <c r="DQ7" s="25">
        <v>37.1</v>
      </c>
      <c r="DR7" s="25">
        <v>35.5</v>
      </c>
      <c r="DS7" s="25" t="s">
        <v>99</v>
      </c>
      <c r="DT7" s="25" t="s">
        <v>99</v>
      </c>
      <c r="DU7" s="25" t="s">
        <v>99</v>
      </c>
      <c r="DV7" s="25">
        <v>0</v>
      </c>
      <c r="DW7" s="25">
        <v>0</v>
      </c>
      <c r="DX7" s="25" t="s">
        <v>99</v>
      </c>
      <c r="DY7" s="25" t="s">
        <v>99</v>
      </c>
      <c r="DZ7" s="25" t="s">
        <v>99</v>
      </c>
      <c r="EA7" s="25">
        <v>22.77</v>
      </c>
      <c r="EB7" s="25">
        <v>18.22</v>
      </c>
      <c r="EC7" s="25">
        <v>16.16</v>
      </c>
      <c r="ED7" s="25" t="s">
        <v>99</v>
      </c>
      <c r="EE7" s="25" t="s">
        <v>99</v>
      </c>
      <c r="EF7" s="25" t="s">
        <v>99</v>
      </c>
      <c r="EG7" s="25">
        <v>0.64</v>
      </c>
      <c r="EH7" s="25">
        <v>0</v>
      </c>
      <c r="EI7" s="25" t="s">
        <v>99</v>
      </c>
      <c r="EJ7" s="25" t="s">
        <v>99</v>
      </c>
      <c r="EK7" s="25" t="s">
        <v>99</v>
      </c>
      <c r="EL7" s="25">
        <v>0.49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2026-01-16T08:44:11Z</cp:lastPrinted>
  <dcterms:created xsi:type="dcterms:W3CDTF">2025-12-12T09:12:35Z</dcterms:created>
  <dcterms:modified xsi:type="dcterms:W3CDTF">2026-01-21T05:24:38Z</dcterms:modified>
  <cp:category/>
</cp:coreProperties>
</file>