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ostsv\建設係\【001】　公営企業会計\R7\昭和村簡易水道、下水道経営比較分析\"/>
    </mc:Choice>
  </mc:AlternateContent>
  <xr:revisionPtr revIDLastSave="0" documentId="13_ncr:1_{CC071D02-A324-4C0D-AD17-FF8FD98D472D}" xr6:coauthVersionLast="47" xr6:coauthVersionMax="47" xr10:uidLastSave="{00000000-0000-0000-0000-000000000000}"/>
  <workbookProtection workbookAlgorithmName="SHA-512" workbookHashValue="/VtqofanQSSeYGmPeTfQN/ciVg92A/mDgWrAP12r2Z3AAGY8qoBz81rbIrST3jgKUXDCk02UTsLNJk4ScXbUBg==" workbookSaltValue="4w54ZTtqMFgE+yeI0BJrYQ==" workbookSpinCount="100000" lockStructure="1"/>
  <bookViews>
    <workbookView xWindow="-108" yWindow="-108" windowWidth="23256" windowHeight="131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I10" i="4"/>
</calcChain>
</file>

<file path=xl/sharedStrings.xml><?xml version="1.0" encoding="utf-8"?>
<sst xmlns="http://schemas.openxmlformats.org/spreadsheetml/2006/main" count="297" uniqueCount="119">
  <si>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</si>
  <si>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</si>
  <si>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</si>
  <si>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</si>
  <si>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</si>
  <si>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</si>
  <si>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</si>
  <si>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</si>
  <si>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</si>
  <si>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</si>
  <si>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</si>
  <si>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</si>
  <si>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</si>
  <si>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</si>
  <si>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</si>
  <si>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</si>
  <si>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</si>
  <si>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</si>
  <si>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</si>
  <si>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</si>
  <si>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</si>
  <si>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</si>
  <si>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</si>
  <si>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</si>
  <si>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</si>
  <si>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</si>
  <si>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</si>
  <si>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</si>
  <si>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</si>
  <si>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</si>
  <si>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</si>
  <si>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</si>
  <si>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</si>
  <si>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</si>
  <si>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</si>
  <si>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</si>
  <si>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</si>
  <si>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</si>
  <si>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</si>
  <si>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</si>
  <si>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</si>
  <si>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</si>
  <si>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</si>
  <si>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</si>
  <si>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</si>
  <si>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</si>
  <si>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</si>
  <si>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</si>
  <si>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</si>
  <si>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</si>
  <si>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</si>
  <si>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</si>
  <si>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</si>
  <si>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</si>
  <si>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</si>
  <si>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</si>
  <si>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</si>
  <si>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</si>
  <si>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</si>
  <si>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</si>
  <si>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</si>
  <si>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</si>
  <si>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</si>
  <si>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</si>
  <si>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</si>
  <si>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</si>
  <si>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</si>
  <si>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</si>
  <si>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</si>
  <si>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</si>
  <si>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</si>
  <si>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</si>
  <si>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</si>
  <si>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</si>
  <si>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</si>
  <si>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</si>
  <si>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</si>
  <si>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</si>
  <si>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</si>
  <si>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</si>
  <si>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</si>
  <si>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</si>
  <si>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</si>
  <si>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</si>
  <si>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</si>
  <si>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</si>
  <si>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</si>
  <si>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</si>
  <si>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</si>
  <si>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</si>
  <si>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</si>
  <si>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</si>
  <si>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</si>
  <si>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</si>
  <si>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</si>
  <si>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</si>
  <si>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</si>
  <si>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</si>
  <si>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</si>
  <si>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</si>
  <si>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</si>
  <si>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</si>
  <si>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</si>
  <si>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</si>
  <si>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</si>
  <si>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</si>
  <si>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</si>
  <si>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</si>
  <si>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</si>
  <si>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</si>
  <si>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</si>
  <si>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</si>
  <si>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</si>
  <si>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</si>
  <si>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</si>
  <si>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</si>
  <si>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管路の更新率は平均と比べ高い水準とはなっている。
しかし、今後更新対象となる管路が増加していくと想定される費用面や具体的な施工方法など、見通しのついていない課題があるため検討していきたい。
①有形固定資産減価償却率は、類似団体平均値より低い状況にある。
②管路老朽化率は、今後の更新等が課題となっている。
③管路改善は実施していない。</t>
    <rPh sb="130" eb="132">
      <t>ロウキュウ</t>
    </rPh>
    <rPh sb="156" eb="158">
      <t>カイゼン</t>
    </rPh>
    <rPh sb="159" eb="161">
      <t>ジッシ</t>
    </rPh>
    <phoneticPr fontId="4"/>
  </si>
  <si>
    <t>人口減少に伴い収益が少しずつ減少していることに加え、特に処理場にかかる各種設備の老朽化が進み、今後大型設備の更新も予定している。
各種データからも依然として厳しい経営状ことが明らかであるため、施設の計画的な更新と財源の確保に努めていく。</t>
    <rPh sb="26" eb="27">
      <t>トク</t>
    </rPh>
    <rPh sb="35" eb="37">
      <t>カクシュ</t>
    </rPh>
    <rPh sb="37" eb="39">
      <t>セツビ</t>
    </rPh>
    <rPh sb="57" eb="59">
      <t>ヨテイ</t>
    </rPh>
    <phoneticPr fontId="4"/>
  </si>
  <si>
    <t>①収益的収支比率
収益は減ったものの、ほぼ横ばいとなっている。
②累積欠損金は発生していない。
③公営企業会計移行時の引継金等により類似団体平均値を下回っている。
④企業債残高対事業規模比率
類似団体に比べ高い数値を記録している。
⑤経費回収率
近年、類似団体平均値を下回っており、改善に向けた取り組みが必要である。
⑥汚水処理原価
類似団体平均と比べ高い水準で推移している。地理的な要件で原価は高くなる傾向にあるため、施設効率性向上や管理について工夫が必要である。
⑦施設利用率
昨年は利用率が減少した。今後、人口減少に伴い利用率が減少することが予想される。施設の規模など再検討が必要である。
⑧水洗化率
類似団体平均を上回っており高い水準を維持できている。このまま継続して取り組んでいく。</t>
    <rPh sb="9" eb="11">
      <t>シュウエキ</t>
    </rPh>
    <rPh sb="12" eb="13">
      <t>ヘ</t>
    </rPh>
    <rPh sb="21" eb="22">
      <t>ヨコ</t>
    </rPh>
    <rPh sb="33" eb="38">
      <t>ルイセキケッソンキン</t>
    </rPh>
    <rPh sb="39" eb="41">
      <t>ハッセイ</t>
    </rPh>
    <rPh sb="83" eb="86">
      <t>キギョウサイ</t>
    </rPh>
    <rPh sb="86" eb="88">
      <t>ザンダカ</t>
    </rPh>
    <rPh sb="88" eb="89">
      <t>タイ</t>
    </rPh>
    <rPh sb="89" eb="91">
      <t>ジギョウ</t>
    </rPh>
    <rPh sb="91" eb="93">
      <t>キボ</t>
    </rPh>
    <rPh sb="93" eb="95">
      <t>ヒリツ</t>
    </rPh>
    <rPh sb="96" eb="98">
      <t>ルイジ</t>
    </rPh>
    <rPh sb="98" eb="100">
      <t>ダンタイ</t>
    </rPh>
    <rPh sb="101" eb="102">
      <t>クラ</t>
    </rPh>
    <rPh sb="103" eb="104">
      <t>タカ</t>
    </rPh>
    <rPh sb="105" eb="107">
      <t>スウチ</t>
    </rPh>
    <rPh sb="108" eb="110">
      <t>キロク</t>
    </rPh>
    <rPh sb="209" eb="211">
      <t>シセツ</t>
    </rPh>
    <rPh sb="211" eb="213">
      <t>コウリツ</t>
    </rPh>
    <rPh sb="213" eb="214">
      <t>セイ</t>
    </rPh>
    <rPh sb="214" eb="216">
      <t>コウジョウ</t>
    </rPh>
    <rPh sb="217" eb="219">
      <t>カンリ</t>
    </rPh>
    <rPh sb="223" eb="225">
      <t>クフウ</t>
    </rPh>
    <rPh sb="226" eb="228">
      <t>ヒツヨウ</t>
    </rPh>
    <rPh sb="248" eb="25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</si>
</sst>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2B2-4E5B-9F5D-9ACE02A901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92B2-4E5B-9F5D-9ACE02A901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67.069999999999993</c:v>
                </c:pt>
                <c:pt idx="4">
                  <c:v>60.37</c:v>
                </c:pt>
              </c:numCache>
            </c:numRef>
          </c:val>
          <c:extLst>
            <c:ext xmlns:c16="http://schemas.microsoft.com/office/drawing/2014/chart" uri="{C3380CC4-5D6E-409C-BE32-E72D297353CC}">
              <c16:uniqueId val="{00000000-B4A6-43A8-998C-CC5096AEEB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B4A6-43A8-998C-CC5096AEEB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78.09</c:v>
                </c:pt>
                <c:pt idx="4">
                  <c:v>91.77</c:v>
                </c:pt>
              </c:numCache>
            </c:numRef>
          </c:val>
          <c:extLst>
            <c:ext xmlns:c16="http://schemas.microsoft.com/office/drawing/2014/chart" uri="{C3380CC4-5D6E-409C-BE32-E72D297353CC}">
              <c16:uniqueId val="{00000000-04F8-4407-B9DD-6C7554F959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04F8-4407-B9DD-6C7554F959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103.33</c:v>
                </c:pt>
                <c:pt idx="4">
                  <c:v>107.09</c:v>
                </c:pt>
              </c:numCache>
            </c:numRef>
          </c:val>
          <c:extLst>
            <c:ext xmlns:c16="http://schemas.microsoft.com/office/drawing/2014/chart" uri="{C3380CC4-5D6E-409C-BE32-E72D297353CC}">
              <c16:uniqueId val="{00000000-630E-495F-9713-DD7DAD777F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630E-495F-9713-DD7DAD777F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c:v>
                </c:pt>
                <c:pt idx="4">
                  <c:v>7.81</c:v>
                </c:pt>
              </c:numCache>
            </c:numRef>
          </c:val>
          <c:extLst>
            <c:ext xmlns:c16="http://schemas.microsoft.com/office/drawing/2014/chart" uri="{C3380CC4-5D6E-409C-BE32-E72D297353CC}">
              <c16:uniqueId val="{00000000-F20D-43F6-BE01-C2C95BE993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20D-43F6-BE01-C2C95BE993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BF6-401B-82FC-AE4150E6DE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6BF6-401B-82FC-AE4150E6DE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B69-437F-90EF-D7910D69F0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2B69-437F-90EF-D7910D69F0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35.130000000000003</c:v>
                </c:pt>
                <c:pt idx="4">
                  <c:v>63.98</c:v>
                </c:pt>
              </c:numCache>
            </c:numRef>
          </c:val>
          <c:extLst>
            <c:ext xmlns:c16="http://schemas.microsoft.com/office/drawing/2014/chart" uri="{C3380CC4-5D6E-409C-BE32-E72D297353CC}">
              <c16:uniqueId val="{00000000-E0A6-4668-8A4D-AE9FE5D6A1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E0A6-4668-8A4D-AE9FE5D6A1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3749.52</c:v>
                </c:pt>
                <c:pt idx="4">
                  <c:v>3696.07</c:v>
                </c:pt>
              </c:numCache>
            </c:numRef>
          </c:val>
          <c:extLst>
            <c:ext xmlns:c16="http://schemas.microsoft.com/office/drawing/2014/chart" uri="{C3380CC4-5D6E-409C-BE32-E72D297353CC}">
              <c16:uniqueId val="{00000000-6552-415D-AFED-9E4771198D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6552-415D-AFED-9E4771198D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6.9</c:v>
                </c:pt>
                <c:pt idx="4">
                  <c:v>9.5</c:v>
                </c:pt>
              </c:numCache>
            </c:numRef>
          </c:val>
          <c:extLst>
            <c:ext xmlns:c16="http://schemas.microsoft.com/office/drawing/2014/chart" uri="{C3380CC4-5D6E-409C-BE32-E72D297353CC}">
              <c16:uniqueId val="{00000000-51C5-4ABC-B402-D593C98B9B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51C5-4ABC-B402-D593C98B9B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2595.06</c:v>
                </c:pt>
                <c:pt idx="4">
                  <c:v>1912.9</c:v>
                </c:pt>
              </c:numCache>
            </c:numRef>
          </c:val>
          <c:extLst>
            <c:ext xmlns:c16="http://schemas.microsoft.com/office/drawing/2014/chart" uri="{C3380CC4-5D6E-409C-BE32-E72D297353CC}">
              <c16:uniqueId val="{00000000-7206-48B8-A549-E34BE9AE41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7206-48B8-A549-E34BE9AE41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49"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昭和村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1085</v>
      </c>
      <c r="AM8" s="54"/>
      <c r="AN8" s="54"/>
      <c r="AO8" s="54"/>
      <c r="AP8" s="54"/>
      <c r="AQ8" s="54"/>
      <c r="AR8" s="54"/>
      <c r="AS8" s="54"/>
      <c r="AT8" s="53">
        <f>データ!T6</f>
        <v>209.46</v>
      </c>
      <c r="AU8" s="53"/>
      <c r="AV8" s="53"/>
      <c r="AW8" s="53"/>
      <c r="AX8" s="53"/>
      <c r="AY8" s="53"/>
      <c r="AZ8" s="53"/>
      <c r="BA8" s="53"/>
      <c r="BB8" s="53">
        <f>データ!U6</f>
        <v>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81.430000000000007</v>
      </c>
      <c r="J10" s="53"/>
      <c r="K10" s="53"/>
      <c r="L10" s="53"/>
      <c r="M10" s="53"/>
      <c r="N10" s="53"/>
      <c r="O10" s="53"/>
      <c r="P10" s="53">
        <f>データ!P6</f>
        <v>30.63</v>
      </c>
      <c r="Q10" s="53"/>
      <c r="R10" s="53"/>
      <c r="S10" s="53"/>
      <c r="T10" s="53"/>
      <c r="U10" s="53"/>
      <c r="V10" s="53"/>
      <c r="W10" s="53">
        <f>データ!Q6</f>
        <v>67.239999999999995</v>
      </c>
      <c r="X10" s="53"/>
      <c r="Y10" s="53"/>
      <c r="Z10" s="53"/>
      <c r="AA10" s="53"/>
      <c r="AB10" s="53"/>
      <c r="AC10" s="53"/>
      <c r="AD10" s="54">
        <f>データ!R6</f>
        <v>3240</v>
      </c>
      <c r="AE10" s="54"/>
      <c r="AF10" s="54"/>
      <c r="AG10" s="54"/>
      <c r="AH10" s="54"/>
      <c r="AI10" s="54"/>
      <c r="AJ10" s="54"/>
      <c r="AK10" s="2"/>
      <c r="AL10" s="54">
        <f>データ!V6</f>
        <v>328</v>
      </c>
      <c r="AM10" s="54"/>
      <c r="AN10" s="54"/>
      <c r="AO10" s="54"/>
      <c r="AP10" s="54"/>
      <c r="AQ10" s="54"/>
      <c r="AR10" s="54"/>
      <c r="AS10" s="54"/>
      <c r="AT10" s="53">
        <f>データ!W6</f>
        <v>0.79</v>
      </c>
      <c r="AU10" s="53"/>
      <c r="AV10" s="53"/>
      <c r="AW10" s="53"/>
      <c r="AX10" s="53"/>
      <c r="AY10" s="53"/>
      <c r="AZ10" s="53"/>
      <c r="BA10" s="53"/>
      <c r="BB10" s="53">
        <f>データ!X6</f>
        <v>415.19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k/1/jnuGkPFrjkNut46yfXMzkfGfsmjNgm7Ez7Tqf0mlQAjYRHJXzSL48pZtW1KwvuBcFhRgzqY4jo3zqtreg==" saltValue="JqhKIoRPE4tRcdXRqwa8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74462</v>
      </c>
      <c r="D6" s="19">
        <f t="shared" si="3"/>
        <v>46</v>
      </c>
      <c r="E6" s="19">
        <f t="shared" si="3"/>
        <v>17</v>
      </c>
      <c r="F6" s="19">
        <f t="shared" si="3"/>
        <v>5</v>
      </c>
      <c r="G6" s="19">
        <f t="shared" si="3"/>
        <v>0</v>
      </c>
      <c r="H6" s="19" t="str">
        <f t="shared" si="3"/>
        <v>福島県　昭和村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81.430000000000007</v>
      </c>
      <c r="P6" s="20">
        <f t="shared" si="3"/>
        <v>30.63</v>
      </c>
      <c r="Q6" s="20">
        <f t="shared" si="3"/>
        <v>67.239999999999995</v>
      </c>
      <c r="R6" s="20">
        <f t="shared" si="3"/>
        <v>3240</v>
      </c>
      <c r="S6" s="20">
        <f t="shared" si="3"/>
        <v>1085</v>
      </c>
      <c r="T6" s="20">
        <f t="shared" si="3"/>
        <v>209.46</v>
      </c>
      <c r="U6" s="20">
        <f t="shared" si="3"/>
        <v>5.18</v>
      </c>
      <c r="V6" s="20">
        <f t="shared" si="3"/>
        <v>328</v>
      </c>
      <c r="W6" s="20">
        <f t="shared" si="3"/>
        <v>0.79</v>
      </c>
      <c r="X6" s="20">
        <f t="shared" si="3"/>
        <v>415.19</v>
      </c>
      <c r="Y6" s="21" t="str">
        <f>IF(Y7="",NA(),Y7)</f>
        <v>-</v>
      </c>
      <c r="Z6" s="21" t="str">
        <f t="shared" ref="Z6:AH6" si="4">IF(Z7="",NA(),Z7)</f>
        <v>-</v>
      </c>
      <c r="AA6" s="21" t="str">
        <f t="shared" si="4"/>
        <v>-</v>
      </c>
      <c r="AB6" s="21">
        <f t="shared" si="4"/>
        <v>103.33</v>
      </c>
      <c r="AC6" s="21">
        <f t="shared" si="4"/>
        <v>107.09</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35.130000000000003</v>
      </c>
      <c r="AY6" s="21">
        <f t="shared" si="6"/>
        <v>63.98</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3749.52</v>
      </c>
      <c r="BJ6" s="21">
        <f t="shared" si="7"/>
        <v>3696.07</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6.9</v>
      </c>
      <c r="BU6" s="21">
        <f t="shared" si="8"/>
        <v>9.5</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2595.06</v>
      </c>
      <c r="CF6" s="21">
        <f t="shared" si="9"/>
        <v>1912.9</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67.069999999999993</v>
      </c>
      <c r="CQ6" s="21">
        <f t="shared" si="10"/>
        <v>60.37</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78.09</v>
      </c>
      <c r="DB6" s="21">
        <f t="shared" si="11"/>
        <v>91.77</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3.9</v>
      </c>
      <c r="DM6" s="21">
        <f t="shared" si="12"/>
        <v>7.81</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74462</v>
      </c>
      <c r="D7" s="23">
        <v>46</v>
      </c>
      <c r="E7" s="23">
        <v>17</v>
      </c>
      <c r="F7" s="23">
        <v>5</v>
      </c>
      <c r="G7" s="23">
        <v>0</v>
      </c>
      <c r="H7" s="23" t="s">
        <v>96</v>
      </c>
      <c r="I7" s="23" t="s">
        <v>97</v>
      </c>
      <c r="J7" s="23" t="s">
        <v>98</v>
      </c>
      <c r="K7" s="23" t="s">
        <v>99</v>
      </c>
      <c r="L7" s="23" t="s">
        <v>100</v>
      </c>
      <c r="M7" s="23" t="s">
        <v>101</v>
      </c>
      <c r="N7" s="24" t="s">
        <v>102</v>
      </c>
      <c r="O7" s="24">
        <v>81.430000000000007</v>
      </c>
      <c r="P7" s="24">
        <v>30.63</v>
      </c>
      <c r="Q7" s="24">
        <v>67.239999999999995</v>
      </c>
      <c r="R7" s="24">
        <v>3240</v>
      </c>
      <c r="S7" s="24">
        <v>1085</v>
      </c>
      <c r="T7" s="24">
        <v>209.46</v>
      </c>
      <c r="U7" s="24">
        <v>5.18</v>
      </c>
      <c r="V7" s="24">
        <v>328</v>
      </c>
      <c r="W7" s="24">
        <v>0.79</v>
      </c>
      <c r="X7" s="24">
        <v>415.19</v>
      </c>
      <c r="Y7" s="24" t="s">
        <v>102</v>
      </c>
      <c r="Z7" s="24" t="s">
        <v>102</v>
      </c>
      <c r="AA7" s="24" t="s">
        <v>102</v>
      </c>
      <c r="AB7" s="24">
        <v>103.33</v>
      </c>
      <c r="AC7" s="24">
        <v>107.09</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35.130000000000003</v>
      </c>
      <c r="AY7" s="24">
        <v>63.98</v>
      </c>
      <c r="AZ7" s="24" t="s">
        <v>102</v>
      </c>
      <c r="BA7" s="24" t="s">
        <v>102</v>
      </c>
      <c r="BB7" s="24" t="s">
        <v>102</v>
      </c>
      <c r="BC7" s="24">
        <v>44.04</v>
      </c>
      <c r="BD7" s="24">
        <v>58.25</v>
      </c>
      <c r="BE7" s="24">
        <v>47.19</v>
      </c>
      <c r="BF7" s="24" t="s">
        <v>102</v>
      </c>
      <c r="BG7" s="24" t="s">
        <v>102</v>
      </c>
      <c r="BH7" s="24" t="s">
        <v>102</v>
      </c>
      <c r="BI7" s="24">
        <v>3749.52</v>
      </c>
      <c r="BJ7" s="24">
        <v>3696.07</v>
      </c>
      <c r="BK7" s="24" t="s">
        <v>102</v>
      </c>
      <c r="BL7" s="24" t="s">
        <v>102</v>
      </c>
      <c r="BM7" s="24" t="s">
        <v>102</v>
      </c>
      <c r="BN7" s="24">
        <v>839.21</v>
      </c>
      <c r="BO7" s="24">
        <v>791.46</v>
      </c>
      <c r="BP7" s="24">
        <v>798.1</v>
      </c>
      <c r="BQ7" s="24" t="s">
        <v>102</v>
      </c>
      <c r="BR7" s="24" t="s">
        <v>102</v>
      </c>
      <c r="BS7" s="24" t="s">
        <v>102</v>
      </c>
      <c r="BT7" s="24">
        <v>6.9</v>
      </c>
      <c r="BU7" s="24">
        <v>9.5</v>
      </c>
      <c r="BV7" s="24" t="s">
        <v>102</v>
      </c>
      <c r="BW7" s="24" t="s">
        <v>102</v>
      </c>
      <c r="BX7" s="24" t="s">
        <v>102</v>
      </c>
      <c r="BY7" s="24">
        <v>52.05</v>
      </c>
      <c r="BZ7" s="24">
        <v>47.96</v>
      </c>
      <c r="CA7" s="24">
        <v>54.51</v>
      </c>
      <c r="CB7" s="24" t="s">
        <v>102</v>
      </c>
      <c r="CC7" s="24" t="s">
        <v>102</v>
      </c>
      <c r="CD7" s="24" t="s">
        <v>102</v>
      </c>
      <c r="CE7" s="24">
        <v>2595.06</v>
      </c>
      <c r="CF7" s="24">
        <v>1912.9</v>
      </c>
      <c r="CG7" s="24" t="s">
        <v>102</v>
      </c>
      <c r="CH7" s="24" t="s">
        <v>102</v>
      </c>
      <c r="CI7" s="24" t="s">
        <v>102</v>
      </c>
      <c r="CJ7" s="24">
        <v>301.86</v>
      </c>
      <c r="CK7" s="24">
        <v>325.85000000000002</v>
      </c>
      <c r="CL7" s="24">
        <v>286.33</v>
      </c>
      <c r="CM7" s="24" t="s">
        <v>102</v>
      </c>
      <c r="CN7" s="24" t="s">
        <v>102</v>
      </c>
      <c r="CO7" s="24" t="s">
        <v>102</v>
      </c>
      <c r="CP7" s="24">
        <v>67.069999999999993</v>
      </c>
      <c r="CQ7" s="24">
        <v>60.37</v>
      </c>
      <c r="CR7" s="24" t="s">
        <v>102</v>
      </c>
      <c r="CS7" s="24" t="s">
        <v>102</v>
      </c>
      <c r="CT7" s="24" t="s">
        <v>102</v>
      </c>
      <c r="CU7" s="24">
        <v>46.25</v>
      </c>
      <c r="CV7" s="24">
        <v>45.32</v>
      </c>
      <c r="CW7" s="24">
        <v>49.92</v>
      </c>
      <c r="CX7" s="24" t="s">
        <v>102</v>
      </c>
      <c r="CY7" s="24" t="s">
        <v>102</v>
      </c>
      <c r="CZ7" s="24" t="s">
        <v>102</v>
      </c>
      <c r="DA7" s="24">
        <v>78.09</v>
      </c>
      <c r="DB7" s="24">
        <v>91.77</v>
      </c>
      <c r="DC7" s="24" t="s">
        <v>102</v>
      </c>
      <c r="DD7" s="24" t="s">
        <v>102</v>
      </c>
      <c r="DE7" s="24" t="s">
        <v>102</v>
      </c>
      <c r="DF7" s="24">
        <v>83.96</v>
      </c>
      <c r="DG7" s="24">
        <v>83.54</v>
      </c>
      <c r="DH7" s="24">
        <v>87.8</v>
      </c>
      <c r="DI7" s="24" t="s">
        <v>102</v>
      </c>
      <c r="DJ7" s="24" t="s">
        <v>102</v>
      </c>
      <c r="DK7" s="24" t="s">
        <v>102</v>
      </c>
      <c r="DL7" s="24">
        <v>3.9</v>
      </c>
      <c r="DM7" s="24">
        <v>7.81</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