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上下水道係】\00_全体的事業\007_決算統計\公営企業決算統計(法適)\R7年度(R6決算)\公営企業に係る経営比較分析表（令和６年度決算）の分析等\03提出用\"/>
    </mc:Choice>
  </mc:AlternateContent>
  <xr:revisionPtr revIDLastSave="0" documentId="13_ncr:1_{F1BEFBD6-AC51-4425-B771-4B1A9E725A4D}" xr6:coauthVersionLast="47" xr6:coauthVersionMax="47" xr10:uidLastSave="{00000000-0000-0000-0000-000000000000}"/>
  <workbookProtection workbookAlgorithmName="SHA-512" workbookHashValue="B8r9xX6P3PP0B1UE3cs/auHaJ8LTqSEEG8KilTv/trRTxmKl6wuc98w65YeVb6JaPz5wpOp3dsJ4j3zl8pvclQ==" workbookSaltValue="h52uGPAuV1kRdg+K7KL5WA=="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<sst xmlns="http://schemas.openxmlformats.org/spreadsheetml/2006/main" count="307" uniqueCount="114">
  <si>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</si>
  <si>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</si>
  <si>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</si>
  <si>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</si>
  <si>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</si>
  <si>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</si>
  <si>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</si>
  <si>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</si>
  <si>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</si>
  <si>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</si>
  <si>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</si>
  <si>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</si>
  <si>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</si>
  <si>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</si>
  <si>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</si>
  <si>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</si>
  <si>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</si>
  <si>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</si>
  <si>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</si>
  <si>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</si>
  <si>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</si>
  <si>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</si>
  <si>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</si>
  <si>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</si>
  <si>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</si>
  <si>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</si>
  <si>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</si>
  <si>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</si>
  <si>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</si>
  <si>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</si>
  <si>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</si>
  <si>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</si>
  <si>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</si>
  <si>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</si>
  <si>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</si>
  <si>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</si>
  <si>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</si>
  <si>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</si>
  <si>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</si>
  <si>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</si>
  <si>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</si>
  <si>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</si>
  <si>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</si>
  <si>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</si>
  <si>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</si>
  <si>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</si>
  <si>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</si>
  <si>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</si>
  <si>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</si>
  <si>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</si>
  <si>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</si>
  <si>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</si>
  <si>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</si>
  <si>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</si>
  <si>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</si>
  <si>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</si>
  <si>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</si>
  <si>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</si>
  <si>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</si>
  <si>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</si>
  <si>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</si>
  <si>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</si>
  <si>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</si>
  <si>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</si>
  <si>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</si>
  <si>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</si>
  <si>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</si>
  <si>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</si>
  <si>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</si>
  <si>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</si>
  <si>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</si>
  <si>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</si>
  <si>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</si>
  <si>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</si>
  <si>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</si>
  <si>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</si>
  <si>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</si>
  <si>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</si>
  <si>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</si>
  <si>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</si>
  <si>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</si>
  <si>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</si>
  <si>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</si>
  <si>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</si>
  <si>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</si>
  <si>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</si>
  <si>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</si>
  <si>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</si>
  <si>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</si>
  <si>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</si>
  <si>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</si>
  <si>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</si>
  <si>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</si>
  <si>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</si>
  <si>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</si>
  <si>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</si>
  <si>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</si>
  <si>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</si>
  <si>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</si>
  <si>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</si>
  <si>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</si>
  <si>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</si>
  <si>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</si>
  <si>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</si>
  <si>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</si>
  <si>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</si>
  <si>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</si>
  <si>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</si>
  <si>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</si>
  <si>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</si>
  <si>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</si>
  <si>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施設について最初に整備（（平成14年度））したものは約20年経過し、適切な整備が行われている条件の下では耐用年数20～30年とされており、使用頻度などにもよるが修繕費が少しずつ増大している。
　今後は大幅に維持管理費が増大する可能性があり、長期的な視点での改修計画についても検討する必要がある。</t>
    <phoneticPr fontId="4"/>
  </si>
  <si>
    <t>　現時点では維持管理については大規模な修繕は年間数件となっている。しかし今後は浄化槽の耐用年数を考慮すると大幅な修繕費の増加も考えられ、令和5年度より法適化が行われたこともあり、経営の長期的な視点から施設管理の効率化及び使用料の改定も検討する必要がある。</t>
    <phoneticPr fontId="4"/>
  </si>
  <si>
    <t>　当該事業は設備投資を進めているが、同規模の自治体に比べて経費回収率及び施設利用率が低く、汚水処理原価が高いため経営の効率性が低下しており経営改善を進めていく必要がある。
　今年度は、経常収支比率が100％を越え累積欠損金比率が0％となり、前年度より経営改善が見られたが、高齢化率の上昇及び人口の減少、さらには空家が増加しており、使用料収入の減少も今後課題となる。
　最も古い設備については平成14年度であり、今後は施設の維持管理費についても増大する可能性がある。地方債の償還についても大きな負担となるため、維持管理費の問題及び使用料金の設定も今後は検討する必要がある。</t>
    <rPh sb="87" eb="90">
      <t>コンネンド</t>
    </rPh>
    <rPh sb="92" eb="98">
      <t>ケイジョウシュウシヒリツ</t>
    </rPh>
    <rPh sb="104" eb="105">
      <t>コ</t>
    </rPh>
    <rPh sb="106" eb="113">
      <t>ルイセキケッソンキンヒリツ</t>
    </rPh>
    <rPh sb="120" eb="123">
      <t>ゼンネンド</t>
    </rPh>
    <rPh sb="125" eb="129">
      <t>ケイエイカイゼン</t>
    </rPh>
    <rPh sb="130" eb="131">
      <t>ミ</t>
    </rPh>
    <rPh sb="174" eb="17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</si>
</sst>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B2-4E8D-BC3A-EDAFBCA74F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8B2-4E8D-BC3A-EDAFBCA74F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27.48</c:v>
                </c:pt>
                <c:pt idx="4">
                  <c:v>27.61</c:v>
                </c:pt>
              </c:numCache>
            </c:numRef>
          </c:val>
          <c:extLst>
            <c:ext xmlns:c16="http://schemas.microsoft.com/office/drawing/2014/chart" uri="{C3380CC4-5D6E-409C-BE32-E72D297353CC}">
              <c16:uniqueId val="{00000000-32F9-4A3C-AFB6-AA4C581DAC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32F9-4A3C-AFB6-AA4C581DAC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69.61</c:v>
                </c:pt>
                <c:pt idx="4">
                  <c:v>72.36</c:v>
                </c:pt>
              </c:numCache>
            </c:numRef>
          </c:val>
          <c:extLst>
            <c:ext xmlns:c16="http://schemas.microsoft.com/office/drawing/2014/chart" uri="{C3380CC4-5D6E-409C-BE32-E72D297353CC}">
              <c16:uniqueId val="{00000000-B169-4CED-82B1-FC491D6CAB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B169-4CED-82B1-FC491D6CAB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98.01</c:v>
                </c:pt>
                <c:pt idx="4">
                  <c:v>108.74</c:v>
                </c:pt>
              </c:numCache>
            </c:numRef>
          </c:val>
          <c:extLst>
            <c:ext xmlns:c16="http://schemas.microsoft.com/office/drawing/2014/chart" uri="{C3380CC4-5D6E-409C-BE32-E72D297353CC}">
              <c16:uniqueId val="{00000000-4128-4BB8-899F-CFE1D9C223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4128-4BB8-899F-CFE1D9C223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4.9800000000000004</c:v>
                </c:pt>
                <c:pt idx="4">
                  <c:v>9.7200000000000006</c:v>
                </c:pt>
              </c:numCache>
            </c:numRef>
          </c:val>
          <c:extLst>
            <c:ext xmlns:c16="http://schemas.microsoft.com/office/drawing/2014/chart" uri="{C3380CC4-5D6E-409C-BE32-E72D297353CC}">
              <c16:uniqueId val="{00000000-BE19-4DF1-BB8C-9307F23B6B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BE19-4DF1-BB8C-9307F23B6B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68-4A6A-9549-3C0ACEB25A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68-4A6A-9549-3C0ACEB25A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54.43</c:v>
                </c:pt>
                <c:pt idx="4" formatCode="#,##0.00;&quot;△&quot;#,##0.00">
                  <c:v>0</c:v>
                </c:pt>
              </c:numCache>
            </c:numRef>
          </c:val>
          <c:extLst>
            <c:ext xmlns:c16="http://schemas.microsoft.com/office/drawing/2014/chart" uri="{C3380CC4-5D6E-409C-BE32-E72D297353CC}">
              <c16:uniqueId val="{00000000-FB6E-4981-8DF6-C1307EC1171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FB6E-4981-8DF6-C1307EC1171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62.74</c:v>
                </c:pt>
                <c:pt idx="4">
                  <c:v>87.42</c:v>
                </c:pt>
              </c:numCache>
            </c:numRef>
          </c:val>
          <c:extLst>
            <c:ext xmlns:c16="http://schemas.microsoft.com/office/drawing/2014/chart" uri="{C3380CC4-5D6E-409C-BE32-E72D297353CC}">
              <c16:uniqueId val="{00000000-911B-40DE-89FA-6F6C16EFBE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911B-40DE-89FA-6F6C16EFBE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143-4C96-8D5D-9AA62E3957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1143-4C96-8D5D-9AA62E3957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30.79</c:v>
                </c:pt>
                <c:pt idx="4">
                  <c:v>28.11</c:v>
                </c:pt>
              </c:numCache>
            </c:numRef>
          </c:val>
          <c:extLst>
            <c:ext xmlns:c16="http://schemas.microsoft.com/office/drawing/2014/chart" uri="{C3380CC4-5D6E-409C-BE32-E72D297353CC}">
              <c16:uniqueId val="{00000000-0282-4EFE-9DC5-F8B6483D13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0282-4EFE-9DC5-F8B6483D13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734.51</c:v>
                </c:pt>
                <c:pt idx="4">
                  <c:v>810.81</c:v>
                </c:pt>
              </c:numCache>
            </c:numRef>
          </c:val>
          <c:extLst>
            <c:ext xmlns:c16="http://schemas.microsoft.com/office/drawing/2014/chart" uri="{C3380CC4-5D6E-409C-BE32-E72D297353CC}">
              <c16:uniqueId val="{00000000-C573-4CDC-A6F2-B08A9F83E3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C573-4CDC-A6F2-B08A9F83E3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金山町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1749</v>
      </c>
      <c r="AM8" s="41"/>
      <c r="AN8" s="41"/>
      <c r="AO8" s="41"/>
      <c r="AP8" s="41"/>
      <c r="AQ8" s="41"/>
      <c r="AR8" s="41"/>
      <c r="AS8" s="41"/>
      <c r="AT8" s="34">
        <f>データ!T6</f>
        <v>293.92</v>
      </c>
      <c r="AU8" s="34"/>
      <c r="AV8" s="34"/>
      <c r="AW8" s="34"/>
      <c r="AX8" s="34"/>
      <c r="AY8" s="34"/>
      <c r="AZ8" s="34"/>
      <c r="BA8" s="34"/>
      <c r="BB8" s="34">
        <f>データ!U6</f>
        <v>5.95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61.15</v>
      </c>
      <c r="J10" s="34"/>
      <c r="K10" s="34"/>
      <c r="L10" s="34"/>
      <c r="M10" s="34"/>
      <c r="N10" s="34"/>
      <c r="O10" s="34"/>
      <c r="P10" s="34">
        <f>データ!P6</f>
        <v>84.77</v>
      </c>
      <c r="Q10" s="34"/>
      <c r="R10" s="34"/>
      <c r="S10" s="34"/>
      <c r="T10" s="34"/>
      <c r="U10" s="34"/>
      <c r="V10" s="34"/>
      <c r="W10" s="34">
        <f>データ!Q6</f>
        <v>100</v>
      </c>
      <c r="X10" s="34"/>
      <c r="Y10" s="34"/>
      <c r="Z10" s="34"/>
      <c r="AA10" s="34"/>
      <c r="AB10" s="34"/>
      <c r="AC10" s="34"/>
      <c r="AD10" s="41">
        <f>データ!R6</f>
        <v>3570</v>
      </c>
      <c r="AE10" s="41"/>
      <c r="AF10" s="41"/>
      <c r="AG10" s="41"/>
      <c r="AH10" s="41"/>
      <c r="AI10" s="41"/>
      <c r="AJ10" s="41"/>
      <c r="AK10" s="2"/>
      <c r="AL10" s="41">
        <f>データ!V6</f>
        <v>1458</v>
      </c>
      <c r="AM10" s="41"/>
      <c r="AN10" s="41"/>
      <c r="AO10" s="41"/>
      <c r="AP10" s="41"/>
      <c r="AQ10" s="41"/>
      <c r="AR10" s="41"/>
      <c r="AS10" s="41"/>
      <c r="AT10" s="34">
        <f>データ!W6</f>
        <v>261.82</v>
      </c>
      <c r="AU10" s="34"/>
      <c r="AV10" s="34"/>
      <c r="AW10" s="34"/>
      <c r="AX10" s="34"/>
      <c r="AY10" s="34"/>
      <c r="AZ10" s="34"/>
      <c r="BA10" s="34"/>
      <c r="BB10" s="34">
        <f>データ!X6</f>
        <v>5.57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111</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GQ5r2xy8ZMWPEAen5yWsr2XUQZSuA/Dtg5bdBNivXwR+Plf394y8cLMEUhNAxHLUtu9Rm+IVUZUIx+OZRUvZQ==" saltValue="yuofw4hhU/GP4Ie1/MHP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74454</v>
      </c>
      <c r="D6" s="19">
        <f t="shared" si="3"/>
        <v>46</v>
      </c>
      <c r="E6" s="19">
        <f t="shared" si="3"/>
        <v>18</v>
      </c>
      <c r="F6" s="19">
        <f t="shared" si="3"/>
        <v>0</v>
      </c>
      <c r="G6" s="19">
        <f t="shared" si="3"/>
        <v>0</v>
      </c>
      <c r="H6" s="19" t="str">
        <f t="shared" si="3"/>
        <v>福島県　金山町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61.15</v>
      </c>
      <c r="P6" s="20">
        <f t="shared" si="3"/>
        <v>84.77</v>
      </c>
      <c r="Q6" s="20">
        <f t="shared" si="3"/>
        <v>100</v>
      </c>
      <c r="R6" s="20">
        <f t="shared" si="3"/>
        <v>3570</v>
      </c>
      <c r="S6" s="20">
        <f t="shared" si="3"/>
        <v>1749</v>
      </c>
      <c r="T6" s="20">
        <f t="shared" si="3"/>
        <v>293.92</v>
      </c>
      <c r="U6" s="20">
        <f t="shared" si="3"/>
        <v>5.95</v>
      </c>
      <c r="V6" s="20">
        <f t="shared" si="3"/>
        <v>1458</v>
      </c>
      <c r="W6" s="20">
        <f t="shared" si="3"/>
        <v>261.82</v>
      </c>
      <c r="X6" s="20">
        <f t="shared" si="3"/>
        <v>5.57</v>
      </c>
      <c r="Y6" s="21" t="str">
        <f>IF(Y7="",NA(),Y7)</f>
        <v>-</v>
      </c>
      <c r="Z6" s="21" t="str">
        <f t="shared" ref="Z6:AH6" si="4">IF(Z7="",NA(),Z7)</f>
        <v>-</v>
      </c>
      <c r="AA6" s="21" t="str">
        <f t="shared" si="4"/>
        <v>-</v>
      </c>
      <c r="AB6" s="21">
        <f t="shared" si="4"/>
        <v>98.01</v>
      </c>
      <c r="AC6" s="21">
        <f t="shared" si="4"/>
        <v>108.74</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54.43</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62.74</v>
      </c>
      <c r="AY6" s="21">
        <f t="shared" si="6"/>
        <v>87.42</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30.79</v>
      </c>
      <c r="BU6" s="21">
        <f t="shared" si="8"/>
        <v>28.11</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734.51</v>
      </c>
      <c r="CF6" s="21">
        <f t="shared" si="9"/>
        <v>810.81</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27.48</v>
      </c>
      <c r="CQ6" s="21">
        <f t="shared" si="10"/>
        <v>27.61</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69.61</v>
      </c>
      <c r="DB6" s="21">
        <f t="shared" si="11"/>
        <v>72.36</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4.9800000000000004</v>
      </c>
      <c r="DM6" s="21">
        <f t="shared" si="12"/>
        <v>9.7200000000000006</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74454</v>
      </c>
      <c r="D7" s="23">
        <v>46</v>
      </c>
      <c r="E7" s="23">
        <v>18</v>
      </c>
      <c r="F7" s="23">
        <v>0</v>
      </c>
      <c r="G7" s="23">
        <v>0</v>
      </c>
      <c r="H7" s="23" t="s">
        <v>95</v>
      </c>
      <c r="I7" s="23" t="s">
        <v>96</v>
      </c>
      <c r="J7" s="23" t="s">
        <v>97</v>
      </c>
      <c r="K7" s="23" t="s">
        <v>98</v>
      </c>
      <c r="L7" s="23" t="s">
        <v>99</v>
      </c>
      <c r="M7" s="23" t="s">
        <v>100</v>
      </c>
      <c r="N7" s="24" t="s">
        <v>101</v>
      </c>
      <c r="O7" s="24">
        <v>61.15</v>
      </c>
      <c r="P7" s="24">
        <v>84.77</v>
      </c>
      <c r="Q7" s="24">
        <v>100</v>
      </c>
      <c r="R7" s="24">
        <v>3570</v>
      </c>
      <c r="S7" s="24">
        <v>1749</v>
      </c>
      <c r="T7" s="24">
        <v>293.92</v>
      </c>
      <c r="U7" s="24">
        <v>5.95</v>
      </c>
      <c r="V7" s="24">
        <v>1458</v>
      </c>
      <c r="W7" s="24">
        <v>261.82</v>
      </c>
      <c r="X7" s="24">
        <v>5.57</v>
      </c>
      <c r="Y7" s="24" t="s">
        <v>101</v>
      </c>
      <c r="Z7" s="24" t="s">
        <v>101</v>
      </c>
      <c r="AA7" s="24" t="s">
        <v>101</v>
      </c>
      <c r="AB7" s="24">
        <v>98.01</v>
      </c>
      <c r="AC7" s="24">
        <v>108.74</v>
      </c>
      <c r="AD7" s="24" t="s">
        <v>101</v>
      </c>
      <c r="AE7" s="24" t="s">
        <v>101</v>
      </c>
      <c r="AF7" s="24" t="s">
        <v>101</v>
      </c>
      <c r="AG7" s="24">
        <v>96.95</v>
      </c>
      <c r="AH7" s="24">
        <v>99.24</v>
      </c>
      <c r="AI7" s="24">
        <v>100.06</v>
      </c>
      <c r="AJ7" s="24" t="s">
        <v>101</v>
      </c>
      <c r="AK7" s="24" t="s">
        <v>101</v>
      </c>
      <c r="AL7" s="24" t="s">
        <v>101</v>
      </c>
      <c r="AM7" s="24">
        <v>54.43</v>
      </c>
      <c r="AN7" s="24">
        <v>0</v>
      </c>
      <c r="AO7" s="24" t="s">
        <v>101</v>
      </c>
      <c r="AP7" s="24" t="s">
        <v>101</v>
      </c>
      <c r="AQ7" s="24" t="s">
        <v>101</v>
      </c>
      <c r="AR7" s="24">
        <v>91.33</v>
      </c>
      <c r="AS7" s="24">
        <v>89.91</v>
      </c>
      <c r="AT7" s="24">
        <v>84.61</v>
      </c>
      <c r="AU7" s="24" t="s">
        <v>101</v>
      </c>
      <c r="AV7" s="24" t="s">
        <v>101</v>
      </c>
      <c r="AW7" s="24" t="s">
        <v>101</v>
      </c>
      <c r="AX7" s="24">
        <v>62.74</v>
      </c>
      <c r="AY7" s="24">
        <v>87.42</v>
      </c>
      <c r="AZ7" s="24" t="s">
        <v>101</v>
      </c>
      <c r="BA7" s="24" t="s">
        <v>101</v>
      </c>
      <c r="BB7" s="24" t="s">
        <v>101</v>
      </c>
      <c r="BC7" s="24">
        <v>126.97</v>
      </c>
      <c r="BD7" s="24">
        <v>103.61</v>
      </c>
      <c r="BE7" s="24">
        <v>106.63</v>
      </c>
      <c r="BF7" s="24" t="s">
        <v>101</v>
      </c>
      <c r="BG7" s="24" t="s">
        <v>101</v>
      </c>
      <c r="BH7" s="24" t="s">
        <v>101</v>
      </c>
      <c r="BI7" s="24">
        <v>0</v>
      </c>
      <c r="BJ7" s="24">
        <v>0</v>
      </c>
      <c r="BK7" s="24" t="s">
        <v>101</v>
      </c>
      <c r="BL7" s="24" t="s">
        <v>101</v>
      </c>
      <c r="BM7" s="24" t="s">
        <v>101</v>
      </c>
      <c r="BN7" s="24">
        <v>338.47</v>
      </c>
      <c r="BO7" s="24">
        <v>368.83</v>
      </c>
      <c r="BP7" s="24">
        <v>386.06</v>
      </c>
      <c r="BQ7" s="24" t="s">
        <v>101</v>
      </c>
      <c r="BR7" s="24" t="s">
        <v>101</v>
      </c>
      <c r="BS7" s="24" t="s">
        <v>101</v>
      </c>
      <c r="BT7" s="24">
        <v>30.79</v>
      </c>
      <c r="BU7" s="24">
        <v>28.11</v>
      </c>
      <c r="BV7" s="24" t="s">
        <v>101</v>
      </c>
      <c r="BW7" s="24" t="s">
        <v>101</v>
      </c>
      <c r="BX7" s="24" t="s">
        <v>101</v>
      </c>
      <c r="BY7" s="24">
        <v>56.06</v>
      </c>
      <c r="BZ7" s="24">
        <v>53.25</v>
      </c>
      <c r="CA7" s="24">
        <v>51.14</v>
      </c>
      <c r="CB7" s="24" t="s">
        <v>101</v>
      </c>
      <c r="CC7" s="24" t="s">
        <v>101</v>
      </c>
      <c r="CD7" s="24" t="s">
        <v>101</v>
      </c>
      <c r="CE7" s="24">
        <v>734.51</v>
      </c>
      <c r="CF7" s="24">
        <v>810.81</v>
      </c>
      <c r="CG7" s="24" t="s">
        <v>101</v>
      </c>
      <c r="CH7" s="24" t="s">
        <v>101</v>
      </c>
      <c r="CI7" s="24" t="s">
        <v>101</v>
      </c>
      <c r="CJ7" s="24">
        <v>304.36</v>
      </c>
      <c r="CK7" s="24">
        <v>325.45</v>
      </c>
      <c r="CL7" s="24">
        <v>329.31</v>
      </c>
      <c r="CM7" s="24" t="s">
        <v>101</v>
      </c>
      <c r="CN7" s="24" t="s">
        <v>101</v>
      </c>
      <c r="CO7" s="24" t="s">
        <v>101</v>
      </c>
      <c r="CP7" s="24">
        <v>27.48</v>
      </c>
      <c r="CQ7" s="24">
        <v>27.61</v>
      </c>
      <c r="CR7" s="24" t="s">
        <v>101</v>
      </c>
      <c r="CS7" s="24" t="s">
        <v>101</v>
      </c>
      <c r="CT7" s="24" t="s">
        <v>101</v>
      </c>
      <c r="CU7" s="24">
        <v>54.08</v>
      </c>
      <c r="CV7" s="24">
        <v>52.59</v>
      </c>
      <c r="CW7" s="24">
        <v>54.37</v>
      </c>
      <c r="CX7" s="24" t="s">
        <v>101</v>
      </c>
      <c r="CY7" s="24" t="s">
        <v>101</v>
      </c>
      <c r="CZ7" s="24" t="s">
        <v>101</v>
      </c>
      <c r="DA7" s="24">
        <v>69.61</v>
      </c>
      <c r="DB7" s="24">
        <v>72.36</v>
      </c>
      <c r="DC7" s="24" t="s">
        <v>101</v>
      </c>
      <c r="DD7" s="24" t="s">
        <v>101</v>
      </c>
      <c r="DE7" s="24" t="s">
        <v>101</v>
      </c>
      <c r="DF7" s="24">
        <v>90.57</v>
      </c>
      <c r="DG7" s="24">
        <v>87.02</v>
      </c>
      <c r="DH7" s="24">
        <v>84.89</v>
      </c>
      <c r="DI7" s="24" t="s">
        <v>101</v>
      </c>
      <c r="DJ7" s="24" t="s">
        <v>101</v>
      </c>
      <c r="DK7" s="24" t="s">
        <v>101</v>
      </c>
      <c r="DL7" s="24">
        <v>4.9800000000000004</v>
      </c>
      <c r="DM7" s="24">
        <v>9.7200000000000006</v>
      </c>
      <c r="DN7" s="24" t="s">
        <v>101</v>
      </c>
      <c r="DO7" s="24" t="s">
        <v>101</v>
      </c>
      <c r="DP7" s="24" t="s">
        <v>101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