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04_産業建設課\02_建設係\F91_決算統計（地方公営企業決算統計）\R07（R06年度分）\08_経営比較分析表\下水\"/>
    </mc:Choice>
  </mc:AlternateContent>
  <xr:revisionPtr revIDLastSave="0" documentId="13_ncr:1_{D9F5178F-B923-4593-8693-BC2CA915097E}" xr6:coauthVersionLast="47" xr6:coauthVersionMax="47" xr10:uidLastSave="{00000000-0000-0000-0000-000000000000}"/>
  <workbookProtection workbookAlgorithmName="SHA-512" workbookHashValue="okTxI6F1geUy1YlWOBZ1S/oBfs8X5hfHtz+YHXqVMinkS78VkFHYJ4Os6wsmkiIV2eNbo9eJraCZJS98B6YlKA==" workbookSaltValue="Tr7cqtMp7GbNnkOpnT/Mz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I10" i="4"/>
  <c r="P8"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<sst xmlns="http://schemas.openxmlformats.org/spreadsheetml/2006/main" count="325" uniqueCount="117">
  <si>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</si>
  <si>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</si>
  <si>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</si>
  <si>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</si>
  <si>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</si>
  <si>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</si>
  <si>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</si>
  <si>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</si>
  <si>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</si>
  <si>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</si>
  <si>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</si>
  <si>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</si>
  <si>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</si>
  <si>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</si>
  <si>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</si>
  <si>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</si>
  <si>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</si>
  <si>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</si>
  <si>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</si>
  <si>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</si>
  <si>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</si>
  <si>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</si>
  <si>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</si>
  <si>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</si>
  <si>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</si>
  <si>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</si>
  <si>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</si>
  <si>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</si>
  <si>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</si>
  <si>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</si>
  <si>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</si>
  <si>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</si>
  <si>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</si>
  <si>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</si>
  <si>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</si>
  <si>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</si>
  <si>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</si>
  <si>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</si>
  <si>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</si>
  <si>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</si>
  <si>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</si>
  <si>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</si>
  <si>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</si>
  <si>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</si>
  <si>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</si>
  <si>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</si>
  <si>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</si>
  <si>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</si>
  <si>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</si>
  <si>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</si>
  <si>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</si>
  <si>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</si>
  <si>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</si>
  <si>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</si>
  <si>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</si>
  <si>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</si>
  <si>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</si>
  <si>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</si>
  <si>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</si>
  <si>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</si>
  <si>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</si>
  <si>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</si>
  <si>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</si>
  <si>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</si>
  <si>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</si>
  <si>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</si>
  <si>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</si>
  <si>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</si>
  <si>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</si>
  <si>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</si>
  <si>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</si>
  <si>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</si>
  <si>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</si>
  <si>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</si>
  <si>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</si>
  <si>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</si>
  <si>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</si>
  <si>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</si>
  <si>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</si>
  <si>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</si>
  <si>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</si>
  <si>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</si>
  <si>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</si>
  <si>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</si>
  <si>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</si>
  <si>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</si>
  <si>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</si>
  <si>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</si>
  <si>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</si>
  <si>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</si>
  <si>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</si>
  <si>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</si>
  <si>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</si>
  <si>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</si>
  <si>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</si>
  <si>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</si>
  <si>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</si>
  <si>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</si>
  <si>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</si>
  <si>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</si>
  <si>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</si>
  <si>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</si>
  <si>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</si>
  <si>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</si>
  <si>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</si>
  <si>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</si>
  <si>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</si>
  <si>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</si>
  <si>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</si>
  <si>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</si>
  <si>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</si>
  <si>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</si>
  <si>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</si>
  <si>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</si>
  <si>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令和６年度は法適用初年度である。
①　平均値を上回っている。
②　平均値を大きく下回っている。
③　平均値を下回っている。
④　平均値を大きく上回っている。
⑤　平均値を下回っている。
⑥　平均値を上回っている。
⑦　平均値を下回っている。
⑧　平均値を上回っている。
　処理区域内人口が少なくさらに類似団体と比較して利用率が低いことから、汚水処理原価が高い傾向にあるといえる。</t>
    <rPh sb="1" eb="3">
      <t>レイワ</t>
    </rPh>
    <rPh sb="4" eb="6">
      <t>ネンド</t>
    </rPh>
    <rPh sb="7" eb="10">
      <t>ホウテキヨウ</t>
    </rPh>
    <rPh sb="10" eb="13">
      <t>ショネンド</t>
    </rPh>
    <rPh sb="20" eb="23">
      <t>ヘイキンチ</t>
    </rPh>
    <rPh sb="24" eb="26">
      <t>ウワマワ</t>
    </rPh>
    <rPh sb="34" eb="37">
      <t>ヘイキンチ</t>
    </rPh>
    <rPh sb="38" eb="39">
      <t>オオ</t>
    </rPh>
    <rPh sb="41" eb="43">
      <t>シタマワ</t>
    </rPh>
    <rPh sb="51" eb="54">
      <t>ヘイキンチ</t>
    </rPh>
    <rPh sb="55" eb="57">
      <t>シタマワ</t>
    </rPh>
    <rPh sb="65" eb="68">
      <t>ヘイキンチ</t>
    </rPh>
    <rPh sb="69" eb="70">
      <t>オオ</t>
    </rPh>
    <rPh sb="72" eb="74">
      <t>ウワマワ</t>
    </rPh>
    <rPh sb="82" eb="85">
      <t>ヘイキンチ</t>
    </rPh>
    <rPh sb="86" eb="88">
      <t>シタマワ</t>
    </rPh>
    <rPh sb="96" eb="99">
      <t>ヘイキンチ</t>
    </rPh>
    <rPh sb="100" eb="102">
      <t>ウワマワ</t>
    </rPh>
    <rPh sb="110" eb="113">
      <t>ヘイキンチ</t>
    </rPh>
    <rPh sb="114" eb="116">
      <t>シタマワ</t>
    </rPh>
    <rPh sb="124" eb="127">
      <t>ヘイキンチ</t>
    </rPh>
    <rPh sb="128" eb="130">
      <t>ウワマワ</t>
    </rPh>
    <phoneticPr fontId="4"/>
  </si>
  <si>
    <t>　特定地域生活排水処理事業については、戸別合併処理浄化槽のため、大規模な管渠改善等はないため、指標なし。</t>
    <phoneticPr fontId="4"/>
  </si>
  <si>
    <t>　繰入金等の使用料以外の収入で賄っている部分があり、今後は収納率の向上に向け取り組みさらなる健全経営と効率化を図っていく必要がある。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</si>
</sst>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AB-4BB8-9248-8D70A08841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AB-4BB8-9248-8D70A08841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30.12</c:v>
                </c:pt>
              </c:numCache>
            </c:numRef>
          </c:val>
          <c:extLst>
            <c:ext xmlns:c16="http://schemas.microsoft.com/office/drawing/2014/chart" uri="{C3380CC4-5D6E-409C-BE32-E72D297353CC}">
              <c16:uniqueId val="{00000000-4AB8-4220-94B7-4BF1FF7782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4AB8-4220-94B7-4BF1FF7782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97.15</c:v>
                </c:pt>
              </c:numCache>
            </c:numRef>
          </c:val>
          <c:extLst>
            <c:ext xmlns:c16="http://schemas.microsoft.com/office/drawing/2014/chart" uri="{C3380CC4-5D6E-409C-BE32-E72D297353CC}">
              <c16:uniqueId val="{00000000-5FE7-454B-B3F5-80BC5A8DCE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5FE7-454B-B3F5-80BC5A8DCE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107.55</c:v>
                </c:pt>
              </c:numCache>
            </c:numRef>
          </c:val>
          <c:extLst>
            <c:ext xmlns:c16="http://schemas.microsoft.com/office/drawing/2014/chart" uri="{C3380CC4-5D6E-409C-BE32-E72D297353CC}">
              <c16:uniqueId val="{00000000-EA99-4952-9C41-3CE958E68C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EA99-4952-9C41-3CE958E68C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7.33</c:v>
                </c:pt>
              </c:numCache>
            </c:numRef>
          </c:val>
          <c:extLst>
            <c:ext xmlns:c16="http://schemas.microsoft.com/office/drawing/2014/chart" uri="{C3380CC4-5D6E-409C-BE32-E72D297353CC}">
              <c16:uniqueId val="{00000000-BA5A-4872-A382-ABDA070802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BA5A-4872-A382-ABDA070802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84-4CB4-804B-50A901A90C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84-4CB4-804B-50A901A90C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5D-4DE1-9812-E7FE616F7C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E15D-4DE1-9812-E7FE616F7C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99.05</c:v>
                </c:pt>
              </c:numCache>
            </c:numRef>
          </c:val>
          <c:extLst>
            <c:ext xmlns:c16="http://schemas.microsoft.com/office/drawing/2014/chart" uri="{C3380CC4-5D6E-409C-BE32-E72D297353CC}">
              <c16:uniqueId val="{00000000-35B0-4231-A432-B39B8B194D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35B0-4231-A432-B39B8B194D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752.9</c:v>
                </c:pt>
              </c:numCache>
            </c:numRef>
          </c:val>
          <c:extLst>
            <c:ext xmlns:c16="http://schemas.microsoft.com/office/drawing/2014/chart" uri="{C3380CC4-5D6E-409C-BE32-E72D297353CC}">
              <c16:uniqueId val="{00000000-B640-425D-ADB4-DB2B8E55F3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B640-425D-ADB4-DB2B8E55F3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46.68</c:v>
                </c:pt>
              </c:numCache>
            </c:numRef>
          </c:val>
          <c:extLst>
            <c:ext xmlns:c16="http://schemas.microsoft.com/office/drawing/2014/chart" uri="{C3380CC4-5D6E-409C-BE32-E72D297353CC}">
              <c16:uniqueId val="{00000000-0768-40B8-94A1-7D8EDDCB33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0768-40B8-94A1-7D8EDDCB33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372.38</c:v>
                </c:pt>
              </c:numCache>
            </c:numRef>
          </c:val>
          <c:extLst>
            <c:ext xmlns:c16="http://schemas.microsoft.com/office/drawing/2014/chart" uri="{C3380CC4-5D6E-409C-BE32-E72D297353CC}">
              <c16:uniqueId val="{00000000-A12A-4BD2-8276-ABD9C62CE8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A12A-4BD2-8276-ABD9C62CE8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三島町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1327</v>
      </c>
      <c r="AM8" s="54"/>
      <c r="AN8" s="54"/>
      <c r="AO8" s="54"/>
      <c r="AP8" s="54"/>
      <c r="AQ8" s="54"/>
      <c r="AR8" s="54"/>
      <c r="AS8" s="54"/>
      <c r="AT8" s="53">
        <f>データ!T6</f>
        <v>90.81</v>
      </c>
      <c r="AU8" s="53"/>
      <c r="AV8" s="53"/>
      <c r="AW8" s="53"/>
      <c r="AX8" s="53"/>
      <c r="AY8" s="53"/>
      <c r="AZ8" s="53"/>
      <c r="BA8" s="53"/>
      <c r="BB8" s="53">
        <f>データ!U6</f>
        <v>14.61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67.17</v>
      </c>
      <c r="J10" s="53"/>
      <c r="K10" s="53"/>
      <c r="L10" s="53"/>
      <c r="M10" s="53"/>
      <c r="N10" s="53"/>
      <c r="O10" s="53"/>
      <c r="P10" s="53">
        <f>データ!P6</f>
        <v>66.97</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878</v>
      </c>
      <c r="AM10" s="54"/>
      <c r="AN10" s="54"/>
      <c r="AO10" s="54"/>
      <c r="AP10" s="54"/>
      <c r="AQ10" s="54"/>
      <c r="AR10" s="54"/>
      <c r="AS10" s="54"/>
      <c r="AT10" s="53">
        <f>データ!W6</f>
        <v>2.2999999999999998</v>
      </c>
      <c r="AU10" s="53"/>
      <c r="AV10" s="53"/>
      <c r="AW10" s="53"/>
      <c r="AX10" s="53"/>
      <c r="AY10" s="53"/>
      <c r="AZ10" s="53"/>
      <c r="BA10" s="53"/>
      <c r="BB10" s="53">
        <f>データ!X6</f>
        <v>381.74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9Gti4oO49HXke/ckziYtGe3VldvEFn/583s2R+0BQYdZn0jinTwOBPSifThaieYwOxfhkVL4co2xqmc6B6xtig==" saltValue="7V4T176nIBcwmNdXM9hF7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74446</v>
      </c>
      <c r="D6" s="19">
        <f t="shared" si="3"/>
        <v>46</v>
      </c>
      <c r="E6" s="19">
        <f t="shared" si="3"/>
        <v>18</v>
      </c>
      <c r="F6" s="19">
        <f t="shared" si="3"/>
        <v>0</v>
      </c>
      <c r="G6" s="19">
        <f t="shared" si="3"/>
        <v>0</v>
      </c>
      <c r="H6" s="19" t="str">
        <f t="shared" si="3"/>
        <v>福島県　三島町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67.17</v>
      </c>
      <c r="P6" s="20">
        <f t="shared" si="3"/>
        <v>66.97</v>
      </c>
      <c r="Q6" s="20">
        <f t="shared" si="3"/>
        <v>100</v>
      </c>
      <c r="R6" s="20">
        <f t="shared" si="3"/>
        <v>3850</v>
      </c>
      <c r="S6" s="20">
        <f t="shared" si="3"/>
        <v>1327</v>
      </c>
      <c r="T6" s="20">
        <f t="shared" si="3"/>
        <v>90.81</v>
      </c>
      <c r="U6" s="20">
        <f t="shared" si="3"/>
        <v>14.61</v>
      </c>
      <c r="V6" s="20">
        <f t="shared" si="3"/>
        <v>878</v>
      </c>
      <c r="W6" s="20">
        <f t="shared" si="3"/>
        <v>2.2999999999999998</v>
      </c>
      <c r="X6" s="20">
        <f t="shared" si="3"/>
        <v>381.74</v>
      </c>
      <c r="Y6" s="21" t="str">
        <f>IF(Y7="",NA(),Y7)</f>
        <v>-</v>
      </c>
      <c r="Z6" s="21" t="str">
        <f t="shared" ref="Z6:AH6" si="4">IF(Z7="",NA(),Z7)</f>
        <v>-</v>
      </c>
      <c r="AA6" s="21" t="str">
        <f t="shared" si="4"/>
        <v>-</v>
      </c>
      <c r="AB6" s="21" t="str">
        <f t="shared" si="4"/>
        <v>-</v>
      </c>
      <c r="AC6" s="21">
        <f t="shared" si="4"/>
        <v>107.55</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99.05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752.9</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46.68</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372.38</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30.12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97.15</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7.33</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74446</v>
      </c>
      <c r="D7" s="23">
        <v>46</v>
      </c>
      <c r="E7" s="23">
        <v>18</v>
      </c>
      <c r="F7" s="23">
        <v>0</v>
      </c>
      <c r="G7" s="23">
        <v>0</v>
      </c>
      <c r="H7" s="23" t="s">
        <v>96</v>
      </c>
      <c r="I7" s="23" t="s">
        <v>97</v>
      </c>
      <c r="J7" s="23" t="s">
        <v>98</v>
      </c>
      <c r="K7" s="23" t="s">
        <v>99</v>
      </c>
      <c r="L7" s="23" t="s">
        <v>100</v>
      </c>
      <c r="M7" s="23" t="s">
        <v>101</v>
      </c>
      <c r="N7" s="24" t="s">
        <v>102</v>
      </c>
      <c r="O7" s="24">
        <v>67.17</v>
      </c>
      <c r="P7" s="24">
        <v>66.97</v>
      </c>
      <c r="Q7" s="24">
        <v>100</v>
      </c>
      <c r="R7" s="24">
        <v>3850</v>
      </c>
      <c r="S7" s="24">
        <v>1327</v>
      </c>
      <c r="T7" s="24">
        <v>90.81</v>
      </c>
      <c r="U7" s="24">
        <v>14.61</v>
      </c>
      <c r="V7" s="24">
        <v>878</v>
      </c>
      <c r="W7" s="24">
        <v>2.2999999999999998</v>
      </c>
      <c r="X7" s="24">
        <v>381.74</v>
      </c>
      <c r="Y7" s="24" t="s">
        <v>102</v>
      </c>
      <c r="Z7" s="24" t="s">
        <v>102</v>
      </c>
      <c r="AA7" s="24" t="s">
        <v>102</v>
      </c>
      <c r="AB7" s="24" t="s">
        <v>102</v>
      </c>
      <c r="AC7" s="24">
        <v>107.55</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99.05</v>
      </c>
      <c r="AZ7" s="24" t="s">
        <v>102</v>
      </c>
      <c r="BA7" s="24" t="s">
        <v>102</v>
      </c>
      <c r="BB7" s="24" t="s">
        <v>102</v>
      </c>
      <c r="BC7" s="24" t="s">
        <v>102</v>
      </c>
      <c r="BD7" s="24">
        <v>103.61</v>
      </c>
      <c r="BE7" s="24">
        <v>106.63</v>
      </c>
      <c r="BF7" s="24" t="s">
        <v>102</v>
      </c>
      <c r="BG7" s="24" t="s">
        <v>102</v>
      </c>
      <c r="BH7" s="24" t="s">
        <v>102</v>
      </c>
      <c r="BI7" s="24" t="s">
        <v>102</v>
      </c>
      <c r="BJ7" s="24">
        <v>752.9</v>
      </c>
      <c r="BK7" s="24" t="s">
        <v>102</v>
      </c>
      <c r="BL7" s="24" t="s">
        <v>102</v>
      </c>
      <c r="BM7" s="24" t="s">
        <v>102</v>
      </c>
      <c r="BN7" s="24" t="s">
        <v>102</v>
      </c>
      <c r="BO7" s="24">
        <v>368.83</v>
      </c>
      <c r="BP7" s="24">
        <v>386.06</v>
      </c>
      <c r="BQ7" s="24" t="s">
        <v>102</v>
      </c>
      <c r="BR7" s="24" t="s">
        <v>102</v>
      </c>
      <c r="BS7" s="24" t="s">
        <v>102</v>
      </c>
      <c r="BT7" s="24" t="s">
        <v>102</v>
      </c>
      <c r="BU7" s="24">
        <v>46.68</v>
      </c>
      <c r="BV7" s="24" t="s">
        <v>102</v>
      </c>
      <c r="BW7" s="24" t="s">
        <v>102</v>
      </c>
      <c r="BX7" s="24" t="s">
        <v>102</v>
      </c>
      <c r="BY7" s="24" t="s">
        <v>102</v>
      </c>
      <c r="BZ7" s="24">
        <v>53.25</v>
      </c>
      <c r="CA7" s="24">
        <v>51.14</v>
      </c>
      <c r="CB7" s="24" t="s">
        <v>102</v>
      </c>
      <c r="CC7" s="24" t="s">
        <v>102</v>
      </c>
      <c r="CD7" s="24" t="s">
        <v>102</v>
      </c>
      <c r="CE7" s="24" t="s">
        <v>102</v>
      </c>
      <c r="CF7" s="24">
        <v>372.38</v>
      </c>
      <c r="CG7" s="24" t="s">
        <v>102</v>
      </c>
      <c r="CH7" s="24" t="s">
        <v>102</v>
      </c>
      <c r="CI7" s="24" t="s">
        <v>102</v>
      </c>
      <c r="CJ7" s="24" t="s">
        <v>102</v>
      </c>
      <c r="CK7" s="24">
        <v>325.45</v>
      </c>
      <c r="CL7" s="24">
        <v>329.31</v>
      </c>
      <c r="CM7" s="24" t="s">
        <v>102</v>
      </c>
      <c r="CN7" s="24" t="s">
        <v>102</v>
      </c>
      <c r="CO7" s="24" t="s">
        <v>102</v>
      </c>
      <c r="CP7" s="24" t="s">
        <v>102</v>
      </c>
      <c r="CQ7" s="24">
        <v>30.12</v>
      </c>
      <c r="CR7" s="24" t="s">
        <v>102</v>
      </c>
      <c r="CS7" s="24" t="s">
        <v>102</v>
      </c>
      <c r="CT7" s="24" t="s">
        <v>102</v>
      </c>
      <c r="CU7" s="24" t="s">
        <v>102</v>
      </c>
      <c r="CV7" s="24">
        <v>52.59</v>
      </c>
      <c r="CW7" s="24">
        <v>54.37</v>
      </c>
      <c r="CX7" s="24" t="s">
        <v>102</v>
      </c>
      <c r="CY7" s="24" t="s">
        <v>102</v>
      </c>
      <c r="CZ7" s="24" t="s">
        <v>102</v>
      </c>
      <c r="DA7" s="24" t="s">
        <v>102</v>
      </c>
      <c r="DB7" s="24">
        <v>97.15</v>
      </c>
      <c r="DC7" s="24" t="s">
        <v>102</v>
      </c>
      <c r="DD7" s="24" t="s">
        <v>102</v>
      </c>
      <c r="DE7" s="24" t="s">
        <v>102</v>
      </c>
      <c r="DF7" s="24" t="s">
        <v>102</v>
      </c>
      <c r="DG7" s="24">
        <v>87.02</v>
      </c>
      <c r="DH7" s="24">
        <v>84.89</v>
      </c>
      <c r="DI7" s="24" t="s">
        <v>102</v>
      </c>
      <c r="DJ7" s="24" t="s">
        <v>102</v>
      </c>
      <c r="DK7" s="24" t="s">
        <v>102</v>
      </c>
      <c r="DL7" s="24" t="s">
        <v>102</v>
      </c>
      <c r="DM7" s="24">
        <v>7.33</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