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004_産業建設課\02_建設係\F91_決算統計（地方公営企業決算統計）\R07（R06年度分）\08_経営比較分析表\下水\"/>
    </mc:Choice>
  </mc:AlternateContent>
  <xr:revisionPtr revIDLastSave="0" documentId="13_ncr:1_{78FCA02D-EF69-4CC5-820A-35A36C5E8EE5}" xr6:coauthVersionLast="47" xr6:coauthVersionMax="47" xr10:uidLastSave="{00000000-0000-0000-0000-000000000000}"/>
  <workbookProtection workbookAlgorithmName="SHA-512" workbookHashValue="7CupCz09nTAhDJ8TEGdc6tMynUCIcndRGRTxMC/GGimTLXlQVtGPaWVOJ/0BmNo/r9flJhFDebgrxGQsmnoOuw==" workbookSaltValue="3tV/POUQZ83jkhiUVhfYqg==" workbookSpinCount="100000" lockStructure="1"/>
  <bookViews>
    <workbookView xWindow="29280" yWindow="3420" windowWidth="15330" windowHeight="1077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P10" i="4"/>
  <c r="AT8" i="4"/>
  <c r="W8" i="4"/>
  <c r="P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<sst xmlns="http://schemas.openxmlformats.org/spreadsheetml/2006/main" count="319" uniqueCount="115">
  <si>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</si>
  <si>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</si>
  <si>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</si>
  <si>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</si>
  <si>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</si>
  <si>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</si>
  <si>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</si>
  <si>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</si>
  <si>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</si>
  <si>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</si>
  <si>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</si>
  <si>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</si>
  <si>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</si>
  <si>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</si>
  <si>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</si>
  <si>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</si>
  <si>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</si>
  <si>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</si>
  <si>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</si>
  <si>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</si>
  <si>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</si>
  <si>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</si>
  <si>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</si>
  <si>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</si>
  <si>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</si>
  <si>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</si>
  <si>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</si>
  <si>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</si>
  <si>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</si>
  <si>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</si>
  <si>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</si>
  <si>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</si>
  <si>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</si>
  <si>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</si>
  <si>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</si>
  <si>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</si>
  <si>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</si>
  <si>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</si>
  <si>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</si>
  <si>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</si>
  <si>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</si>
  <si>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</si>
  <si>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</si>
  <si>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</si>
  <si>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</si>
  <si>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</si>
  <si>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</si>
  <si>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</si>
  <si>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</si>
  <si>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</si>
  <si>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</si>
  <si>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</si>
  <si>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</si>
  <si>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</si>
  <si>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</si>
  <si>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</si>
  <si>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</si>
  <si>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</si>
  <si>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</si>
  <si>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</si>
  <si>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</si>
  <si>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</si>
  <si>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</si>
  <si>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</si>
  <si>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</si>
  <si>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</si>
  <si>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</si>
  <si>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</si>
  <si>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</si>
  <si>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</si>
  <si>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</si>
  <si>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</si>
  <si>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</si>
  <si>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</si>
  <si>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</si>
  <si>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</si>
  <si>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</si>
  <si>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</si>
  <si>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</si>
  <si>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</si>
  <si>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</si>
  <si>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</si>
  <si>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</si>
  <si>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</si>
  <si>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</si>
  <si>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</si>
  <si>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</si>
  <si>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</si>
  <si>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</si>
  <si>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</si>
  <si>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</si>
  <si>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</si>
  <si>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</si>
  <si>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</si>
  <si>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</si>
  <si>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</si>
  <si>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</si>
  <si>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</si>
  <si>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</si>
  <si>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</si>
  <si>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</si>
  <si>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</si>
  <si>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</si>
  <si>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</si>
  <si>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</si>
  <si>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</si>
  <si>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</si>
  <si>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</si>
  <si>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</si>
  <si>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</si>
  <si>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</si>
  <si>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</si>
  <si>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令和６年度は法適用初年度である。
①　平均値を上回っている。
②　平均値と同等である。
③　平均値を下回っている。
④　平均値を下回っている
⑤　平均値を上回っている。
⑥　平均値を上回っている。
⑦　平均値を下回っている。
⑧　平均値を上回っている。
　農業集落排水は処理区域内人口が少なく有収水量も少ないため、汚水処理原価が高い傾向にあるといえる。</t>
    <rPh sb="0" eb="2">
      <t>レイワ</t>
    </rPh>
    <rPh sb="3" eb="5">
      <t>ネンド</t>
    </rPh>
    <rPh sb="6" eb="7">
      <t>ホウ</t>
    </rPh>
    <rPh sb="7" eb="9">
      <t>テキヨウ</t>
    </rPh>
    <rPh sb="9" eb="12">
      <t>ショネンド</t>
    </rPh>
    <rPh sb="19" eb="22">
      <t>ヘイキンチ</t>
    </rPh>
    <rPh sb="23" eb="25">
      <t>ウワマワ</t>
    </rPh>
    <rPh sb="33" eb="36">
      <t>ヘイキンチ</t>
    </rPh>
    <rPh sb="37" eb="39">
      <t>ドウトウ</t>
    </rPh>
    <rPh sb="46" eb="49">
      <t>ヘイキンチ</t>
    </rPh>
    <rPh sb="50" eb="52">
      <t>シタマワ</t>
    </rPh>
    <rPh sb="60" eb="63">
      <t>ヘイキンチ</t>
    </rPh>
    <rPh sb="64" eb="66">
      <t>シタマワ</t>
    </rPh>
    <rPh sb="73" eb="76">
      <t>ヘイキンチ</t>
    </rPh>
    <rPh sb="77" eb="79">
      <t>ウワマワ</t>
    </rPh>
    <rPh sb="87" eb="90">
      <t>ヘイキンチ</t>
    </rPh>
    <rPh sb="91" eb="93">
      <t>ウワマワ</t>
    </rPh>
    <rPh sb="101" eb="104">
      <t>ヘイキンチ</t>
    </rPh>
    <rPh sb="105" eb="107">
      <t>シタマワ</t>
    </rPh>
    <rPh sb="115" eb="118">
      <t>ヘイキンチ</t>
    </rPh>
    <rPh sb="119" eb="121">
      <t>ウワマワ</t>
    </rPh>
    <phoneticPr fontId="4"/>
  </si>
  <si>
    <t>　農業集落排水の管渠については、法定耐用年数が経過するまで期間があるため、計画的な更新が必要な時期は未定である。</t>
    <phoneticPr fontId="4"/>
  </si>
  <si>
    <t>　農業集落排水は施設利用率は平均より下回っているが、類似団体に近い経営ができているといえる。今後は、より健全・効率的な経営のために汚水処理費の削減に努めることが必要である。</t>
    <rPh sb="8" eb="13">
      <t>シセツリヨウリツ</t>
    </rPh>
    <rPh sb="14" eb="16">
      <t>ヘイキン</t>
    </rPh>
    <rPh sb="18" eb="20">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</si>
</sst>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1A-424E-A16E-6B3DF9F09AB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161A-424E-A16E-6B3DF9F09AB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27.78</c:v>
                </c:pt>
              </c:numCache>
            </c:numRef>
          </c:val>
          <c:extLst>
            <c:ext xmlns:c16="http://schemas.microsoft.com/office/drawing/2014/chart" uri="{C3380CC4-5D6E-409C-BE32-E72D297353CC}">
              <c16:uniqueId val="{00000000-5610-4375-B58F-7478491A00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5610-4375-B58F-7478491A00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95.38</c:v>
                </c:pt>
              </c:numCache>
            </c:numRef>
          </c:val>
          <c:extLst>
            <c:ext xmlns:c16="http://schemas.microsoft.com/office/drawing/2014/chart" uri="{C3380CC4-5D6E-409C-BE32-E72D297353CC}">
              <c16:uniqueId val="{00000000-35C6-42BC-BBC6-D61DAE9811E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35C6-42BC-BBC6-D61DAE9811E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117.57</c:v>
                </c:pt>
              </c:numCache>
            </c:numRef>
          </c:val>
          <c:extLst>
            <c:ext xmlns:c16="http://schemas.microsoft.com/office/drawing/2014/chart" uri="{C3380CC4-5D6E-409C-BE32-E72D297353CC}">
              <c16:uniqueId val="{00000000-2431-489F-BD7F-3C16D4FD3C2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2431-489F-BD7F-3C16D4FD3C2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3.74</c:v>
                </c:pt>
              </c:numCache>
            </c:numRef>
          </c:val>
          <c:extLst>
            <c:ext xmlns:c16="http://schemas.microsoft.com/office/drawing/2014/chart" uri="{C3380CC4-5D6E-409C-BE32-E72D297353CC}">
              <c16:uniqueId val="{00000000-9EE9-48BB-9F51-D71DAEFD422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9EE9-48BB-9F51-D71DAEFD422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982-4EA9-89DF-7D8251BFA40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982-4EA9-89DF-7D8251BFA40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109.4</c:v>
                </c:pt>
              </c:numCache>
            </c:numRef>
          </c:val>
          <c:extLst>
            <c:ext xmlns:c16="http://schemas.microsoft.com/office/drawing/2014/chart" uri="{C3380CC4-5D6E-409C-BE32-E72D297353CC}">
              <c16:uniqueId val="{00000000-F8DD-4D24-B2F7-3C180B9D70A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F8DD-4D24-B2F7-3C180B9D70A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51.85</c:v>
                </c:pt>
              </c:numCache>
            </c:numRef>
          </c:val>
          <c:extLst>
            <c:ext xmlns:c16="http://schemas.microsoft.com/office/drawing/2014/chart" uri="{C3380CC4-5D6E-409C-BE32-E72D297353CC}">
              <c16:uniqueId val="{00000000-E6A8-4D18-9298-83CF787348C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E6A8-4D18-9298-83CF787348C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576.32000000000005</c:v>
                </c:pt>
              </c:numCache>
            </c:numRef>
          </c:val>
          <c:extLst>
            <c:ext xmlns:c16="http://schemas.microsoft.com/office/drawing/2014/chart" uri="{C3380CC4-5D6E-409C-BE32-E72D297353CC}">
              <c16:uniqueId val="{00000000-84EB-4052-84C4-4B57FD732D2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84EB-4052-84C4-4B57FD732D2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53.17</c:v>
                </c:pt>
              </c:numCache>
            </c:numRef>
          </c:val>
          <c:extLst>
            <c:ext xmlns:c16="http://schemas.microsoft.com/office/drawing/2014/chart" uri="{C3380CC4-5D6E-409C-BE32-E72D297353CC}">
              <c16:uniqueId val="{00000000-7250-4A8C-95F9-D6CA94C8DA0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7250-4A8C-95F9-D6CA94C8DA0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496.57</c:v>
                </c:pt>
              </c:numCache>
            </c:numRef>
          </c:val>
          <c:extLst>
            <c:ext xmlns:c16="http://schemas.microsoft.com/office/drawing/2014/chart" uri="{C3380CC4-5D6E-409C-BE32-E72D297353CC}">
              <c16:uniqueId val="{00000000-C3AA-4F01-9D9E-EFB4BA0DC2D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C3AA-4F01-9D9E-EFB4BA0DC2D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三島町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1327</v>
      </c>
      <c r="AM8" s="45"/>
      <c r="AN8" s="45"/>
      <c r="AO8" s="45"/>
      <c r="AP8" s="45"/>
      <c r="AQ8" s="45"/>
      <c r="AR8" s="45"/>
      <c r="AS8" s="45"/>
      <c r="AT8" s="44">
        <f>データ!T6</f>
        <v>90.81</v>
      </c>
      <c r="AU8" s="44"/>
      <c r="AV8" s="44"/>
      <c r="AW8" s="44"/>
      <c r="AX8" s="44"/>
      <c r="AY8" s="44"/>
      <c r="AZ8" s="44"/>
      <c r="BA8" s="44"/>
      <c r="BB8" s="44">
        <f>データ!U6</f>
        <v>14.61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82.56</v>
      </c>
      <c r="J10" s="44"/>
      <c r="K10" s="44"/>
      <c r="L10" s="44"/>
      <c r="M10" s="44"/>
      <c r="N10" s="44"/>
      <c r="O10" s="44"/>
      <c r="P10" s="44">
        <f>データ!P6</f>
        <v>33.03</v>
      </c>
      <c r="Q10" s="44"/>
      <c r="R10" s="44"/>
      <c r="S10" s="44"/>
      <c r="T10" s="44"/>
      <c r="U10" s="44"/>
      <c r="V10" s="44"/>
      <c r="W10" s="44">
        <f>データ!Q6</f>
        <v>100</v>
      </c>
      <c r="X10" s="44"/>
      <c r="Y10" s="44"/>
      <c r="Z10" s="44"/>
      <c r="AA10" s="44"/>
      <c r="AB10" s="44"/>
      <c r="AC10" s="44"/>
      <c r="AD10" s="45">
        <f>データ!R6</f>
        <v>5049</v>
      </c>
      <c r="AE10" s="45"/>
      <c r="AF10" s="45"/>
      <c r="AG10" s="45"/>
      <c r="AH10" s="45"/>
      <c r="AI10" s="45"/>
      <c r="AJ10" s="45"/>
      <c r="AK10" s="2"/>
      <c r="AL10" s="45">
        <f>データ!V6</f>
        <v>433</v>
      </c>
      <c r="AM10" s="45"/>
      <c r="AN10" s="45"/>
      <c r="AO10" s="45"/>
      <c r="AP10" s="45"/>
      <c r="AQ10" s="45"/>
      <c r="AR10" s="45"/>
      <c r="AS10" s="45"/>
      <c r="AT10" s="44">
        <f>データ!W6</f>
        <v>0.5</v>
      </c>
      <c r="AU10" s="44"/>
      <c r="AV10" s="44"/>
      <c r="AW10" s="44"/>
      <c r="AX10" s="44"/>
      <c r="AY10" s="44"/>
      <c r="AZ10" s="44"/>
      <c r="BA10" s="44"/>
      <c r="BB10" s="44">
        <f>データ!X6</f>
        <v>866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kr7Vo2Bj+aSwKAUPNIjGT49MeaITUtBbYdmg5n9gR9OWP05DC0t8EZ7Emg39+95e4WlogPPo/+uMo+GtQXm2A==" saltValue="JenIHo/mVJcmI0AdeKYG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74446</v>
      </c>
      <c r="D6" s="19">
        <f t="shared" si="3"/>
        <v>46</v>
      </c>
      <c r="E6" s="19">
        <f t="shared" si="3"/>
        <v>17</v>
      </c>
      <c r="F6" s="19">
        <f t="shared" si="3"/>
        <v>5</v>
      </c>
      <c r="G6" s="19">
        <f t="shared" si="3"/>
        <v>0</v>
      </c>
      <c r="H6" s="19" t="str">
        <f t="shared" si="3"/>
        <v>福島県　三島町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82.56</v>
      </c>
      <c r="P6" s="20">
        <f t="shared" si="3"/>
        <v>33.03</v>
      </c>
      <c r="Q6" s="20">
        <f t="shared" si="3"/>
        <v>100</v>
      </c>
      <c r="R6" s="20">
        <f t="shared" si="3"/>
        <v>5049</v>
      </c>
      <c r="S6" s="20">
        <f t="shared" si="3"/>
        <v>1327</v>
      </c>
      <c r="T6" s="20">
        <f t="shared" si="3"/>
        <v>90.81</v>
      </c>
      <c r="U6" s="20">
        <f t="shared" si="3"/>
        <v>14.61</v>
      </c>
      <c r="V6" s="20">
        <f t="shared" si="3"/>
        <v>433</v>
      </c>
      <c r="W6" s="20">
        <f t="shared" si="3"/>
        <v>0.5</v>
      </c>
      <c r="X6" s="20">
        <f t="shared" si="3"/>
        <v>866</v>
      </c>
      <c r="Y6" s="21" t="str">
        <f>IF(Y7="",NA(),Y7)</f>
        <v>-</v>
      </c>
      <c r="Z6" s="21" t="str">
        <f t="shared" ref="Z6:AH6" si="4">IF(Z7="",NA(),Z7)</f>
        <v>-</v>
      </c>
      <c r="AA6" s="21" t="str">
        <f t="shared" si="4"/>
        <v>-</v>
      </c>
      <c r="AB6" s="21" t="str">
        <f t="shared" si="4"/>
        <v>-</v>
      </c>
      <c r="AC6" s="21">
        <f t="shared" si="4"/>
        <v>117.57</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109.4</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51.85</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576.32000000000005</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53.17</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496.57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27.78</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95.38</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3.74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74446</v>
      </c>
      <c r="D7" s="23">
        <v>46</v>
      </c>
      <c r="E7" s="23">
        <v>17</v>
      </c>
      <c r="F7" s="23">
        <v>5</v>
      </c>
      <c r="G7" s="23">
        <v>0</v>
      </c>
      <c r="H7" s="23" t="s">
        <v>96</v>
      </c>
      <c r="I7" s="23" t="s">
        <v>97</v>
      </c>
      <c r="J7" s="23" t="s">
        <v>98</v>
      </c>
      <c r="K7" s="23" t="s">
        <v>99</v>
      </c>
      <c r="L7" s="23" t="s">
        <v>100</v>
      </c>
      <c r="M7" s="23" t="s">
        <v>101</v>
      </c>
      <c r="N7" s="24" t="s">
        <v>102</v>
      </c>
      <c r="O7" s="24">
        <v>82.56</v>
      </c>
      <c r="P7" s="24">
        <v>33.03</v>
      </c>
      <c r="Q7" s="24">
        <v>100</v>
      </c>
      <c r="R7" s="24">
        <v>5049</v>
      </c>
      <c r="S7" s="24">
        <v>1327</v>
      </c>
      <c r="T7" s="24">
        <v>90.81</v>
      </c>
      <c r="U7" s="24">
        <v>14.61</v>
      </c>
      <c r="V7" s="24">
        <v>433</v>
      </c>
      <c r="W7" s="24">
        <v>0.5</v>
      </c>
      <c r="X7" s="24">
        <v>866</v>
      </c>
      <c r="Y7" s="24" t="s">
        <v>102</v>
      </c>
      <c r="Z7" s="24" t="s">
        <v>102</v>
      </c>
      <c r="AA7" s="24" t="s">
        <v>102</v>
      </c>
      <c r="AB7" s="24" t="s">
        <v>102</v>
      </c>
      <c r="AC7" s="24">
        <v>117.57</v>
      </c>
      <c r="AD7" s="24" t="s">
        <v>102</v>
      </c>
      <c r="AE7" s="24" t="s">
        <v>102</v>
      </c>
      <c r="AF7" s="24" t="s">
        <v>102</v>
      </c>
      <c r="AG7" s="24" t="s">
        <v>102</v>
      </c>
      <c r="AH7" s="24">
        <v>106.62</v>
      </c>
      <c r="AI7" s="24">
        <v>104.3</v>
      </c>
      <c r="AJ7" s="24" t="s">
        <v>102</v>
      </c>
      <c r="AK7" s="24" t="s">
        <v>102</v>
      </c>
      <c r="AL7" s="24" t="s">
        <v>102</v>
      </c>
      <c r="AM7" s="24" t="s">
        <v>102</v>
      </c>
      <c r="AN7" s="24">
        <v>109.4</v>
      </c>
      <c r="AO7" s="24" t="s">
        <v>102</v>
      </c>
      <c r="AP7" s="24" t="s">
        <v>102</v>
      </c>
      <c r="AQ7" s="24" t="s">
        <v>102</v>
      </c>
      <c r="AR7" s="24" t="s">
        <v>102</v>
      </c>
      <c r="AS7" s="24">
        <v>107.99</v>
      </c>
      <c r="AT7" s="24">
        <v>102.74</v>
      </c>
      <c r="AU7" s="24" t="s">
        <v>102</v>
      </c>
      <c r="AV7" s="24" t="s">
        <v>102</v>
      </c>
      <c r="AW7" s="24" t="s">
        <v>102</v>
      </c>
      <c r="AX7" s="24" t="s">
        <v>102</v>
      </c>
      <c r="AY7" s="24">
        <v>51.85</v>
      </c>
      <c r="AZ7" s="24" t="s">
        <v>102</v>
      </c>
      <c r="BA7" s="24" t="s">
        <v>102</v>
      </c>
      <c r="BB7" s="24" t="s">
        <v>102</v>
      </c>
      <c r="BC7" s="24" t="s">
        <v>102</v>
      </c>
      <c r="BD7" s="24">
        <v>58.25</v>
      </c>
      <c r="BE7" s="24">
        <v>47.19</v>
      </c>
      <c r="BF7" s="24" t="s">
        <v>102</v>
      </c>
      <c r="BG7" s="24" t="s">
        <v>102</v>
      </c>
      <c r="BH7" s="24" t="s">
        <v>102</v>
      </c>
      <c r="BI7" s="24" t="s">
        <v>102</v>
      </c>
      <c r="BJ7" s="24">
        <v>576.32000000000005</v>
      </c>
      <c r="BK7" s="24" t="s">
        <v>102</v>
      </c>
      <c r="BL7" s="24" t="s">
        <v>102</v>
      </c>
      <c r="BM7" s="24" t="s">
        <v>102</v>
      </c>
      <c r="BN7" s="24" t="s">
        <v>102</v>
      </c>
      <c r="BO7" s="24">
        <v>791.46</v>
      </c>
      <c r="BP7" s="24">
        <v>798.1</v>
      </c>
      <c r="BQ7" s="24" t="s">
        <v>102</v>
      </c>
      <c r="BR7" s="24" t="s">
        <v>102</v>
      </c>
      <c r="BS7" s="24" t="s">
        <v>102</v>
      </c>
      <c r="BT7" s="24" t="s">
        <v>102</v>
      </c>
      <c r="BU7" s="24">
        <v>53.17</v>
      </c>
      <c r="BV7" s="24" t="s">
        <v>102</v>
      </c>
      <c r="BW7" s="24" t="s">
        <v>102</v>
      </c>
      <c r="BX7" s="24" t="s">
        <v>102</v>
      </c>
      <c r="BY7" s="24" t="s">
        <v>102</v>
      </c>
      <c r="BZ7" s="24">
        <v>47.96</v>
      </c>
      <c r="CA7" s="24">
        <v>54.51</v>
      </c>
      <c r="CB7" s="24" t="s">
        <v>102</v>
      </c>
      <c r="CC7" s="24" t="s">
        <v>102</v>
      </c>
      <c r="CD7" s="24" t="s">
        <v>102</v>
      </c>
      <c r="CE7" s="24" t="s">
        <v>102</v>
      </c>
      <c r="CF7" s="24">
        <v>496.57</v>
      </c>
      <c r="CG7" s="24" t="s">
        <v>102</v>
      </c>
      <c r="CH7" s="24" t="s">
        <v>102</v>
      </c>
      <c r="CI7" s="24" t="s">
        <v>102</v>
      </c>
      <c r="CJ7" s="24" t="s">
        <v>102</v>
      </c>
      <c r="CK7" s="24">
        <v>325.85000000000002</v>
      </c>
      <c r="CL7" s="24">
        <v>286.33</v>
      </c>
      <c r="CM7" s="24" t="s">
        <v>102</v>
      </c>
      <c r="CN7" s="24" t="s">
        <v>102</v>
      </c>
      <c r="CO7" s="24" t="s">
        <v>102</v>
      </c>
      <c r="CP7" s="24" t="s">
        <v>102</v>
      </c>
      <c r="CQ7" s="24">
        <v>27.78</v>
      </c>
      <c r="CR7" s="24" t="s">
        <v>102</v>
      </c>
      <c r="CS7" s="24" t="s">
        <v>102</v>
      </c>
      <c r="CT7" s="24" t="s">
        <v>102</v>
      </c>
      <c r="CU7" s="24" t="s">
        <v>102</v>
      </c>
      <c r="CV7" s="24">
        <v>45.32</v>
      </c>
      <c r="CW7" s="24">
        <v>49.92</v>
      </c>
      <c r="CX7" s="24" t="s">
        <v>102</v>
      </c>
      <c r="CY7" s="24" t="s">
        <v>102</v>
      </c>
      <c r="CZ7" s="24" t="s">
        <v>102</v>
      </c>
      <c r="DA7" s="24" t="s">
        <v>102</v>
      </c>
      <c r="DB7" s="24">
        <v>95.38</v>
      </c>
      <c r="DC7" s="24" t="s">
        <v>102</v>
      </c>
      <c r="DD7" s="24" t="s">
        <v>102</v>
      </c>
      <c r="DE7" s="24" t="s">
        <v>102</v>
      </c>
      <c r="DF7" s="24" t="s">
        <v>102</v>
      </c>
      <c r="DG7" s="24">
        <v>83.54</v>
      </c>
      <c r="DH7" s="24">
        <v>87.8</v>
      </c>
      <c r="DI7" s="24" t="s">
        <v>102</v>
      </c>
      <c r="DJ7" s="24" t="s">
        <v>102</v>
      </c>
      <c r="DK7" s="24" t="s">
        <v>102</v>
      </c>
      <c r="DL7" s="24" t="s">
        <v>102</v>
      </c>
      <c r="DM7" s="24">
        <v>3.74</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