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2\Desktop\"/>
    </mc:Choice>
  </mc:AlternateContent>
  <workbookProtection workbookAlgorithmName="SHA-512" workbookHashValue="KWrwkkF8kGNStclYoKbQb9byVB1TGyqX8Hvx47ZOKqk/QPcGms2YxIzMTflG2drJNb7UWPRiWkqF96H7yNaB8A==" workbookSaltValue="DpLlQEm0JHSs5xsge5OVp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<sst xmlns="http://schemas.openxmlformats.org/spreadsheetml/2006/main" count="319" uniqueCount="116">
  <si>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</si>
  <si>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</si>
  <si>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</si>
  <si>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</si>
  <si>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</si>
  <si>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</si>
  <si>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</si>
  <si>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</si>
  <si>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</si>
  <si>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</si>
  <si>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</si>
  <si>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</si>
  <si>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</si>
  <si>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</si>
  <si>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</si>
  <si>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</si>
  <si>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</si>
  <si>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</si>
  <si>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</si>
  <si>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</si>
  <si>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</si>
  <si>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</si>
  <si>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</si>
  <si>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</si>
  <si>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</si>
  <si>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</si>
  <si>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</si>
  <si>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</si>
  <si>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</si>
  <si>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</si>
  <si>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</si>
  <si>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</si>
  <si>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</si>
  <si>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</si>
  <si>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</si>
  <si>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</si>
  <si>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</si>
  <si>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</si>
  <si>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</si>
  <si>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</si>
  <si>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</si>
  <si>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</si>
  <si>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</si>
  <si>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</si>
  <si>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</si>
  <si>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</si>
  <si>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</si>
  <si>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</si>
  <si>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</si>
  <si>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</si>
  <si>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</si>
  <si>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</si>
  <si>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</si>
  <si>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</si>
  <si>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</si>
  <si>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</si>
  <si>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</si>
  <si>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</si>
  <si>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</si>
  <si>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</si>
  <si>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</si>
  <si>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</si>
  <si>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</si>
  <si>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</si>
  <si>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</si>
  <si>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</si>
  <si>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</si>
  <si>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</si>
  <si>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</si>
  <si>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</si>
  <si>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</si>
  <si>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</si>
  <si>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</si>
  <si>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</si>
  <si>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</si>
  <si>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</si>
  <si>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</si>
  <si>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</si>
  <si>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</si>
  <si>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</si>
  <si>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</si>
  <si>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</si>
  <si>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</si>
  <si>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</si>
  <si>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</si>
  <si>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</si>
  <si>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</si>
  <si>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</si>
  <si>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</si>
  <si>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</si>
  <si>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</si>
  <si>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</si>
  <si>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</si>
  <si>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</si>
  <si>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</si>
  <si>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</si>
  <si>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</si>
  <si>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</si>
  <si>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</si>
  <si>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</si>
  <si>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</si>
  <si>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</si>
  <si>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</si>
  <si>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</si>
  <si>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</si>
  <si>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</si>
  <si>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</si>
  <si>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</si>
  <si>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</si>
  <si>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</si>
  <si>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</si>
  <si>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</si>
  <si>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</si>
  <si>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入に関しては、100％加入しているが処理区規模も小さく使用料収入が少なく、一般会計の繰入に依存していることがわかる。使用料に関しては、100％加入しているため、これ以上の収入は見込めない。歳出に関しては、ほぼ経常経費であり料金収入では到底まかない切れてはいないため、料金改定を視野に入れて行く必要がある。</t>
    <rPh sb="1" eb="3">
      <t>シュウニュウ</t>
    </rPh>
    <phoneticPr fontId="4"/>
  </si>
  <si>
    <t>　処理場の規模が小規模であり、設備機器点数も少数ではあるが、修繕を行う場合は単年に集中しないように計画を立てて修繕を行っている。</t>
    <phoneticPr fontId="4"/>
  </si>
  <si>
    <t>　供用開始20年以上経過しているため、処理施設の計装盤等の電気機器の大規模改修を行う時期に来ているため、単年に多額の負担にならないよう計画的に修繕をするように努める。
　また、使用料に関しては加入が100％であり今後加入は見込めないため、料金改定を視野に入れ経営に努めていきたい。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</si>
</sst>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27-433D-AFAE-7CEB28532A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327-433D-AFAE-7CEB28532A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36.67</c:v>
                </c:pt>
              </c:numCache>
            </c:numRef>
          </c:val>
          <c:extLst>
            <c:ext xmlns:c16="http://schemas.microsoft.com/office/drawing/2014/chart" uri="{C3380CC4-5D6E-409C-BE32-E72D297353CC}">
              <c16:uniqueId val="{00000000-7F2E-4592-AA63-348208C922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7F2E-4592-AA63-348208C922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501-46A5-83D5-B9FD6D1D8D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C501-46A5-83D5-B9FD6D1D8D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c:v>
                </c:pt>
              </c:numCache>
            </c:numRef>
          </c:val>
          <c:extLst>
            <c:ext xmlns:c16="http://schemas.microsoft.com/office/drawing/2014/chart" uri="{C3380CC4-5D6E-409C-BE32-E72D297353CC}">
              <c16:uniqueId val="{00000000-1EA9-466A-9C67-C075A764F2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1EA9-466A-9C67-C075A764F2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6.67</c:v>
                </c:pt>
              </c:numCache>
            </c:numRef>
          </c:val>
          <c:extLst>
            <c:ext xmlns:c16="http://schemas.microsoft.com/office/drawing/2014/chart" uri="{C3380CC4-5D6E-409C-BE32-E72D297353CC}">
              <c16:uniqueId val="{00000000-B55E-4A47-AA81-674942E6B0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B55E-4A47-AA81-674942E6B0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DC-41DA-A338-81B0CCFFBA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CDC-41DA-A338-81B0CCFFBA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800.3</c:v>
                </c:pt>
              </c:numCache>
            </c:numRef>
          </c:val>
          <c:extLst>
            <c:ext xmlns:c16="http://schemas.microsoft.com/office/drawing/2014/chart" uri="{C3380CC4-5D6E-409C-BE32-E72D297353CC}">
              <c16:uniqueId val="{00000000-569F-4809-BA08-82A15714CD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569F-4809-BA08-82A15714CD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59.96</c:v>
                </c:pt>
              </c:numCache>
            </c:numRef>
          </c:val>
          <c:extLst>
            <c:ext xmlns:c16="http://schemas.microsoft.com/office/drawing/2014/chart" uri="{C3380CC4-5D6E-409C-BE32-E72D297353CC}">
              <c16:uniqueId val="{00000000-CA85-4E01-8CDE-18D14ADD95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CA85-4E01-8CDE-18D14ADD95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1610.04</c:v>
                </c:pt>
              </c:numCache>
            </c:numRef>
          </c:val>
          <c:extLst>
            <c:ext xmlns:c16="http://schemas.microsoft.com/office/drawing/2014/chart" uri="{C3380CC4-5D6E-409C-BE32-E72D297353CC}">
              <c16:uniqueId val="{00000000-1B76-43D7-9C22-262264E619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1B76-43D7-9C22-262264E619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71.95</c:v>
                </c:pt>
              </c:numCache>
            </c:numRef>
          </c:val>
          <c:extLst>
            <c:ext xmlns:c16="http://schemas.microsoft.com/office/drawing/2014/chart" uri="{C3380CC4-5D6E-409C-BE32-E72D297353CC}">
              <c16:uniqueId val="{00000000-7E3D-462C-8E77-2AF4BCBE9F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7E3D-462C-8E77-2AF4BCBE9F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221.45</c:v>
                </c:pt>
              </c:numCache>
            </c:numRef>
          </c:val>
          <c:extLst>
            <c:ext xmlns:c16="http://schemas.microsoft.com/office/drawing/2014/chart" uri="{C3380CC4-5D6E-409C-BE32-E72D297353CC}">
              <c16:uniqueId val="{00000000-FE7B-4D5E-A6DE-33FE63CB87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FE7B-4D5E-A6DE-33FE63CB87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柳津町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2841</v>
      </c>
      <c r="AM8" s="54"/>
      <c r="AN8" s="54"/>
      <c r="AO8" s="54"/>
      <c r="AP8" s="54"/>
      <c r="AQ8" s="54"/>
      <c r="AR8" s="54"/>
      <c r="AS8" s="54"/>
      <c r="AT8" s="53">
        <f>データ!T6</f>
        <v>175.82</v>
      </c>
      <c r="AU8" s="53"/>
      <c r="AV8" s="53"/>
      <c r="AW8" s="53"/>
      <c r="AX8" s="53"/>
      <c r="AY8" s="53"/>
      <c r="AZ8" s="53"/>
      <c r="BA8" s="53"/>
      <c r="BB8" s="53">
        <f>データ!U6</f>
        <v>16.16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76.33</v>
      </c>
      <c r="J10" s="53"/>
      <c r="K10" s="53"/>
      <c r="L10" s="53"/>
      <c r="M10" s="53"/>
      <c r="N10" s="53"/>
      <c r="O10" s="53"/>
      <c r="P10" s="53">
        <f>データ!P6</f>
        <v>1.57</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44</v>
      </c>
      <c r="AM10" s="54"/>
      <c r="AN10" s="54"/>
      <c r="AO10" s="54"/>
      <c r="AP10" s="54"/>
      <c r="AQ10" s="54"/>
      <c r="AR10" s="54"/>
      <c r="AS10" s="54"/>
      <c r="AT10" s="53">
        <f>データ!W6</f>
        <v>0.05</v>
      </c>
      <c r="AU10" s="53"/>
      <c r="AV10" s="53"/>
      <c r="AW10" s="53"/>
      <c r="AX10" s="53"/>
      <c r="AY10" s="53"/>
      <c r="AZ10" s="53"/>
      <c r="BA10" s="53"/>
      <c r="BB10" s="53">
        <f>データ!X6</f>
        <v>880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Ir9BIQquABgGRXkxd9ooLeqwpg4fJ9BJHi+9SUjbob+R/F6r95+Qzp8wtL3IoKb776DEvSzIzDEck3qA3zJsUw==" saltValue="bspr1uI82UKMoe9oqmcE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74233</v>
      </c>
      <c r="D6" s="19">
        <f t="shared" si="3"/>
        <v>46</v>
      </c>
      <c r="E6" s="19">
        <f t="shared" si="3"/>
        <v>17</v>
      </c>
      <c r="F6" s="19">
        <f t="shared" si="3"/>
        <v>8</v>
      </c>
      <c r="G6" s="19">
        <f t="shared" si="3"/>
        <v>0</v>
      </c>
      <c r="H6" s="19" t="str">
        <f t="shared" si="3"/>
        <v>福島県　柳津町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76.33</v>
      </c>
      <c r="P6" s="20">
        <f t="shared" si="3"/>
        <v>1.57</v>
      </c>
      <c r="Q6" s="20">
        <f t="shared" si="3"/>
        <v>100</v>
      </c>
      <c r="R6" s="20">
        <f t="shared" si="3"/>
        <v>3850</v>
      </c>
      <c r="S6" s="20">
        <f t="shared" si="3"/>
        <v>2841</v>
      </c>
      <c r="T6" s="20">
        <f t="shared" si="3"/>
        <v>175.82</v>
      </c>
      <c r="U6" s="20">
        <f t="shared" si="3"/>
        <v>16.16</v>
      </c>
      <c r="V6" s="20">
        <f t="shared" si="3"/>
        <v>44</v>
      </c>
      <c r="W6" s="20">
        <f t="shared" si="3"/>
        <v>0.05</v>
      </c>
      <c r="X6" s="20">
        <f t="shared" si="3"/>
        <v>880</v>
      </c>
      <c r="Y6" s="21" t="str">
        <f>IF(Y7="",NA(),Y7)</f>
        <v>-</v>
      </c>
      <c r="Z6" s="21" t="str">
        <f t="shared" ref="Z6:AH6" si="4">IF(Z7="",NA(),Z7)</f>
        <v>-</v>
      </c>
      <c r="AA6" s="21" t="str">
        <f t="shared" si="4"/>
        <v>-</v>
      </c>
      <c r="AB6" s="21" t="str">
        <f t="shared" si="4"/>
        <v>-</v>
      </c>
      <c r="AC6" s="21">
        <f t="shared" si="4"/>
        <v>108.7</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1">
        <f t="shared" si="5"/>
        <v>800.3</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59.96</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1">
        <f t="shared" si="7"/>
        <v>1610.04</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71.95</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221.45</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36.67</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6.67</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74233</v>
      </c>
      <c r="D7" s="23">
        <v>46</v>
      </c>
      <c r="E7" s="23">
        <v>17</v>
      </c>
      <c r="F7" s="23">
        <v>8</v>
      </c>
      <c r="G7" s="23">
        <v>0</v>
      </c>
      <c r="H7" s="23" t="s">
        <v>96</v>
      </c>
      <c r="I7" s="23" t="s">
        <v>97</v>
      </c>
      <c r="J7" s="23" t="s">
        <v>98</v>
      </c>
      <c r="K7" s="23" t="s">
        <v>99</v>
      </c>
      <c r="L7" s="23" t="s">
        <v>100</v>
      </c>
      <c r="M7" s="23" t="s">
        <v>101</v>
      </c>
      <c r="N7" s="24" t="s">
        <v>102</v>
      </c>
      <c r="O7" s="24">
        <v>76.33</v>
      </c>
      <c r="P7" s="24">
        <v>1.57</v>
      </c>
      <c r="Q7" s="24">
        <v>100</v>
      </c>
      <c r="R7" s="24">
        <v>3850</v>
      </c>
      <c r="S7" s="24">
        <v>2841</v>
      </c>
      <c r="T7" s="24">
        <v>175.82</v>
      </c>
      <c r="U7" s="24">
        <v>16.16</v>
      </c>
      <c r="V7" s="24">
        <v>44</v>
      </c>
      <c r="W7" s="24">
        <v>0.05</v>
      </c>
      <c r="X7" s="24">
        <v>880</v>
      </c>
      <c r="Y7" s="24" t="s">
        <v>102</v>
      </c>
      <c r="Z7" s="24" t="s">
        <v>102</v>
      </c>
      <c r="AA7" s="24" t="s">
        <v>102</v>
      </c>
      <c r="AB7" s="24" t="s">
        <v>102</v>
      </c>
      <c r="AC7" s="24">
        <v>108.7</v>
      </c>
      <c r="AD7" s="24" t="s">
        <v>102</v>
      </c>
      <c r="AE7" s="24" t="s">
        <v>102</v>
      </c>
      <c r="AF7" s="24" t="s">
        <v>102</v>
      </c>
      <c r="AG7" s="24" t="s">
        <v>102</v>
      </c>
      <c r="AH7" s="24">
        <v>92.31</v>
      </c>
      <c r="AI7" s="24">
        <v>94.65</v>
      </c>
      <c r="AJ7" s="24" t="s">
        <v>102</v>
      </c>
      <c r="AK7" s="24" t="s">
        <v>102</v>
      </c>
      <c r="AL7" s="24" t="s">
        <v>102</v>
      </c>
      <c r="AM7" s="24" t="s">
        <v>102</v>
      </c>
      <c r="AN7" s="24">
        <v>800.3</v>
      </c>
      <c r="AO7" s="24" t="s">
        <v>102</v>
      </c>
      <c r="AP7" s="24" t="s">
        <v>102</v>
      </c>
      <c r="AQ7" s="24" t="s">
        <v>102</v>
      </c>
      <c r="AR7" s="24" t="s">
        <v>102</v>
      </c>
      <c r="AS7" s="24">
        <v>796.43</v>
      </c>
      <c r="AT7" s="24">
        <v>657.67</v>
      </c>
      <c r="AU7" s="24" t="s">
        <v>102</v>
      </c>
      <c r="AV7" s="24" t="s">
        <v>102</v>
      </c>
      <c r="AW7" s="24" t="s">
        <v>102</v>
      </c>
      <c r="AX7" s="24" t="s">
        <v>102</v>
      </c>
      <c r="AY7" s="24">
        <v>59.96</v>
      </c>
      <c r="AZ7" s="24" t="s">
        <v>102</v>
      </c>
      <c r="BA7" s="24" t="s">
        <v>102</v>
      </c>
      <c r="BB7" s="24" t="s">
        <v>102</v>
      </c>
      <c r="BC7" s="24" t="s">
        <v>102</v>
      </c>
      <c r="BD7" s="24">
        <v>-5.05</v>
      </c>
      <c r="BE7" s="24">
        <v>134.46</v>
      </c>
      <c r="BF7" s="24" t="s">
        <v>102</v>
      </c>
      <c r="BG7" s="24" t="s">
        <v>102</v>
      </c>
      <c r="BH7" s="24" t="s">
        <v>102</v>
      </c>
      <c r="BI7" s="24" t="s">
        <v>102</v>
      </c>
      <c r="BJ7" s="24">
        <v>1610.04</v>
      </c>
      <c r="BK7" s="24" t="s">
        <v>102</v>
      </c>
      <c r="BL7" s="24" t="s">
        <v>102</v>
      </c>
      <c r="BM7" s="24" t="s">
        <v>102</v>
      </c>
      <c r="BN7" s="24" t="s">
        <v>102</v>
      </c>
      <c r="BO7" s="24">
        <v>168.98</v>
      </c>
      <c r="BP7" s="24">
        <v>144.63</v>
      </c>
      <c r="BQ7" s="24" t="s">
        <v>102</v>
      </c>
      <c r="BR7" s="24" t="s">
        <v>102</v>
      </c>
      <c r="BS7" s="24" t="s">
        <v>102</v>
      </c>
      <c r="BT7" s="24" t="s">
        <v>102</v>
      </c>
      <c r="BU7" s="24">
        <v>71.95</v>
      </c>
      <c r="BV7" s="24" t="s">
        <v>102</v>
      </c>
      <c r="BW7" s="24" t="s">
        <v>102</v>
      </c>
      <c r="BX7" s="24" t="s">
        <v>102</v>
      </c>
      <c r="BY7" s="24" t="s">
        <v>102</v>
      </c>
      <c r="BZ7" s="24">
        <v>22.28</v>
      </c>
      <c r="CA7" s="24">
        <v>22.84</v>
      </c>
      <c r="CB7" s="24" t="s">
        <v>102</v>
      </c>
      <c r="CC7" s="24" t="s">
        <v>102</v>
      </c>
      <c r="CD7" s="24" t="s">
        <v>102</v>
      </c>
      <c r="CE7" s="24" t="s">
        <v>102</v>
      </c>
      <c r="CF7" s="24">
        <v>221.45</v>
      </c>
      <c r="CG7" s="24" t="s">
        <v>102</v>
      </c>
      <c r="CH7" s="24" t="s">
        <v>102</v>
      </c>
      <c r="CI7" s="24" t="s">
        <v>102</v>
      </c>
      <c r="CJ7" s="24" t="s">
        <v>102</v>
      </c>
      <c r="CK7" s="24">
        <v>807.61</v>
      </c>
      <c r="CL7" s="24">
        <v>817.45</v>
      </c>
      <c r="CM7" s="24" t="s">
        <v>102</v>
      </c>
      <c r="CN7" s="24" t="s">
        <v>102</v>
      </c>
      <c r="CO7" s="24" t="s">
        <v>102</v>
      </c>
      <c r="CP7" s="24" t="s">
        <v>102</v>
      </c>
      <c r="CQ7" s="24">
        <v>36.67</v>
      </c>
      <c r="CR7" s="24" t="s">
        <v>102</v>
      </c>
      <c r="CS7" s="24" t="s">
        <v>102</v>
      </c>
      <c r="CT7" s="24" t="s">
        <v>102</v>
      </c>
      <c r="CU7" s="24" t="s">
        <v>102</v>
      </c>
      <c r="CV7" s="24">
        <v>22.94</v>
      </c>
      <c r="CW7" s="24">
        <v>24.25</v>
      </c>
      <c r="CX7" s="24" t="s">
        <v>102</v>
      </c>
      <c r="CY7" s="24" t="s">
        <v>102</v>
      </c>
      <c r="CZ7" s="24" t="s">
        <v>102</v>
      </c>
      <c r="DA7" s="24" t="s">
        <v>102</v>
      </c>
      <c r="DB7" s="24">
        <v>100</v>
      </c>
      <c r="DC7" s="24" t="s">
        <v>102</v>
      </c>
      <c r="DD7" s="24" t="s">
        <v>102</v>
      </c>
      <c r="DE7" s="24" t="s">
        <v>102</v>
      </c>
      <c r="DF7" s="24" t="s">
        <v>102</v>
      </c>
      <c r="DG7" s="24">
        <v>95.5</v>
      </c>
      <c r="DH7" s="24">
        <v>96.9</v>
      </c>
      <c r="DI7" s="24" t="s">
        <v>102</v>
      </c>
      <c r="DJ7" s="24" t="s">
        <v>102</v>
      </c>
      <c r="DK7" s="24" t="s">
        <v>102</v>
      </c>
      <c r="DL7" s="24" t="s">
        <v>102</v>
      </c>
      <c r="DM7" s="24">
        <v>6.67</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善登</cp:lastModifiedBy>
  <cp:lastPrinted>2026-02-05T08:26:49Z</cp:lastPrinted>
  <dcterms:created xsi:type="dcterms:W3CDTF">2025-12-23T06:27:33Z</dcterms:created>
  <dcterms:modified xsi:type="dcterms:W3CDTF">2026-02-05T08:26:52Z</dcterms:modified>
  <cp:category/>
</cp:coreProperties>
</file>