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d222\Desktop\"/>
    </mc:Choice>
  </mc:AlternateContent>
  <workbookProtection workbookAlgorithmName="SHA-512" workbookHashValue="UFQ4vJtJvA+M0CvkjTkaX8bRXQ3bAOR5XSd03mgGoC/Iwh2RmEqq1xzZn3kpgxtPWSF0D8QA9M/WZfFDaa3suA==" workbookSaltValue="mmvOWY5f18Js5axk+N1YX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BB8" i="4"/>
  <c r="AD8" i="4"/>
  <c r="W8" i="4"/>
  <c r="B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<sst xmlns="http://schemas.openxmlformats.org/spreadsheetml/2006/main" count="319" uniqueCount="116">
  <si>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</si>
  <si>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</si>
  <si>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</si>
  <si>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</si>
  <si>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</si>
  <si>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</si>
  <si>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</si>
  <si>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</si>
  <si>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</si>
  <si>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</si>
  <si>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</si>
  <si>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</si>
  <si>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</si>
  <si>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</si>
  <si>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</si>
  <si>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</si>
  <si>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</si>
  <si>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</si>
  <si>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</si>
  <si>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</si>
  <si>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</si>
  <si>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</si>
  <si>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</si>
  <si>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</si>
  <si>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</si>
  <si>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</si>
  <si>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</si>
  <si>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</si>
  <si>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</si>
  <si>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</si>
  <si>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</si>
  <si>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</si>
  <si>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</si>
  <si>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</si>
  <si>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</si>
  <si>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</si>
  <si>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</si>
  <si>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</si>
  <si>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</si>
  <si>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</si>
  <si>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</si>
  <si>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</si>
  <si>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</si>
  <si>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</si>
  <si>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</si>
  <si>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</si>
  <si>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</si>
  <si>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</si>
  <si>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</si>
  <si>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</si>
  <si>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</si>
  <si>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</si>
  <si>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</si>
  <si>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</si>
  <si>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</si>
  <si>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</si>
  <si>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</si>
  <si>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</si>
  <si>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</si>
  <si>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</si>
  <si>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</si>
  <si>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</si>
  <si>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</si>
  <si>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</si>
  <si>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</si>
  <si>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</si>
  <si>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</si>
  <si>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</si>
  <si>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</si>
  <si>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</si>
  <si>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</si>
  <si>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</si>
  <si>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</si>
  <si>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</si>
  <si>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</si>
  <si>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</si>
  <si>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</si>
  <si>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</si>
  <si>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</si>
  <si>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</si>
  <si>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</si>
  <si>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</si>
  <si>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</si>
  <si>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</si>
  <si>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</si>
  <si>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</si>
  <si>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</si>
  <si>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</si>
  <si>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</si>
  <si>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</si>
  <si>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</si>
  <si>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</si>
  <si>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</si>
  <si>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</si>
  <si>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</si>
  <si>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</si>
  <si>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</si>
  <si>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</si>
  <si>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</si>
  <si>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</si>
  <si>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</si>
  <si>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</si>
  <si>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</si>
  <si>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</si>
  <si>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</si>
  <si>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</si>
  <si>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</si>
  <si>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</si>
  <si>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</si>
  <si>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</si>
  <si>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</si>
  <si>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</si>
  <si>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</si>
  <si>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供用開始後古いもので20年以上、新しいものでも15年以上経過しているため企業債の償還額は減少してきているが、修繕費は多額であり今後処理場、マンホールポンプ場のほかにマンホールの鉄蓋交換などの経費も必要となってくる。
　また少子高齢化・過疎化の進行により使用料の減少も見込まれるため、料金の見直しを行う。
　今後必要となる財源を確保するためにも、平成28年度に策定した経営戦略を履行し、未加入者の早期加入を図るり、最適整備構想を活用し計画的な経営に努める。</t>
    <phoneticPr fontId="4"/>
  </si>
  <si>
    <t>　処理場及びマンホールポンプ場に関しては、町の特徴で坂道が多いためマンホールポンプ等の機器数が多い。計画的に実施しているが、供用開始後20年を計画する処理場等もあるため計装盤等の大規模改修が控えている。また、管路施設に関しては、管路自体よりもマンホールの鉄蓋に劣化が見られ始めているため計画的に交換していく必要がある。</t>
    <phoneticPr fontId="4"/>
  </si>
  <si>
    <t>　収入に関しては、8割加入しているが使用料収入が少なく、一般会計の繰入に依存していることがわかる。使用料に関しては、2割程度未加入者がいるが、事業全体で見た場合不足する。現在改良工事等を行っておらず、ほぼ経常経費であるため料金改定を視野に入れて行く必要がある。</t>
    <rPh sb="1" eb="3">
      <t>シュウニュウ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</si>
</sst>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073-455D-B71A-EA8D6E9CF2E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A073-455D-B71A-EA8D6E9CF2E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40.450000000000003</c:v>
                </c:pt>
              </c:numCache>
            </c:numRef>
          </c:val>
          <c:extLst>
            <c:ext xmlns:c16="http://schemas.microsoft.com/office/drawing/2014/chart" uri="{C3380CC4-5D6E-409C-BE32-E72D297353CC}">
              <c16:uniqueId val="{00000000-337B-4E79-95BA-585F42D076C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337B-4E79-95BA-585F42D076C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81.599999999999994</c:v>
                </c:pt>
              </c:numCache>
            </c:numRef>
          </c:val>
          <c:extLst>
            <c:ext xmlns:c16="http://schemas.microsoft.com/office/drawing/2014/chart" uri="{C3380CC4-5D6E-409C-BE32-E72D297353CC}">
              <c16:uniqueId val="{00000000-DDE2-4488-96F3-7D3C5EEA3D5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DDE2-4488-96F3-7D3C5EEA3D5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100.93</c:v>
                </c:pt>
              </c:numCache>
            </c:numRef>
          </c:val>
          <c:extLst>
            <c:ext xmlns:c16="http://schemas.microsoft.com/office/drawing/2014/chart" uri="{C3380CC4-5D6E-409C-BE32-E72D297353CC}">
              <c16:uniqueId val="{00000000-BA83-473C-BEDD-6BF5226984F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BA83-473C-BEDD-6BF5226984F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4.82</c:v>
                </c:pt>
              </c:numCache>
            </c:numRef>
          </c:val>
          <c:extLst>
            <c:ext xmlns:c16="http://schemas.microsoft.com/office/drawing/2014/chart" uri="{C3380CC4-5D6E-409C-BE32-E72D297353CC}">
              <c16:uniqueId val="{00000000-0813-4EC0-8D77-CDAF6EBAF89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0813-4EC0-8D77-CDAF6EBAF89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635-43AA-977C-50D2C213777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8635-43AA-977C-50D2C213777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42E-4319-8E2D-BCC54746D1A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342E-4319-8E2D-BCC54746D1A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17.57</c:v>
                </c:pt>
              </c:numCache>
            </c:numRef>
          </c:val>
          <c:extLst>
            <c:ext xmlns:c16="http://schemas.microsoft.com/office/drawing/2014/chart" uri="{C3380CC4-5D6E-409C-BE32-E72D297353CC}">
              <c16:uniqueId val="{00000000-33E1-4A4D-B9F9-A3F3A7DCA6D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33E1-4A4D-B9F9-A3F3A7DCA6D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1762.48</c:v>
                </c:pt>
              </c:numCache>
            </c:numRef>
          </c:val>
          <c:extLst>
            <c:ext xmlns:c16="http://schemas.microsoft.com/office/drawing/2014/chart" uri="{C3380CC4-5D6E-409C-BE32-E72D297353CC}">
              <c16:uniqueId val="{00000000-E174-48FB-81BF-CF39D44C2BC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E174-48FB-81BF-CF39D44C2BC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24.58</c:v>
                </c:pt>
              </c:numCache>
            </c:numRef>
          </c:val>
          <c:extLst>
            <c:ext xmlns:c16="http://schemas.microsoft.com/office/drawing/2014/chart" uri="{C3380CC4-5D6E-409C-BE32-E72D297353CC}">
              <c16:uniqueId val="{00000000-C553-47CF-BE9F-7A6C50AF5BE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C553-47CF-BE9F-7A6C50AF5BE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634.21</c:v>
                </c:pt>
              </c:numCache>
            </c:numRef>
          </c:val>
          <c:extLst>
            <c:ext xmlns:c16="http://schemas.microsoft.com/office/drawing/2014/chart" uri="{C3380CC4-5D6E-409C-BE32-E72D297353CC}">
              <c16:uniqueId val="{00000000-1840-4998-B6D5-AB0CD098CB4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1840-4998-B6D5-AB0CD098CB4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柳津町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2841</v>
      </c>
      <c r="AM8" s="36"/>
      <c r="AN8" s="36"/>
      <c r="AO8" s="36"/>
      <c r="AP8" s="36"/>
      <c r="AQ8" s="36"/>
      <c r="AR8" s="36"/>
      <c r="AS8" s="36"/>
      <c r="AT8" s="37">
        <f>データ!T6</f>
        <v>175.82</v>
      </c>
      <c r="AU8" s="37"/>
      <c r="AV8" s="37"/>
      <c r="AW8" s="37"/>
      <c r="AX8" s="37"/>
      <c r="AY8" s="37"/>
      <c r="AZ8" s="37"/>
      <c r="BA8" s="37"/>
      <c r="BB8" s="37">
        <f>データ!U6</f>
        <v>16.16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87.41</v>
      </c>
      <c r="J10" s="37"/>
      <c r="K10" s="37"/>
      <c r="L10" s="37"/>
      <c r="M10" s="37"/>
      <c r="N10" s="37"/>
      <c r="O10" s="37"/>
      <c r="P10" s="37">
        <f>データ!P6</f>
        <v>29.8</v>
      </c>
      <c r="Q10" s="37"/>
      <c r="R10" s="37"/>
      <c r="S10" s="37"/>
      <c r="T10" s="37"/>
      <c r="U10" s="37"/>
      <c r="V10" s="37"/>
      <c r="W10" s="37">
        <f>データ!Q6</f>
        <v>100</v>
      </c>
      <c r="X10" s="37"/>
      <c r="Y10" s="37"/>
      <c r="Z10" s="37"/>
      <c r="AA10" s="37"/>
      <c r="AB10" s="37"/>
      <c r="AC10" s="37"/>
      <c r="AD10" s="36">
        <f>データ!R6</f>
        <v>3850</v>
      </c>
      <c r="AE10" s="36"/>
      <c r="AF10" s="36"/>
      <c r="AG10" s="36"/>
      <c r="AH10" s="36"/>
      <c r="AI10" s="36"/>
      <c r="AJ10" s="36"/>
      <c r="AK10" s="2"/>
      <c r="AL10" s="36">
        <f>データ!V6</f>
        <v>837</v>
      </c>
      <c r="AM10" s="36"/>
      <c r="AN10" s="36"/>
      <c r="AO10" s="36"/>
      <c r="AP10" s="36"/>
      <c r="AQ10" s="36"/>
      <c r="AR10" s="36"/>
      <c r="AS10" s="36"/>
      <c r="AT10" s="37">
        <f>データ!W6</f>
        <v>0.52</v>
      </c>
      <c r="AU10" s="37"/>
      <c r="AV10" s="37"/>
      <c r="AW10" s="37"/>
      <c r="AX10" s="37"/>
      <c r="AY10" s="37"/>
      <c r="AZ10" s="37"/>
      <c r="BA10" s="37"/>
      <c r="BB10" s="37">
        <f>データ!X6</f>
        <v>1609.62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v/nMoRsrHDahqPXGLLYTkawgBhOYZKVcV3u37a6VWPqmCd1gx/vYukYZHEbnmQYCtAzl3/st6tm+ytLDsHNHzA==" saltValue="/pvno08KVWP7eIWpMRJB6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74233</v>
      </c>
      <c r="D6" s="19">
        <f t="shared" si="3"/>
        <v>46</v>
      </c>
      <c r="E6" s="19">
        <f t="shared" si="3"/>
        <v>17</v>
      </c>
      <c r="F6" s="19">
        <f t="shared" si="3"/>
        <v>5</v>
      </c>
      <c r="G6" s="19">
        <f t="shared" si="3"/>
        <v>0</v>
      </c>
      <c r="H6" s="19" t="str">
        <f t="shared" si="3"/>
        <v>福島県　柳津町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87.41</v>
      </c>
      <c r="P6" s="20">
        <f t="shared" si="3"/>
        <v>29.8</v>
      </c>
      <c r="Q6" s="20">
        <f t="shared" si="3"/>
        <v>100</v>
      </c>
      <c r="R6" s="20">
        <f t="shared" si="3"/>
        <v>3850</v>
      </c>
      <c r="S6" s="20">
        <f t="shared" si="3"/>
        <v>2841</v>
      </c>
      <c r="T6" s="20">
        <f t="shared" si="3"/>
        <v>175.82</v>
      </c>
      <c r="U6" s="20">
        <f t="shared" si="3"/>
        <v>16.16</v>
      </c>
      <c r="V6" s="20">
        <f t="shared" si="3"/>
        <v>837</v>
      </c>
      <c r="W6" s="20">
        <f t="shared" si="3"/>
        <v>0.52</v>
      </c>
      <c r="X6" s="20">
        <f t="shared" si="3"/>
        <v>1609.62</v>
      </c>
      <c r="Y6" s="21" t="str">
        <f>IF(Y7="",NA(),Y7)</f>
        <v>-</v>
      </c>
      <c r="Z6" s="21" t="str">
        <f t="shared" ref="Z6:AH6" si="4">IF(Z7="",NA(),Z7)</f>
        <v>-</v>
      </c>
      <c r="AA6" s="21" t="str">
        <f t="shared" si="4"/>
        <v>-</v>
      </c>
      <c r="AB6" s="21" t="str">
        <f t="shared" si="4"/>
        <v>-</v>
      </c>
      <c r="AC6" s="21">
        <f t="shared" si="4"/>
        <v>100.93</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17.57</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1762.48</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24.58</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634.21</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40.450000000000003</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81.599999999999994</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4.82</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74233</v>
      </c>
      <c r="D7" s="23">
        <v>46</v>
      </c>
      <c r="E7" s="23">
        <v>17</v>
      </c>
      <c r="F7" s="23">
        <v>5</v>
      </c>
      <c r="G7" s="23">
        <v>0</v>
      </c>
      <c r="H7" s="23" t="s">
        <v>95</v>
      </c>
      <c r="I7" s="23" t="s">
        <v>96</v>
      </c>
      <c r="J7" s="23" t="s">
        <v>97</v>
      </c>
      <c r="K7" s="23" t="s">
        <v>98</v>
      </c>
      <c r="L7" s="23" t="s">
        <v>99</v>
      </c>
      <c r="M7" s="23" t="s">
        <v>100</v>
      </c>
      <c r="N7" s="24" t="s">
        <v>101</v>
      </c>
      <c r="O7" s="24">
        <v>87.41</v>
      </c>
      <c r="P7" s="24">
        <v>29.8</v>
      </c>
      <c r="Q7" s="24">
        <v>100</v>
      </c>
      <c r="R7" s="24">
        <v>3850</v>
      </c>
      <c r="S7" s="24">
        <v>2841</v>
      </c>
      <c r="T7" s="24">
        <v>175.82</v>
      </c>
      <c r="U7" s="24">
        <v>16.16</v>
      </c>
      <c r="V7" s="24">
        <v>837</v>
      </c>
      <c r="W7" s="24">
        <v>0.52</v>
      </c>
      <c r="X7" s="24">
        <v>1609.62</v>
      </c>
      <c r="Y7" s="24" t="s">
        <v>101</v>
      </c>
      <c r="Z7" s="24" t="s">
        <v>101</v>
      </c>
      <c r="AA7" s="24" t="s">
        <v>101</v>
      </c>
      <c r="AB7" s="24" t="s">
        <v>101</v>
      </c>
      <c r="AC7" s="24">
        <v>100.93</v>
      </c>
      <c r="AD7" s="24" t="s">
        <v>101</v>
      </c>
      <c r="AE7" s="24" t="s">
        <v>101</v>
      </c>
      <c r="AF7" s="24" t="s">
        <v>101</v>
      </c>
      <c r="AG7" s="24" t="s">
        <v>101</v>
      </c>
      <c r="AH7" s="24">
        <v>106.62</v>
      </c>
      <c r="AI7" s="24">
        <v>104.3</v>
      </c>
      <c r="AJ7" s="24" t="s">
        <v>101</v>
      </c>
      <c r="AK7" s="24" t="s">
        <v>101</v>
      </c>
      <c r="AL7" s="24" t="s">
        <v>101</v>
      </c>
      <c r="AM7" s="24" t="s">
        <v>101</v>
      </c>
      <c r="AN7" s="24">
        <v>0</v>
      </c>
      <c r="AO7" s="24" t="s">
        <v>101</v>
      </c>
      <c r="AP7" s="24" t="s">
        <v>101</v>
      </c>
      <c r="AQ7" s="24" t="s">
        <v>101</v>
      </c>
      <c r="AR7" s="24" t="s">
        <v>101</v>
      </c>
      <c r="AS7" s="24">
        <v>107.99</v>
      </c>
      <c r="AT7" s="24">
        <v>102.74</v>
      </c>
      <c r="AU7" s="24" t="s">
        <v>101</v>
      </c>
      <c r="AV7" s="24" t="s">
        <v>101</v>
      </c>
      <c r="AW7" s="24" t="s">
        <v>101</v>
      </c>
      <c r="AX7" s="24" t="s">
        <v>101</v>
      </c>
      <c r="AY7" s="24">
        <v>17.57</v>
      </c>
      <c r="AZ7" s="24" t="s">
        <v>101</v>
      </c>
      <c r="BA7" s="24" t="s">
        <v>101</v>
      </c>
      <c r="BB7" s="24" t="s">
        <v>101</v>
      </c>
      <c r="BC7" s="24" t="s">
        <v>101</v>
      </c>
      <c r="BD7" s="24">
        <v>58.25</v>
      </c>
      <c r="BE7" s="24">
        <v>47.19</v>
      </c>
      <c r="BF7" s="24" t="s">
        <v>101</v>
      </c>
      <c r="BG7" s="24" t="s">
        <v>101</v>
      </c>
      <c r="BH7" s="24" t="s">
        <v>101</v>
      </c>
      <c r="BI7" s="24" t="s">
        <v>101</v>
      </c>
      <c r="BJ7" s="24">
        <v>1762.48</v>
      </c>
      <c r="BK7" s="24" t="s">
        <v>101</v>
      </c>
      <c r="BL7" s="24" t="s">
        <v>101</v>
      </c>
      <c r="BM7" s="24" t="s">
        <v>101</v>
      </c>
      <c r="BN7" s="24" t="s">
        <v>101</v>
      </c>
      <c r="BO7" s="24">
        <v>791.46</v>
      </c>
      <c r="BP7" s="24">
        <v>798.1</v>
      </c>
      <c r="BQ7" s="24" t="s">
        <v>101</v>
      </c>
      <c r="BR7" s="24" t="s">
        <v>101</v>
      </c>
      <c r="BS7" s="24" t="s">
        <v>101</v>
      </c>
      <c r="BT7" s="24" t="s">
        <v>101</v>
      </c>
      <c r="BU7" s="24">
        <v>24.58</v>
      </c>
      <c r="BV7" s="24" t="s">
        <v>101</v>
      </c>
      <c r="BW7" s="24" t="s">
        <v>101</v>
      </c>
      <c r="BX7" s="24" t="s">
        <v>101</v>
      </c>
      <c r="BY7" s="24" t="s">
        <v>101</v>
      </c>
      <c r="BZ7" s="24">
        <v>47.96</v>
      </c>
      <c r="CA7" s="24">
        <v>54.51</v>
      </c>
      <c r="CB7" s="24" t="s">
        <v>101</v>
      </c>
      <c r="CC7" s="24" t="s">
        <v>101</v>
      </c>
      <c r="CD7" s="24" t="s">
        <v>101</v>
      </c>
      <c r="CE7" s="24" t="s">
        <v>101</v>
      </c>
      <c r="CF7" s="24">
        <v>634.21</v>
      </c>
      <c r="CG7" s="24" t="s">
        <v>101</v>
      </c>
      <c r="CH7" s="24" t="s">
        <v>101</v>
      </c>
      <c r="CI7" s="24" t="s">
        <v>101</v>
      </c>
      <c r="CJ7" s="24" t="s">
        <v>101</v>
      </c>
      <c r="CK7" s="24">
        <v>325.85000000000002</v>
      </c>
      <c r="CL7" s="24">
        <v>286.33</v>
      </c>
      <c r="CM7" s="24" t="s">
        <v>101</v>
      </c>
      <c r="CN7" s="24" t="s">
        <v>101</v>
      </c>
      <c r="CO7" s="24" t="s">
        <v>101</v>
      </c>
      <c r="CP7" s="24" t="s">
        <v>101</v>
      </c>
      <c r="CQ7" s="24">
        <v>40.450000000000003</v>
      </c>
      <c r="CR7" s="24" t="s">
        <v>101</v>
      </c>
      <c r="CS7" s="24" t="s">
        <v>101</v>
      </c>
      <c r="CT7" s="24" t="s">
        <v>101</v>
      </c>
      <c r="CU7" s="24" t="s">
        <v>101</v>
      </c>
      <c r="CV7" s="24">
        <v>45.32</v>
      </c>
      <c r="CW7" s="24">
        <v>49.92</v>
      </c>
      <c r="CX7" s="24" t="s">
        <v>101</v>
      </c>
      <c r="CY7" s="24" t="s">
        <v>101</v>
      </c>
      <c r="CZ7" s="24" t="s">
        <v>101</v>
      </c>
      <c r="DA7" s="24" t="s">
        <v>101</v>
      </c>
      <c r="DB7" s="24">
        <v>81.599999999999994</v>
      </c>
      <c r="DC7" s="24" t="s">
        <v>101</v>
      </c>
      <c r="DD7" s="24" t="s">
        <v>101</v>
      </c>
      <c r="DE7" s="24" t="s">
        <v>101</v>
      </c>
      <c r="DF7" s="24" t="s">
        <v>101</v>
      </c>
      <c r="DG7" s="24">
        <v>83.54</v>
      </c>
      <c r="DH7" s="24">
        <v>87.8</v>
      </c>
      <c r="DI7" s="24" t="s">
        <v>101</v>
      </c>
      <c r="DJ7" s="24" t="s">
        <v>101</v>
      </c>
      <c r="DK7" s="24" t="s">
        <v>101</v>
      </c>
      <c r="DL7" s="24" t="s">
        <v>101</v>
      </c>
      <c r="DM7" s="24">
        <v>4.82</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v>
      </c>
      <c r="EJ7" s="24" t="s">
        <v>101</v>
      </c>
      <c r="EK7" s="24" t="s">
        <v>101</v>
      </c>
      <c r="EL7" s="24" t="s">
        <v>101</v>
      </c>
      <c r="EM7" s="24" t="s">
        <v>101</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111</v>
      </c>
      <c r="E13" t="s">
        <v>110</v>
      </c>
      <c r="F13" t="s">
        <v>109</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横田 善登</cp:lastModifiedBy>
  <dcterms:created xsi:type="dcterms:W3CDTF">2025-12-23T06:17:20Z</dcterms:created>
  <dcterms:modified xsi:type="dcterms:W3CDTF">2026-02-05T08:28:37Z</dcterms:modified>
  <cp:category/>
</cp:coreProperties>
</file>