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20.20.13\data\01文書\Ｈ建設\04上下水道\〇調査照会\R7\R8.2.5〆　公営企業に係る経営比較分析表（令和６年度決算）の分析等について（依頼）\提出用\"/>
    </mc:Choice>
  </mc:AlternateContent>
  <xr:revisionPtr revIDLastSave="0" documentId="13_ncr:1_{72491CD6-993B-4BA0-A2C8-39963645179A}" xr6:coauthVersionLast="47" xr6:coauthVersionMax="47" xr10:uidLastSave="{00000000-0000-0000-0000-000000000000}"/>
  <workbookProtection workbookAlgorithmName="SHA-512" workbookHashValue="GmIXynoyqtu6hkmHsfplskV/RCxs24ZwbopyxwI+SYS/FRSjIUyggRx3PV2ZCeAqVR/UH+7CXTSIHPoshquLSw==" workbookSaltValue="eowfDBlnhAt19RymRHAt/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BB10" i="4"/>
  <c r="AT10" i="4"/>
  <c r="P10" i="4"/>
  <c r="W8"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<sst xmlns="http://schemas.openxmlformats.org/spreadsheetml/2006/main" count="319" uniqueCount="115">
  <si>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</si>
  <si>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</si>
  <si>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</si>
  <si>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</si>
  <si>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</si>
  <si>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</si>
  <si>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</si>
  <si>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</si>
  <si>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</si>
  <si>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</si>
  <si>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</si>
  <si>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</si>
  <si>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</si>
  <si>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</si>
  <si>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</si>
  <si>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</si>
  <si>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</si>
  <si>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</si>
  <si>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</si>
  <si>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</si>
  <si>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</si>
  <si>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</si>
  <si>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</si>
  <si>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</si>
  <si>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</si>
  <si>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</si>
  <si>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</si>
  <si>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</si>
  <si>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</si>
  <si>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</si>
  <si>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</si>
  <si>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</si>
  <si>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</si>
  <si>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</si>
  <si>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</si>
  <si>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</si>
  <si>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</si>
  <si>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</si>
  <si>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</si>
  <si>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</si>
  <si>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</si>
  <si>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</si>
  <si>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</si>
  <si>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</si>
  <si>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</si>
  <si>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</si>
  <si>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</si>
  <si>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</si>
  <si>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</si>
  <si>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</si>
  <si>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</si>
  <si>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</si>
  <si>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</si>
  <si>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</si>
  <si>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</si>
  <si>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</si>
  <si>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</si>
  <si>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</si>
  <si>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</si>
  <si>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</si>
  <si>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</si>
  <si>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</si>
  <si>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</si>
  <si>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</si>
  <si>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</si>
  <si>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</si>
  <si>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</si>
  <si>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</si>
  <si>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</si>
  <si>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</si>
  <si>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</si>
  <si>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</si>
  <si>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</si>
  <si>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</si>
  <si>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</si>
  <si>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</si>
  <si>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</si>
  <si>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</si>
  <si>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</si>
  <si>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</si>
  <si>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</si>
  <si>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</si>
  <si>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</si>
  <si>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</si>
  <si>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</si>
  <si>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</si>
  <si>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</si>
  <si>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</si>
  <si>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</si>
  <si>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</si>
  <si>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</si>
  <si>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</si>
  <si>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</si>
  <si>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</si>
  <si>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</si>
  <si>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</si>
  <si>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</si>
  <si>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</si>
  <si>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</si>
  <si>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</si>
  <si>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</si>
  <si>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</si>
  <si>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</si>
  <si>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</si>
  <si>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</si>
  <si>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</si>
  <si>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</si>
  <si>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</si>
  <si>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</si>
  <si>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</si>
  <si>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</si>
  <si>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</si>
  <si>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今後、設備の修繕や更新投資の増加が予想され、経営の健全性・効率性に関してさらなる努力が求められる。また、人口減少による収益の低下も予想され、使用料収入の増加は見込みにくい。
　このような状況の中、経営の健全性・効率性を高めるため、汚水処理費の削減や使用料収入の確保に向けた取り組みが必要である。</t>
    <rPh sb="7" eb="9">
      <t>シュウゼン</t>
    </rPh>
    <rPh sb="34" eb="35">
      <t>カン</t>
    </rPh>
    <rPh sb="53" eb="55">
      <t>ジンコウ</t>
    </rPh>
    <rPh sb="55" eb="57">
      <t>ゲンショウ</t>
    </rPh>
    <rPh sb="94" eb="96">
      <t>ジョウキョウ</t>
    </rPh>
    <rPh sb="97" eb="98">
      <t>ナカ</t>
    </rPh>
    <rPh sb="99" eb="101">
      <t>ケイエイ</t>
    </rPh>
    <rPh sb="102" eb="105">
      <t>ケンゼンセイ</t>
    </rPh>
    <rPh sb="106" eb="109">
      <t>コウリツセイ</t>
    </rPh>
    <rPh sb="134" eb="135">
      <t>ム</t>
    </rPh>
    <phoneticPr fontId="4"/>
  </si>
  <si>
    <t>　管渠老朽化率と管渠改善率は0％であり、現在、大規模な管渠の改築修繕計画はないが、供用開始から23年が経過し、今後、老朽化が進行する状況にある。機械・電気設備の維持管理・更新費用が増加傾向にあるため、計画的な管理を図らなければならない。</t>
    <rPh sb="1" eb="3">
      <t>カンキョ</t>
    </rPh>
    <rPh sb="3" eb="6">
      <t>ロウキュウカ</t>
    </rPh>
    <rPh sb="6" eb="7">
      <t>リツ</t>
    </rPh>
    <rPh sb="8" eb="10">
      <t>カンキョ</t>
    </rPh>
    <rPh sb="10" eb="12">
      <t>カイゼン</t>
    </rPh>
    <rPh sb="12" eb="13">
      <t>リツ</t>
    </rPh>
    <rPh sb="34" eb="36">
      <t>ケイカク</t>
    </rPh>
    <rPh sb="80" eb="82">
      <t>イジ</t>
    </rPh>
    <rPh sb="82" eb="84">
      <t>カンリ</t>
    </rPh>
    <rPh sb="92" eb="94">
      <t>ケイコウ</t>
    </rPh>
    <phoneticPr fontId="4"/>
  </si>
  <si>
    <t>　経営の健全性について、経常収支比率が113.07％、累積欠損金比率が0％となっているが、経費回収率が63.2％となっており、汚水処理費の約4割を使用料収入以外の収入（主に一般会計からの繰入金）で賄っている。
　効率性について、汚水処理原価は類似団体平均値と比較して低いが、全国平均値と比較し高額になっている。経費回収率は類似団体平均値を上回っているが、経営の効率性を更に高めるための取り組みが必要である。
　施設利用率は類似団体平均値と同程度であるが、処理区域内人口が減少傾向にあることから、過大スペックとなっている現状にある。</t>
    <rPh sb="45" eb="47">
      <t>ケイヒ</t>
    </rPh>
    <rPh sb="47" eb="49">
      <t>カイシュウ</t>
    </rPh>
    <rPh sb="49" eb="50">
      <t>リツ</t>
    </rPh>
    <rPh sb="84" eb="85">
      <t>オモ</t>
    </rPh>
    <rPh sb="86" eb="88">
      <t>イッパン</t>
    </rPh>
    <rPh sb="88" eb="90">
      <t>カイケイ</t>
    </rPh>
    <rPh sb="93" eb="95">
      <t>クリイレ</t>
    </rPh>
    <rPh sb="95" eb="96">
      <t>キン</t>
    </rPh>
    <rPh sb="121" eb="123">
      <t>ルイジ</t>
    </rPh>
    <rPh sb="123" eb="125">
      <t>ダンタイ</t>
    </rPh>
    <rPh sb="125" eb="128">
      <t>ヘイキンチ</t>
    </rPh>
    <rPh sb="129" eb="131">
      <t>ヒカク</t>
    </rPh>
    <rPh sb="133" eb="134">
      <t>ヒク</t>
    </rPh>
    <rPh sb="137" eb="139">
      <t>ゼンコク</t>
    </rPh>
    <rPh sb="139" eb="141">
      <t>ヘイキン</t>
    </rPh>
    <rPh sb="141" eb="142">
      <t>チ</t>
    </rPh>
    <rPh sb="143" eb="145">
      <t>ヒカク</t>
    </rPh>
    <rPh sb="146" eb="148">
      <t>コウガク</t>
    </rPh>
    <rPh sb="161" eb="163">
      <t>ルイジ</t>
    </rPh>
    <rPh sb="163" eb="165">
      <t>ダンタイ</t>
    </rPh>
    <rPh sb="169" eb="171">
      <t>ウワマワ</t>
    </rPh>
    <rPh sb="184" eb="185">
      <t>サラ</t>
    </rPh>
    <rPh sb="211" eb="213">
      <t>ルイジ</t>
    </rPh>
    <rPh sb="213" eb="215">
      <t>ダンタイ</t>
    </rPh>
    <rPh sb="219" eb="222">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</si>
</sst>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EF-4961-AC28-2D840C3D80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9EF-4961-AC28-2D840C3D80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46.86</c:v>
                </c:pt>
              </c:numCache>
            </c:numRef>
          </c:val>
          <c:extLst>
            <c:ext xmlns:c16="http://schemas.microsoft.com/office/drawing/2014/chart" uri="{C3380CC4-5D6E-409C-BE32-E72D297353CC}">
              <c16:uniqueId val="{00000000-2C9B-4F76-9ECD-240B112B43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C9B-4F76-9ECD-240B112B43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78.510000000000005</c:v>
                </c:pt>
              </c:numCache>
            </c:numRef>
          </c:val>
          <c:extLst>
            <c:ext xmlns:c16="http://schemas.microsoft.com/office/drawing/2014/chart" uri="{C3380CC4-5D6E-409C-BE32-E72D297353CC}">
              <c16:uniqueId val="{00000000-78DA-4427-B5A2-E666D94AE1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8DA-4427-B5A2-E666D94AE1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113.07</c:v>
                </c:pt>
              </c:numCache>
            </c:numRef>
          </c:val>
          <c:extLst>
            <c:ext xmlns:c16="http://schemas.microsoft.com/office/drawing/2014/chart" uri="{C3380CC4-5D6E-409C-BE32-E72D297353CC}">
              <c16:uniqueId val="{00000000-B5F5-4C5B-867B-4C8B77F360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5F5-4C5B-867B-4C8B77F360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3.24</c:v>
                </c:pt>
              </c:numCache>
            </c:numRef>
          </c:val>
          <c:extLst>
            <c:ext xmlns:c16="http://schemas.microsoft.com/office/drawing/2014/chart" uri="{C3380CC4-5D6E-409C-BE32-E72D297353CC}">
              <c16:uniqueId val="{00000000-D84A-4415-A596-2D735030CF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D84A-4415-A596-2D735030CF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69-4A94-93C5-C58AF6B1BF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B69-4A94-93C5-C58AF6B1BF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01-410B-87B5-534CC7E48D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8401-410B-87B5-534CC7E48D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17.14</c:v>
                </c:pt>
              </c:numCache>
            </c:numRef>
          </c:val>
          <c:extLst>
            <c:ext xmlns:c16="http://schemas.microsoft.com/office/drawing/2014/chart" uri="{C3380CC4-5D6E-409C-BE32-E72D297353CC}">
              <c16:uniqueId val="{00000000-2254-4E24-99AA-F60779FB16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2254-4E24-99AA-F60779FB16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FB-40B5-918D-64A2590BCF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34FB-40B5-918D-64A2590BCF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63.2</c:v>
                </c:pt>
              </c:numCache>
            </c:numRef>
          </c:val>
          <c:extLst>
            <c:ext xmlns:c16="http://schemas.microsoft.com/office/drawing/2014/chart" uri="{C3380CC4-5D6E-409C-BE32-E72D297353CC}">
              <c16:uniqueId val="{00000000-27FB-4987-94B5-4DB7601FD2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7FB-4987-94B5-4DB7601FD2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310.55</c:v>
                </c:pt>
              </c:numCache>
            </c:numRef>
          </c:val>
          <c:extLst>
            <c:ext xmlns:c16="http://schemas.microsoft.com/office/drawing/2014/chart" uri="{C3380CC4-5D6E-409C-BE32-E72D297353CC}">
              <c16:uniqueId val="{00000000-6ED4-4656-82B6-DEA8661622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6ED4-4656-82B6-DEA8661622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75" zoomScaleNormal="7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湯川村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2980</v>
      </c>
      <c r="AM8" s="44"/>
      <c r="AN8" s="44"/>
      <c r="AO8" s="44"/>
      <c r="AP8" s="44"/>
      <c r="AQ8" s="44"/>
      <c r="AR8" s="44"/>
      <c r="AS8" s="44"/>
      <c r="AT8" s="45">
        <f>データ!T6</f>
        <v>16.37</v>
      </c>
      <c r="AU8" s="45"/>
      <c r="AV8" s="45"/>
      <c r="AW8" s="45"/>
      <c r="AX8" s="45"/>
      <c r="AY8" s="45"/>
      <c r="AZ8" s="45"/>
      <c r="BA8" s="45"/>
      <c r="BB8" s="45">
        <f>データ!U6</f>
        <v>182.04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89.92</v>
      </c>
      <c r="J10" s="45"/>
      <c r="K10" s="45"/>
      <c r="L10" s="45"/>
      <c r="M10" s="45"/>
      <c r="N10" s="45"/>
      <c r="O10" s="45"/>
      <c r="P10" s="45">
        <f>データ!P6</f>
        <v>38.03</v>
      </c>
      <c r="Q10" s="45"/>
      <c r="R10" s="45"/>
      <c r="S10" s="45"/>
      <c r="T10" s="45"/>
      <c r="U10" s="45"/>
      <c r="V10" s="45"/>
      <c r="W10" s="45">
        <f>データ!Q6</f>
        <v>98</v>
      </c>
      <c r="X10" s="45"/>
      <c r="Y10" s="45"/>
      <c r="Z10" s="45"/>
      <c r="AA10" s="45"/>
      <c r="AB10" s="45"/>
      <c r="AC10" s="45"/>
      <c r="AD10" s="44">
        <f>データ!R6</f>
        <v>3960</v>
      </c>
      <c r="AE10" s="44"/>
      <c r="AF10" s="44"/>
      <c r="AG10" s="44"/>
      <c r="AH10" s="44"/>
      <c r="AI10" s="44"/>
      <c r="AJ10" s="44"/>
      <c r="AK10" s="2"/>
      <c r="AL10" s="44">
        <f>データ!V6</f>
        <v>1126</v>
      </c>
      <c r="AM10" s="44"/>
      <c r="AN10" s="44"/>
      <c r="AO10" s="44"/>
      <c r="AP10" s="44"/>
      <c r="AQ10" s="44"/>
      <c r="AR10" s="44"/>
      <c r="AS10" s="44"/>
      <c r="AT10" s="45">
        <f>データ!W6</f>
        <v>0.67</v>
      </c>
      <c r="AU10" s="45"/>
      <c r="AV10" s="45"/>
      <c r="AW10" s="45"/>
      <c r="AX10" s="45"/>
      <c r="AY10" s="45"/>
      <c r="AZ10" s="45"/>
      <c r="BA10" s="45"/>
      <c r="BB10" s="45">
        <f>データ!X6</f>
        <v>1680.6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Tnc5Z0k+j8WIYazQRcZnCcDDpY7TgmiGDtYgYKH3zzChMEWM3Spdhq4+F4/iBy9o3YQjyL4PmPLdCrUhlbJSQ==" saltValue="8PZM/9REpu5cN72lVXqe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74225</v>
      </c>
      <c r="D6" s="19">
        <f t="shared" si="3"/>
        <v>46</v>
      </c>
      <c r="E6" s="19">
        <f t="shared" si="3"/>
        <v>17</v>
      </c>
      <c r="F6" s="19">
        <f t="shared" si="3"/>
        <v>5</v>
      </c>
      <c r="G6" s="19">
        <f t="shared" si="3"/>
        <v>0</v>
      </c>
      <c r="H6" s="19" t="str">
        <f t="shared" si="3"/>
        <v>福島県　湯川村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89.92</v>
      </c>
      <c r="P6" s="20">
        <f t="shared" si="3"/>
        <v>38.03</v>
      </c>
      <c r="Q6" s="20">
        <f t="shared" si="3"/>
        <v>98</v>
      </c>
      <c r="R6" s="20">
        <f t="shared" si="3"/>
        <v>3960</v>
      </c>
      <c r="S6" s="20">
        <f t="shared" si="3"/>
        <v>2980</v>
      </c>
      <c r="T6" s="20">
        <f t="shared" si="3"/>
        <v>16.37</v>
      </c>
      <c r="U6" s="20">
        <f t="shared" si="3"/>
        <v>182.04</v>
      </c>
      <c r="V6" s="20">
        <f t="shared" si="3"/>
        <v>1126</v>
      </c>
      <c r="W6" s="20">
        <f t="shared" si="3"/>
        <v>0.67</v>
      </c>
      <c r="X6" s="20">
        <f t="shared" si="3"/>
        <v>1680.6</v>
      </c>
      <c r="Y6" s="21" t="str">
        <f>IF(Y7="",NA(),Y7)</f>
        <v>-</v>
      </c>
      <c r="Z6" s="21" t="str">
        <f t="shared" ref="Z6:AH6" si="4">IF(Z7="",NA(),Z7)</f>
        <v>-</v>
      </c>
      <c r="AA6" s="21" t="str">
        <f t="shared" si="4"/>
        <v>-</v>
      </c>
      <c r="AB6" s="21" t="str">
        <f t="shared" si="4"/>
        <v>-</v>
      </c>
      <c r="AC6" s="21">
        <f t="shared" si="4"/>
        <v>113.07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17.14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63.2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310.55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46.86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78.510000000000005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3.24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74225</v>
      </c>
      <c r="D7" s="23">
        <v>46</v>
      </c>
      <c r="E7" s="23">
        <v>17</v>
      </c>
      <c r="F7" s="23">
        <v>5</v>
      </c>
      <c r="G7" s="23">
        <v>0</v>
      </c>
      <c r="H7" s="23" t="s">
        <v>96</v>
      </c>
      <c r="I7" s="23" t="s">
        <v>97</v>
      </c>
      <c r="J7" s="23" t="s">
        <v>98</v>
      </c>
      <c r="K7" s="23" t="s">
        <v>99</v>
      </c>
      <c r="L7" s="23" t="s">
        <v>100</v>
      </c>
      <c r="M7" s="23" t="s">
        <v>101</v>
      </c>
      <c r="N7" s="24" t="s">
        <v>102</v>
      </c>
      <c r="O7" s="24">
        <v>89.92</v>
      </c>
      <c r="P7" s="24">
        <v>38.03</v>
      </c>
      <c r="Q7" s="24">
        <v>98</v>
      </c>
      <c r="R7" s="24">
        <v>3960</v>
      </c>
      <c r="S7" s="24">
        <v>2980</v>
      </c>
      <c r="T7" s="24">
        <v>16.37</v>
      </c>
      <c r="U7" s="24">
        <v>182.04</v>
      </c>
      <c r="V7" s="24">
        <v>1126</v>
      </c>
      <c r="W7" s="24">
        <v>0.67</v>
      </c>
      <c r="X7" s="24">
        <v>1680.6</v>
      </c>
      <c r="Y7" s="24" t="s">
        <v>102</v>
      </c>
      <c r="Z7" s="24" t="s">
        <v>102</v>
      </c>
      <c r="AA7" s="24" t="s">
        <v>102</v>
      </c>
      <c r="AB7" s="24" t="s">
        <v>102</v>
      </c>
      <c r="AC7" s="24">
        <v>113.07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17.14</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63.2</v>
      </c>
      <c r="BV7" s="24" t="s">
        <v>102</v>
      </c>
      <c r="BW7" s="24" t="s">
        <v>102</v>
      </c>
      <c r="BX7" s="24" t="s">
        <v>102</v>
      </c>
      <c r="BY7" s="24" t="s">
        <v>102</v>
      </c>
      <c r="BZ7" s="24">
        <v>47.96</v>
      </c>
      <c r="CA7" s="24">
        <v>54.51</v>
      </c>
      <c r="CB7" s="24" t="s">
        <v>102</v>
      </c>
      <c r="CC7" s="24" t="s">
        <v>102</v>
      </c>
      <c r="CD7" s="24" t="s">
        <v>102</v>
      </c>
      <c r="CE7" s="24" t="s">
        <v>102</v>
      </c>
      <c r="CF7" s="24">
        <v>310.55</v>
      </c>
      <c r="CG7" s="24" t="s">
        <v>102</v>
      </c>
      <c r="CH7" s="24" t="s">
        <v>102</v>
      </c>
      <c r="CI7" s="24" t="s">
        <v>102</v>
      </c>
      <c r="CJ7" s="24" t="s">
        <v>102</v>
      </c>
      <c r="CK7" s="24">
        <v>325.85000000000002</v>
      </c>
      <c r="CL7" s="24">
        <v>286.33</v>
      </c>
      <c r="CM7" s="24" t="s">
        <v>102</v>
      </c>
      <c r="CN7" s="24" t="s">
        <v>102</v>
      </c>
      <c r="CO7" s="24" t="s">
        <v>102</v>
      </c>
      <c r="CP7" s="24" t="s">
        <v>102</v>
      </c>
      <c r="CQ7" s="24">
        <v>46.86</v>
      </c>
      <c r="CR7" s="24" t="s">
        <v>102</v>
      </c>
      <c r="CS7" s="24" t="s">
        <v>102</v>
      </c>
      <c r="CT7" s="24" t="s">
        <v>102</v>
      </c>
      <c r="CU7" s="24" t="s">
        <v>102</v>
      </c>
      <c r="CV7" s="24">
        <v>45.32</v>
      </c>
      <c r="CW7" s="24">
        <v>49.92</v>
      </c>
      <c r="CX7" s="24" t="s">
        <v>102</v>
      </c>
      <c r="CY7" s="24" t="s">
        <v>102</v>
      </c>
      <c r="CZ7" s="24" t="s">
        <v>102</v>
      </c>
      <c r="DA7" s="24" t="s">
        <v>102</v>
      </c>
      <c r="DB7" s="24">
        <v>78.510000000000005</v>
      </c>
      <c r="DC7" s="24" t="s">
        <v>102</v>
      </c>
      <c r="DD7" s="24" t="s">
        <v>102</v>
      </c>
      <c r="DE7" s="24" t="s">
        <v>102</v>
      </c>
      <c r="DF7" s="24" t="s">
        <v>102</v>
      </c>
      <c r="DG7" s="24">
        <v>83.54</v>
      </c>
      <c r="DH7" s="24">
        <v>87.8</v>
      </c>
      <c r="DI7" s="24" t="s">
        <v>102</v>
      </c>
      <c r="DJ7" s="24" t="s">
        <v>102</v>
      </c>
      <c r="DK7" s="24" t="s">
        <v>102</v>
      </c>
      <c r="DL7" s="24" t="s">
        <v>102</v>
      </c>
      <c r="DM7" s="24">
        <v>3.24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村田　崇</cp:lastModifiedBy>
  <cp:lastPrinted>2026-01-27T08:25:19Z</cp:lastPrinted>
  <dcterms:created xsi:type="dcterms:W3CDTF">2025-12-23T06:17:19Z</dcterms:created>
  <dcterms:modified xsi:type="dcterms:W3CDTF">2026-01-27T08:26:40Z</dcterms:modified>
  <cp:category/>
</cp:coreProperties>
</file>