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20.20.13\data\01文書\Ｈ建設\04上下水道\〇調査照会\R7\R8.2.5〆　公営企業に係る経営比較分析表（令和６年度決算）の分析等について（依頼）\提出用\"/>
    </mc:Choice>
  </mc:AlternateContent>
  <xr:revisionPtr revIDLastSave="0" documentId="13_ncr:1_{2376AB2B-7F55-4FF1-8359-2C8EB495C4B1}" xr6:coauthVersionLast="47" xr6:coauthVersionMax="47" xr10:uidLastSave="{00000000-0000-0000-0000-000000000000}"/>
  <workbookProtection workbookAlgorithmName="SHA-512" workbookHashValue="aQjH85ZxnFp3YaZvHhFjSmdXGhQtsBUo23/X7K5eXW+iwnt5eTn1FnVgH2Wk+dYmvaSjHLvy/MJ0z1XiMF3x1w==" workbookSaltValue="pwiZBiBcdsZdiWcp2omtn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H85" i="4"/>
  <c r="G85" i="4"/>
  <c r="BB10" i="4"/>
  <c r="P10" i="4"/>
  <c r="I10" i="4"/>
  <c r="AT8" i="4"/>
  <c r="W8" i="4"/>
  <c r="P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<sst xmlns="http://schemas.openxmlformats.org/spreadsheetml/2006/main" count="319" uniqueCount="116">
  <si>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</si>
  <si>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</si>
  <si>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</si>
  <si>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</si>
  <si>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</si>
  <si>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</si>
  <si>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</si>
  <si>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</si>
  <si>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</si>
  <si>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</si>
  <si>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</si>
  <si>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</si>
  <si>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</si>
  <si>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</si>
  <si>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</si>
  <si>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</si>
  <si>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</si>
  <si>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</si>
  <si>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</si>
  <si>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</si>
  <si>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</si>
  <si>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</si>
  <si>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</si>
  <si>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</si>
  <si>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</si>
  <si>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</si>
  <si>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</si>
  <si>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</si>
  <si>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</si>
  <si>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</si>
  <si>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</si>
  <si>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</si>
  <si>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</si>
  <si>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</si>
  <si>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</si>
  <si>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</si>
  <si>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</si>
  <si>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</si>
  <si>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</si>
  <si>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</si>
  <si>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</si>
  <si>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</si>
  <si>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</si>
  <si>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</si>
  <si>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</si>
  <si>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</si>
  <si>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</si>
  <si>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</si>
  <si>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</si>
  <si>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</si>
  <si>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</si>
  <si>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</si>
  <si>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</si>
  <si>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</si>
  <si>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</si>
  <si>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</si>
  <si>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</si>
  <si>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</si>
  <si>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</si>
  <si>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</si>
  <si>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</si>
  <si>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</si>
  <si>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</si>
  <si>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</si>
  <si>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</si>
  <si>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</si>
  <si>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</si>
  <si>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</si>
  <si>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</si>
  <si>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</si>
  <si>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</si>
  <si>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</si>
  <si>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</si>
  <si>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</si>
  <si>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</si>
  <si>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</si>
  <si>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</si>
  <si>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</si>
  <si>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</si>
  <si>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</si>
  <si>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</si>
  <si>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</si>
  <si>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</si>
  <si>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</si>
  <si>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</si>
  <si>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</si>
  <si>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</si>
  <si>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</si>
  <si>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</si>
  <si>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</si>
  <si>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</si>
  <si>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</si>
  <si>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</si>
  <si>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</si>
  <si>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</si>
  <si>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</si>
  <si>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湯川村</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</si>
  <si>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</si>
  <si>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</si>
  <si>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</si>
  <si>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</si>
  <si>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</si>
  <si>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</si>
  <si>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</si>
  <si>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</si>
  <si>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</si>
  <si>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</si>
  <si>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</si>
  <si>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</si>
  <si>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</si>
  <si>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</si>
  <si>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</si>
  <si>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</si>
  <si>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今後、設備の修繕や更新投資の増加が予想され、経営の健全性・効率性に関してさらなる努力が求められる。また、人口減少による収益の低下も予想され、使用料収入の増加は見込みにくい。
　このような状況の中、経営の健全性・効率性を高めるため、汚水処理費の削減や使用料収入の確保に向けた取り組みが必要である。</t>
    <rPh sb="7" eb="9">
      <t>シュウゼン</t>
    </rPh>
    <rPh sb="34" eb="35">
      <t>カン</t>
    </rPh>
    <rPh sb="53" eb="55">
      <t>ジンコウ</t>
    </rPh>
    <rPh sb="55" eb="57">
      <t>ゲンショウ</t>
    </rPh>
    <rPh sb="94" eb="96">
      <t>ジョウキョウ</t>
    </rPh>
    <rPh sb="97" eb="98">
      <t>ナカ</t>
    </rPh>
    <rPh sb="99" eb="101">
      <t>ケイエイ</t>
    </rPh>
    <rPh sb="102" eb="105">
      <t>ケンゼンセイ</t>
    </rPh>
    <rPh sb="106" eb="109">
      <t>コウリツセイ</t>
    </rPh>
    <rPh sb="134" eb="135">
      <t>ム</t>
    </rPh>
    <phoneticPr fontId="4"/>
  </si>
  <si>
    <t>　管渠老朽化率と管渠改善率は0％であり、現在、大規模な管渠の改築修繕計画はないが、供用開始から21年が経過し、今後、老朽化が進行する状況にある。機械・電気設備の維持管理・更新費用が増加傾向にあるため、計画的な管理を図らなければならない。</t>
    <rPh sb="1" eb="3">
      <t>カンキョ</t>
    </rPh>
    <rPh sb="3" eb="6">
      <t>ロウキュウカ</t>
    </rPh>
    <rPh sb="6" eb="7">
      <t>リツ</t>
    </rPh>
    <rPh sb="8" eb="10">
      <t>カンキョ</t>
    </rPh>
    <rPh sb="10" eb="12">
      <t>カイゼン</t>
    </rPh>
    <rPh sb="12" eb="13">
      <t>リツ</t>
    </rPh>
    <rPh sb="34" eb="36">
      <t>ケイカク</t>
    </rPh>
    <rPh sb="80" eb="82">
      <t>イジ</t>
    </rPh>
    <rPh sb="82" eb="84">
      <t>カンリ</t>
    </rPh>
    <rPh sb="92" eb="94">
      <t>ケイコウ</t>
    </rPh>
    <phoneticPr fontId="4"/>
  </si>
  <si>
    <t>　経営の健全性について、経常収支比率が104.74％、累積欠損金比率が0％となっているが、経費回収率が40.04％となっており、汚水処理費の約6割を使用料収入以外の収入(主に一般会計からの繰入金)で賄っている。
　効率性について、汚水処理原価が類似団体平均値と比較し高額であり、経費回収率は類似団体平均値と比較して低い。経営の効率性を高めるための取り組みが必要である。
　施設利用率についても類似団体平均値と比較して低く、処理区域内人口も減少傾向にあることから、過大スペックとなっている現状にある。</t>
    <rPh sb="1" eb="3">
      <t>ケイエイ</t>
    </rPh>
    <rPh sb="4" eb="7">
      <t>ケンゼンセイ</t>
    </rPh>
    <rPh sb="12" eb="14">
      <t>ケイジョウ</t>
    </rPh>
    <rPh sb="14" eb="16">
      <t>シュウシ</t>
    </rPh>
    <rPh sb="27" eb="29">
      <t>ルイセキ</t>
    </rPh>
    <rPh sb="29" eb="31">
      <t>ケッソン</t>
    </rPh>
    <rPh sb="31" eb="32">
      <t>キン</t>
    </rPh>
    <rPh sb="32" eb="34">
      <t>ヒリツ</t>
    </rPh>
    <rPh sb="45" eb="47">
      <t>ケイヒ</t>
    </rPh>
    <rPh sb="47" eb="49">
      <t>カイシュウ</t>
    </rPh>
    <rPh sb="49" eb="50">
      <t>リツ</t>
    </rPh>
    <rPh sb="64" eb="66">
      <t>オスイ</t>
    </rPh>
    <rPh sb="66" eb="68">
      <t>ショリ</t>
    </rPh>
    <rPh sb="68" eb="69">
      <t>ヒ</t>
    </rPh>
    <rPh sb="70" eb="71">
      <t>ヤク</t>
    </rPh>
    <rPh sb="72" eb="73">
      <t>ワリ</t>
    </rPh>
    <rPh sb="85" eb="86">
      <t>オモ</t>
    </rPh>
    <rPh sb="87" eb="89">
      <t>イッパン</t>
    </rPh>
    <rPh sb="89" eb="91">
      <t>カイケイ</t>
    </rPh>
    <rPh sb="94" eb="96">
      <t>クリイレ</t>
    </rPh>
    <rPh sb="96" eb="97">
      <t>キン</t>
    </rPh>
    <rPh sb="99" eb="100">
      <t>マカナ</t>
    </rPh>
    <rPh sb="122" eb="124">
      <t>ルイジ</t>
    </rPh>
    <rPh sb="124" eb="126">
      <t>ダンタイ</t>
    </rPh>
    <rPh sb="126" eb="129">
      <t>ヘイキンチ</t>
    </rPh>
    <rPh sb="130" eb="132">
      <t>ヒカク</t>
    </rPh>
    <rPh sb="133" eb="135">
      <t>コウガク</t>
    </rPh>
    <rPh sb="145" eb="147">
      <t>ルイジ</t>
    </rPh>
    <rPh sb="147" eb="149">
      <t>ダンタイ</t>
    </rPh>
    <rPh sb="149" eb="152">
      <t>ヘイキンチ</t>
    </rPh>
    <rPh sb="153" eb="155">
      <t>ヒカク</t>
    </rPh>
    <rPh sb="157" eb="158">
      <t>ヒク</t>
    </rPh>
    <rPh sb="196" eb="198">
      <t>ルイジ</t>
    </rPh>
    <rPh sb="198" eb="200">
      <t>ダンタイ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</si>
</sst>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45F-47F0-9761-ED31C7DD139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845F-47F0-9761-ED31C7DD139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37.200000000000003</c:v>
                </c:pt>
              </c:numCache>
            </c:numRef>
          </c:val>
          <c:extLst>
            <c:ext xmlns:c16="http://schemas.microsoft.com/office/drawing/2014/chart" uri="{C3380CC4-5D6E-409C-BE32-E72D297353CC}">
              <c16:uniqueId val="{00000000-3D2D-4D78-AE7A-4478E0F84CB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3D2D-4D78-AE7A-4478E0F84CB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69.209999999999994</c:v>
                </c:pt>
              </c:numCache>
            </c:numRef>
          </c:val>
          <c:extLst>
            <c:ext xmlns:c16="http://schemas.microsoft.com/office/drawing/2014/chart" uri="{C3380CC4-5D6E-409C-BE32-E72D297353CC}">
              <c16:uniqueId val="{00000000-84EB-4F3F-9267-4A012C5AC15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84EB-4F3F-9267-4A012C5AC15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104.74</c:v>
                </c:pt>
              </c:numCache>
            </c:numRef>
          </c:val>
          <c:extLst>
            <c:ext xmlns:c16="http://schemas.microsoft.com/office/drawing/2014/chart" uri="{C3380CC4-5D6E-409C-BE32-E72D297353CC}">
              <c16:uniqueId val="{00000000-2F77-48A9-88BC-80D7279A8E0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2F77-48A9-88BC-80D7279A8E0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3.2</c:v>
                </c:pt>
              </c:numCache>
            </c:numRef>
          </c:val>
          <c:extLst>
            <c:ext xmlns:c16="http://schemas.microsoft.com/office/drawing/2014/chart" uri="{C3380CC4-5D6E-409C-BE32-E72D297353CC}">
              <c16:uniqueId val="{00000000-17BC-44D5-AEC1-2EA9AAF5F5A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17BC-44D5-AEC1-2EA9AAF5F5A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CEB-4097-BA41-BA1FE956D53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FCEB-4097-BA41-BA1FE956D53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3EB-4859-8D61-7AAFF8406F3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D3EB-4859-8D61-7AAFF8406F3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12.74</c:v>
                </c:pt>
              </c:numCache>
            </c:numRef>
          </c:val>
          <c:extLst>
            <c:ext xmlns:c16="http://schemas.microsoft.com/office/drawing/2014/chart" uri="{C3380CC4-5D6E-409C-BE32-E72D297353CC}">
              <c16:uniqueId val="{00000000-2C04-485A-AE91-6280B9D95F6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2C04-485A-AE91-6280B9D95F6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C78-46D1-97F6-25E1BEC3428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EC78-46D1-97F6-25E1BEC3428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40.04</c:v>
                </c:pt>
              </c:numCache>
            </c:numRef>
          </c:val>
          <c:extLst>
            <c:ext xmlns:c16="http://schemas.microsoft.com/office/drawing/2014/chart" uri="{C3380CC4-5D6E-409C-BE32-E72D297353CC}">
              <c16:uniqueId val="{00000000-E0DB-45FC-B47C-A067F18497A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E0DB-45FC-B47C-A067F18497A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499.76</c:v>
                </c:pt>
              </c:numCache>
            </c:numRef>
          </c:val>
          <c:extLst>
            <c:ext xmlns:c16="http://schemas.microsoft.com/office/drawing/2014/chart" uri="{C3380CC4-5D6E-409C-BE32-E72D297353CC}">
              <c16:uniqueId val="{00000000-7BA2-48A1-BCE5-2F98F145315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7BA2-48A1-BCE5-2F98F145315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7" zoomScale="76" zoomScaleNormal="76"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湯川村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2980</v>
      </c>
      <c r="AM8" s="41"/>
      <c r="AN8" s="41"/>
      <c r="AO8" s="41"/>
      <c r="AP8" s="41"/>
      <c r="AQ8" s="41"/>
      <c r="AR8" s="41"/>
      <c r="AS8" s="41"/>
      <c r="AT8" s="34">
        <f>データ!T6</f>
        <v>16.37</v>
      </c>
      <c r="AU8" s="34"/>
      <c r="AV8" s="34"/>
      <c r="AW8" s="34"/>
      <c r="AX8" s="34"/>
      <c r="AY8" s="34"/>
      <c r="AZ8" s="34"/>
      <c r="BA8" s="34"/>
      <c r="BB8" s="34">
        <f>データ!U6</f>
        <v>182.04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81.52</v>
      </c>
      <c r="J10" s="34"/>
      <c r="K10" s="34"/>
      <c r="L10" s="34"/>
      <c r="M10" s="34"/>
      <c r="N10" s="34"/>
      <c r="O10" s="34"/>
      <c r="P10" s="34">
        <f>データ!P6</f>
        <v>61.97</v>
      </c>
      <c r="Q10" s="34"/>
      <c r="R10" s="34"/>
      <c r="S10" s="34"/>
      <c r="T10" s="34"/>
      <c r="U10" s="34"/>
      <c r="V10" s="34"/>
      <c r="W10" s="34">
        <f>データ!Q6</f>
        <v>90.39</v>
      </c>
      <c r="X10" s="34"/>
      <c r="Y10" s="34"/>
      <c r="Z10" s="34"/>
      <c r="AA10" s="34"/>
      <c r="AB10" s="34"/>
      <c r="AC10" s="34"/>
      <c r="AD10" s="41">
        <f>データ!R6</f>
        <v>3960</v>
      </c>
      <c r="AE10" s="41"/>
      <c r="AF10" s="41"/>
      <c r="AG10" s="41"/>
      <c r="AH10" s="41"/>
      <c r="AI10" s="41"/>
      <c r="AJ10" s="41"/>
      <c r="AK10" s="2"/>
      <c r="AL10" s="41">
        <f>データ!V6</f>
        <v>1835</v>
      </c>
      <c r="AM10" s="41"/>
      <c r="AN10" s="41"/>
      <c r="AO10" s="41"/>
      <c r="AP10" s="41"/>
      <c r="AQ10" s="41"/>
      <c r="AR10" s="41"/>
      <c r="AS10" s="41"/>
      <c r="AT10" s="34">
        <f>データ!W6</f>
        <v>0.89</v>
      </c>
      <c r="AU10" s="34"/>
      <c r="AV10" s="34"/>
      <c r="AW10" s="34"/>
      <c r="AX10" s="34"/>
      <c r="AY10" s="34"/>
      <c r="AZ10" s="34"/>
      <c r="BA10" s="34"/>
      <c r="BB10" s="34">
        <f>データ!X6</f>
        <v>2061.8000000000002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kBrBGN3qTdpU7/kQq0uyi5BqULmPu2vBzLEXVE+6DXRu/D8JOWTQGsRLUETyufY5ikM5N/EoWP4djhkC35asOQ==" saltValue="2uKDOoLc3zvh2Ws0b/Bin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74225</v>
      </c>
      <c r="D6" s="19">
        <f t="shared" si="3"/>
        <v>46</v>
      </c>
      <c r="E6" s="19">
        <f t="shared" si="3"/>
        <v>17</v>
      </c>
      <c r="F6" s="19">
        <f t="shared" si="3"/>
        <v>4</v>
      </c>
      <c r="G6" s="19">
        <f t="shared" si="3"/>
        <v>0</v>
      </c>
      <c r="H6" s="19" t="str">
        <f t="shared" si="3"/>
        <v>福島県　湯川村</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81.52</v>
      </c>
      <c r="P6" s="20">
        <f t="shared" si="3"/>
        <v>61.97</v>
      </c>
      <c r="Q6" s="20">
        <f t="shared" si="3"/>
        <v>90.39</v>
      </c>
      <c r="R6" s="20">
        <f t="shared" si="3"/>
        <v>3960</v>
      </c>
      <c r="S6" s="20">
        <f t="shared" si="3"/>
        <v>2980</v>
      </c>
      <c r="T6" s="20">
        <f t="shared" si="3"/>
        <v>16.37</v>
      </c>
      <c r="U6" s="20">
        <f t="shared" si="3"/>
        <v>182.04</v>
      </c>
      <c r="V6" s="20">
        <f t="shared" si="3"/>
        <v>1835</v>
      </c>
      <c r="W6" s="20">
        <f t="shared" si="3"/>
        <v>0.89</v>
      </c>
      <c r="X6" s="20">
        <f t="shared" si="3"/>
        <v>2061.8000000000002</v>
      </c>
      <c r="Y6" s="21" t="str">
        <f>IF(Y7="",NA(),Y7)</f>
        <v>-</v>
      </c>
      <c r="Z6" s="21" t="str">
        <f t="shared" ref="Z6:AH6" si="4">IF(Z7="",NA(),Z7)</f>
        <v>-</v>
      </c>
      <c r="AA6" s="21" t="str">
        <f t="shared" si="4"/>
        <v>-</v>
      </c>
      <c r="AB6" s="21" t="str">
        <f t="shared" si="4"/>
        <v>-</v>
      </c>
      <c r="AC6" s="21">
        <f t="shared" si="4"/>
        <v>104.74</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12.74</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40.04</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499.76</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37.200000000000003</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69.209999999999994</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3.2</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2">
      <c r="A7" s="14"/>
      <c r="B7" s="23">
        <v>2024</v>
      </c>
      <c r="C7" s="23">
        <v>74225</v>
      </c>
      <c r="D7" s="23">
        <v>46</v>
      </c>
      <c r="E7" s="23">
        <v>17</v>
      </c>
      <c r="F7" s="23">
        <v>4</v>
      </c>
      <c r="G7" s="23">
        <v>0</v>
      </c>
      <c r="H7" s="23" t="s">
        <v>96</v>
      </c>
      <c r="I7" s="23" t="s">
        <v>97</v>
      </c>
      <c r="J7" s="23" t="s">
        <v>98</v>
      </c>
      <c r="K7" s="23" t="s">
        <v>99</v>
      </c>
      <c r="L7" s="23" t="s">
        <v>100</v>
      </c>
      <c r="M7" s="23" t="s">
        <v>101</v>
      </c>
      <c r="N7" s="24" t="s">
        <v>102</v>
      </c>
      <c r="O7" s="24">
        <v>81.52</v>
      </c>
      <c r="P7" s="24">
        <v>61.97</v>
      </c>
      <c r="Q7" s="24">
        <v>90.39</v>
      </c>
      <c r="R7" s="24">
        <v>3960</v>
      </c>
      <c r="S7" s="24">
        <v>2980</v>
      </c>
      <c r="T7" s="24">
        <v>16.37</v>
      </c>
      <c r="U7" s="24">
        <v>182.04</v>
      </c>
      <c r="V7" s="24">
        <v>1835</v>
      </c>
      <c r="W7" s="24">
        <v>0.89</v>
      </c>
      <c r="X7" s="24">
        <v>2061.8000000000002</v>
      </c>
      <c r="Y7" s="24" t="s">
        <v>102</v>
      </c>
      <c r="Z7" s="24" t="s">
        <v>102</v>
      </c>
      <c r="AA7" s="24" t="s">
        <v>102</v>
      </c>
      <c r="AB7" s="24" t="s">
        <v>102</v>
      </c>
      <c r="AC7" s="24">
        <v>104.74</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12.74</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40.04</v>
      </c>
      <c r="BV7" s="24" t="s">
        <v>102</v>
      </c>
      <c r="BW7" s="24" t="s">
        <v>102</v>
      </c>
      <c r="BX7" s="24" t="s">
        <v>102</v>
      </c>
      <c r="BY7" s="24" t="s">
        <v>102</v>
      </c>
      <c r="BZ7" s="24">
        <v>66.63</v>
      </c>
      <c r="CA7" s="24">
        <v>72.92</v>
      </c>
      <c r="CB7" s="24" t="s">
        <v>102</v>
      </c>
      <c r="CC7" s="24" t="s">
        <v>102</v>
      </c>
      <c r="CD7" s="24" t="s">
        <v>102</v>
      </c>
      <c r="CE7" s="24" t="s">
        <v>102</v>
      </c>
      <c r="CF7" s="24">
        <v>499.76</v>
      </c>
      <c r="CG7" s="24" t="s">
        <v>102</v>
      </c>
      <c r="CH7" s="24" t="s">
        <v>102</v>
      </c>
      <c r="CI7" s="24" t="s">
        <v>102</v>
      </c>
      <c r="CJ7" s="24" t="s">
        <v>102</v>
      </c>
      <c r="CK7" s="24">
        <v>252.17</v>
      </c>
      <c r="CL7" s="24">
        <v>225.78</v>
      </c>
      <c r="CM7" s="24" t="s">
        <v>102</v>
      </c>
      <c r="CN7" s="24" t="s">
        <v>102</v>
      </c>
      <c r="CO7" s="24" t="s">
        <v>102</v>
      </c>
      <c r="CP7" s="24" t="s">
        <v>102</v>
      </c>
      <c r="CQ7" s="24">
        <v>37.200000000000003</v>
      </c>
      <c r="CR7" s="24" t="s">
        <v>102</v>
      </c>
      <c r="CS7" s="24" t="s">
        <v>102</v>
      </c>
      <c r="CT7" s="24" t="s">
        <v>102</v>
      </c>
      <c r="CU7" s="24" t="s">
        <v>102</v>
      </c>
      <c r="CV7" s="24">
        <v>42.15</v>
      </c>
      <c r="CW7" s="24">
        <v>43.17</v>
      </c>
      <c r="CX7" s="24" t="s">
        <v>102</v>
      </c>
      <c r="CY7" s="24" t="s">
        <v>102</v>
      </c>
      <c r="CZ7" s="24" t="s">
        <v>102</v>
      </c>
      <c r="DA7" s="24" t="s">
        <v>102</v>
      </c>
      <c r="DB7" s="24">
        <v>69.209999999999994</v>
      </c>
      <c r="DC7" s="24" t="s">
        <v>102</v>
      </c>
      <c r="DD7" s="24" t="s">
        <v>102</v>
      </c>
      <c r="DE7" s="24" t="s">
        <v>102</v>
      </c>
      <c r="DF7" s="24" t="s">
        <v>102</v>
      </c>
      <c r="DG7" s="24">
        <v>84.21</v>
      </c>
      <c r="DH7" s="24">
        <v>86.31</v>
      </c>
      <c r="DI7" s="24" t="s">
        <v>102</v>
      </c>
      <c r="DJ7" s="24" t="s">
        <v>102</v>
      </c>
      <c r="DK7" s="24" t="s">
        <v>102</v>
      </c>
      <c r="DL7" s="24" t="s">
        <v>102</v>
      </c>
      <c r="DM7" s="24">
        <v>3.2</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村田　崇</cp:lastModifiedBy>
  <cp:lastPrinted>2026-01-27T08:27:31Z</cp:lastPrinted>
  <dcterms:created xsi:type="dcterms:W3CDTF">2025-12-23T06:09:28Z</dcterms:created>
  <dcterms:modified xsi:type="dcterms:W3CDTF">2026-01-27T08:38:45Z</dcterms:modified>
  <cp:category/>
</cp:coreProperties>
</file>