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10403\Desktop\R080115_【県市町村財政課25(木)〆】公営企業に係る経営比較分析表（令和６年度決算）の分析等について（依頼）\02_提出\"/>
    </mc:Choice>
  </mc:AlternateContent>
  <xr:revisionPtr revIDLastSave="0" documentId="13_ncr:1_{4B8DDE79-53FB-48CA-B10F-8C8E31DFD8B6}" xr6:coauthVersionLast="47" xr6:coauthVersionMax="47" xr10:uidLastSave="{00000000-0000-0000-0000-000000000000}"/>
  <workbookProtection workbookAlgorithmName="SHA-512" workbookHashValue="2n8GcaHf5Fbn0KW5Jej8WyZ+TrAPDjetejiYyAl84QIEgthwUqTXvQ2HqFBUfvQqs9GY7v+2fPLXEUmGUlYfUQ==" workbookSaltValue="k8tALaB6rcSycY9XXIH9D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F85" i="4"/>
  <c r="I10" i="4"/>
  <c r="AL8" i="4"/>
  <c r="P8" i="4"/>
  <c r="I8"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<sst xmlns="http://schemas.openxmlformats.org/spreadsheetml/2006/main" count="253" uniqueCount="115">
  <si>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</si>
  <si>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</si>
  <si>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</si>
  <si>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</si>
  <si>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</si>
  <si>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</si>
  <si>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</si>
  <si>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</si>
  <si>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</si>
  <si>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</si>
  <si>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</si>
  <si>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</si>
  <si>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</si>
  <si>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</si>
  <si>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</si>
  <si>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</si>
  <si>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</si>
  <si>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</si>
  <si>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</si>
  <si>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</si>
  <si>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</si>
  <si>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</si>
  <si>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</si>
  <si>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</si>
  <si>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</si>
  <si>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</si>
  <si>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</si>
  <si>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</si>
  <si>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</si>
  <si>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</si>
  <si>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</si>
  <si>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</si>
  <si>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</si>
  <si>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</si>
  <si>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</si>
  <si>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</si>
  <si>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</si>
  <si>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</si>
  <si>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</si>
  <si>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</si>
  <si>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</si>
  <si>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</si>
  <si>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</si>
  <si>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</si>
  <si>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</si>
  <si>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</si>
  <si>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</si>
  <si>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</si>
  <si>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</si>
  <si>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</si>
  <si>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</si>
  <si>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</si>
  <si>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</si>
  <si>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</si>
  <si>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</si>
  <si>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</si>
  <si>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</si>
  <si>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</si>
  <si>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</si>
  <si>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</si>
  <si>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</si>
  <si>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</si>
  <si>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</si>
  <si>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</si>
  <si>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</si>
  <si>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</si>
  <si>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</si>
  <si>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</si>
  <si>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</si>
  <si>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</si>
  <si>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</si>
  <si>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</si>
  <si>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</si>
  <si>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</si>
  <si>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</si>
  <si>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</si>
  <si>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</si>
  <si>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</si>
  <si>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</si>
  <si>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</si>
  <si>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</si>
  <si>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</si>
  <si>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</si>
  <si>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</si>
  <si>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</si>
  <si>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</si>
  <si>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</si>
  <si>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</si>
  <si>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</si>
  <si>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</si>
  <si>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</si>
  <si>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</si>
  <si>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</si>
  <si>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</si>
  <si>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</si>
  <si>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</si>
  <si>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</si>
  <si>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</si>
  <si>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</si>
  <si>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</si>
  <si>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</si>
  <si>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</si>
  <si>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</si>
  <si>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</si>
  <si>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</si>
  <si>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</si>
  <si>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</si>
  <si>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</si>
  <si>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</si>
  <si>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</si>
  <si>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</si>
  <si>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</si>
  <si>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①有形固定資産減価償却率は、年々増加しているため、老朽化した施設の設備等について、最適整備構想に基づく計画的な更新を行っていく必要がある。
②管渠老朽化率は、法定耐用年数を超えた管渠延長はないが、耐震性や、今後の更新投資計画等を図る必要がある。
③管渠改善率は、改善（更新・改良・維持）した箇所はないが、耐震性や、今後の更新投資計画等を図る必要がある。</t>
    <rPh sb="0" eb="176">
      <t>タイシンセイコンゴコウシントウシケイカクトウハカヒツヨウ</t>
    </rPh>
    <phoneticPr fontId="4"/>
  </si>
  <si>
    <t>　経常収支比率100%未満となっており、累積欠損金比率も増加してることから、さらなる経営改善を図っていく必要がある。
　また、管渠老化率は0.00%であるものの、有形固定資産減価償却率が伸びており、施設の老朽化が進んでいることから、その改築・更新等を計画的に進める必要がある。</t>
    <rPh sb="20" eb="22">
      <t>ルイセキ</t>
    </rPh>
    <rPh sb="22" eb="25">
      <t>ケッソンキン</t>
    </rPh>
    <rPh sb="25" eb="27">
      <t>ヒリツ</t>
    </rPh>
    <rPh sb="28" eb="30">
      <t>ゾウカ</t>
    </rPh>
    <rPh sb="42" eb="44">
      <t>ケイエイ</t>
    </rPh>
    <rPh sb="44" eb="46">
      <t>カイゼン</t>
    </rPh>
    <rPh sb="47" eb="48">
      <t>ハカ</t>
    </rPh>
    <rPh sb="52" eb="54">
      <t>ヒツヨウ</t>
    </rPh>
    <rPh sb="63" eb="65">
      <t>カンキョ</t>
    </rPh>
    <rPh sb="65" eb="68">
      <t>ロウカリツ</t>
    </rPh>
    <rPh sb="81" eb="83">
      <t>ユウケイ</t>
    </rPh>
    <rPh sb="83" eb="85">
      <t>コテイ</t>
    </rPh>
    <rPh sb="85" eb="87">
      <t>シサン</t>
    </rPh>
    <rPh sb="87" eb="89">
      <t>ゲンカ</t>
    </rPh>
    <rPh sb="89" eb="91">
      <t>ショウキャク</t>
    </rPh>
    <rPh sb="91" eb="92">
      <t>リツ</t>
    </rPh>
    <rPh sb="93" eb="94">
      <t>ノ</t>
    </rPh>
    <rPh sb="99" eb="101">
      <t>シセツ</t>
    </rPh>
    <rPh sb="102" eb="105">
      <t>ロウキュウカ</t>
    </rPh>
    <rPh sb="106" eb="107">
      <t>スス</t>
    </rPh>
    <rPh sb="118" eb="120">
      <t>カイチク</t>
    </rPh>
    <rPh sb="121" eb="123">
      <t>コウシン</t>
    </rPh>
    <rPh sb="123" eb="124">
      <t>トウ</t>
    </rPh>
    <rPh sb="125" eb="127">
      <t>ケイカク</t>
    </rPh>
    <rPh sb="127" eb="128">
      <t>テキ</t>
    </rPh>
    <rPh sb="129" eb="130">
      <t>スス</t>
    </rPh>
    <rPh sb="132" eb="134">
      <t>ヒツヨウ</t>
    </rPh>
    <phoneticPr fontId="4"/>
  </si>
  <si>
    <t>①経常収支比率100%未満であり、６年度の収支が赤字であることを示しているため、経営改善に向けた取組が必要である。
②利益が発生してないため欠損金が累積しており、経営の健全性に課題があるといえる。
③１年以内に支払うべき債務(企業債)に対して支払うことができる現金等(流動資産)がない状況であり、支払能力を高めるための経営改善を図っていく必要がある。
④使用料収入に対して企業債残高を多く抱えている。また、企業債の償還に要する費用を一般会計からの負担金で補っているため、将来の事業継続に向けて抜本的な対策を要する状況である。
⑤経費回収率は１００％を下回っており、使用料で回収すべき経費を全て使用料で賄えていない状況である。
⑥汚水処理原価は平均値よりは低く抑えられているものの、増加傾向となっている。
⑦人口減少及び水洗化率が伸びていないため、施設利用率が低い状況である。
⑧前年からほぼ同じ状況であり、人口減少・高齢化が進んでいることで水洗化率が伸びていないことが要因と捉えている。
　</t>
    <rPh sb="11" eb="13">
      <t>ミマン</t>
    </rPh>
    <rPh sb="18" eb="20">
      <t>ネンド</t>
    </rPh>
    <rPh sb="21" eb="23">
      <t>シュウシ</t>
    </rPh>
    <rPh sb="24" eb="26">
      <t>アカジ</t>
    </rPh>
    <rPh sb="32" eb="33">
      <t>シメ</t>
    </rPh>
    <rPh sb="40" eb="42">
      <t>ケイエイ</t>
    </rPh>
    <rPh sb="42" eb="44">
      <t>カイゼン</t>
    </rPh>
    <rPh sb="45" eb="46">
      <t>ム</t>
    </rPh>
    <rPh sb="48" eb="49">
      <t>ト</t>
    </rPh>
    <rPh sb="49" eb="50">
      <t>クミ</t>
    </rPh>
    <rPh sb="51" eb="53">
      <t>ヒツヨウ</t>
    </rPh>
    <rPh sb="101" eb="102">
      <t>ネン</t>
    </rPh>
    <rPh sb="102" eb="104">
      <t>イナイ</t>
    </rPh>
    <rPh sb="105" eb="107">
      <t>シハラ</t>
    </rPh>
    <rPh sb="110" eb="112">
      <t>サイム</t>
    </rPh>
    <rPh sb="113" eb="115">
      <t>キギョウ</t>
    </rPh>
    <rPh sb="115" eb="116">
      <t>サイ</t>
    </rPh>
    <rPh sb="118" eb="119">
      <t>タイ</t>
    </rPh>
    <rPh sb="121" eb="123">
      <t>シハラ</t>
    </rPh>
    <rPh sb="130" eb="132">
      <t>ゲンキン</t>
    </rPh>
    <rPh sb="132" eb="133">
      <t>トウ</t>
    </rPh>
    <rPh sb="134" eb="136">
      <t>リュウドウ</t>
    </rPh>
    <rPh sb="136" eb="138">
      <t>シサン</t>
    </rPh>
    <rPh sb="142" eb="144">
      <t>ジョウキョウ</t>
    </rPh>
    <rPh sb="148" eb="150">
      <t>シハラ</t>
    </rPh>
    <rPh sb="150" eb="152">
      <t>ノウリョク</t>
    </rPh>
    <rPh sb="153" eb="154">
      <t>タカ</t>
    </rPh>
    <rPh sb="159" eb="161">
      <t>ケイエイ</t>
    </rPh>
    <rPh sb="161" eb="163">
      <t>カイゼン</t>
    </rPh>
    <rPh sb="164" eb="165">
      <t>ハカ</t>
    </rPh>
    <rPh sb="169" eb="171">
      <t>ヒツヨウ</t>
    </rPh>
    <rPh sb="282" eb="284">
      <t>シヨウ</t>
    </rPh>
    <rPh sb="284" eb="285">
      <t>リョウ</t>
    </rPh>
    <rPh sb="286" eb="288">
      <t>カイシュウ</t>
    </rPh>
    <rPh sb="291" eb="293">
      <t>ケイヒ</t>
    </rPh>
    <rPh sb="294" eb="295">
      <t>スベ</t>
    </rPh>
    <rPh sb="296" eb="299">
      <t>シヨウリョウ</t>
    </rPh>
    <rPh sb="306" eb="308">
      <t>ジョウキョウ</t>
    </rPh>
    <rPh sb="353" eb="355">
      <t>ジンコウ</t>
    </rPh>
    <rPh sb="355" eb="357">
      <t>ゲンショウ</t>
    </rPh>
    <rPh sb="357" eb="358">
      <t>オヨ</t>
    </rPh>
    <rPh sb="359" eb="362">
      <t>スイセンカ</t>
    </rPh>
    <rPh sb="362" eb="363">
      <t>リツ</t>
    </rPh>
    <rPh sb="364" eb="365">
      <t>ノ</t>
    </rPh>
    <rPh sb="381" eb="383">
      <t>ジョウキョウ</t>
    </rPh>
    <rPh sb="437" eb="438">
      <t>トラ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</si>
</sst>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509-4B51-8135-164C8D41598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0.05</c:v>
                </c:pt>
                <c:pt idx="2">
                  <c:v>0.03</c:v>
                </c:pt>
                <c:pt idx="3">
                  <c:v>0.03</c:v>
                </c:pt>
                <c:pt idx="4">
                  <c:v>0.03</c:v>
                </c:pt>
              </c:numCache>
            </c:numRef>
          </c:val>
          <c:smooth val="0"/>
          <c:extLst>
            <c:ext xmlns:c16="http://schemas.microsoft.com/office/drawing/2014/chart" uri="{C3380CC4-5D6E-409C-BE32-E72D297353CC}">
              <c16:uniqueId val="{00000001-8509-4B51-8135-164C8D41598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26.93</c:v>
                </c:pt>
                <c:pt idx="2">
                  <c:v>27.17</c:v>
                </c:pt>
                <c:pt idx="3">
                  <c:v>26.99</c:v>
                </c:pt>
                <c:pt idx="4">
                  <c:v>25.91</c:v>
                </c:pt>
              </c:numCache>
            </c:numRef>
          </c:val>
          <c:extLst>
            <c:ext xmlns:c16="http://schemas.microsoft.com/office/drawing/2014/chart" uri="{C3380CC4-5D6E-409C-BE32-E72D297353CC}">
              <c16:uniqueId val="{00000000-88B2-4DD2-8E1A-14A5D31446E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66.53</c:v>
                </c:pt>
                <c:pt idx="2">
                  <c:v>52.35</c:v>
                </c:pt>
                <c:pt idx="3">
                  <c:v>46.25</c:v>
                </c:pt>
                <c:pt idx="4">
                  <c:v>45.32</c:v>
                </c:pt>
              </c:numCache>
            </c:numRef>
          </c:val>
          <c:smooth val="0"/>
          <c:extLst>
            <c:ext xmlns:c16="http://schemas.microsoft.com/office/drawing/2014/chart" uri="{C3380CC4-5D6E-409C-BE32-E72D297353CC}">
              <c16:uniqueId val="{00000001-88B2-4DD2-8E1A-14A5D31446E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76.33</c:v>
                </c:pt>
                <c:pt idx="2">
                  <c:v>75.16</c:v>
                </c:pt>
                <c:pt idx="3">
                  <c:v>75.010000000000005</c:v>
                </c:pt>
                <c:pt idx="4">
                  <c:v>75.2</c:v>
                </c:pt>
              </c:numCache>
            </c:numRef>
          </c:val>
          <c:extLst>
            <c:ext xmlns:c16="http://schemas.microsoft.com/office/drawing/2014/chart" uri="{C3380CC4-5D6E-409C-BE32-E72D297353CC}">
              <c16:uniqueId val="{00000000-BDAA-451C-B99F-816318C31BE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84.67</c:v>
                </c:pt>
                <c:pt idx="2">
                  <c:v>84.39</c:v>
                </c:pt>
                <c:pt idx="3">
                  <c:v>83.96</c:v>
                </c:pt>
                <c:pt idx="4">
                  <c:v>83.54</c:v>
                </c:pt>
              </c:numCache>
            </c:numRef>
          </c:val>
          <c:smooth val="0"/>
          <c:extLst>
            <c:ext xmlns:c16="http://schemas.microsoft.com/office/drawing/2014/chart" uri="{C3380CC4-5D6E-409C-BE32-E72D297353CC}">
              <c16:uniqueId val="{00000001-BDAA-451C-B99F-816318C31BE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96.44</c:v>
                </c:pt>
                <c:pt idx="2">
                  <c:v>103.57</c:v>
                </c:pt>
                <c:pt idx="3">
                  <c:v>90.1</c:v>
                </c:pt>
                <c:pt idx="4">
                  <c:v>90.9</c:v>
                </c:pt>
              </c:numCache>
            </c:numRef>
          </c:val>
          <c:extLst>
            <c:ext xmlns:c16="http://schemas.microsoft.com/office/drawing/2014/chart" uri="{C3380CC4-5D6E-409C-BE32-E72D297353CC}">
              <c16:uniqueId val="{00000000-C742-4BFA-810E-120F4C6F247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106.07</c:v>
                </c:pt>
                <c:pt idx="2">
                  <c:v>105.5</c:v>
                </c:pt>
                <c:pt idx="3">
                  <c:v>106.35</c:v>
                </c:pt>
                <c:pt idx="4">
                  <c:v>106.62</c:v>
                </c:pt>
              </c:numCache>
            </c:numRef>
          </c:val>
          <c:smooth val="0"/>
          <c:extLst>
            <c:ext xmlns:c16="http://schemas.microsoft.com/office/drawing/2014/chart" uri="{C3380CC4-5D6E-409C-BE32-E72D297353CC}">
              <c16:uniqueId val="{00000001-C742-4BFA-810E-120F4C6F247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3.95</c:v>
                </c:pt>
                <c:pt idx="2">
                  <c:v>8.82</c:v>
                </c:pt>
                <c:pt idx="3">
                  <c:v>10.44</c:v>
                </c:pt>
                <c:pt idx="4">
                  <c:v>13.59</c:v>
                </c:pt>
              </c:numCache>
            </c:numRef>
          </c:val>
          <c:extLst>
            <c:ext xmlns:c16="http://schemas.microsoft.com/office/drawing/2014/chart" uri="{C3380CC4-5D6E-409C-BE32-E72D297353CC}">
              <c16:uniqueId val="{00000000-F0F7-4868-B8AE-C06B9061D2E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21.85</c:v>
                </c:pt>
                <c:pt idx="2">
                  <c:v>25.19</c:v>
                </c:pt>
                <c:pt idx="3">
                  <c:v>25.46</c:v>
                </c:pt>
                <c:pt idx="4">
                  <c:v>24.53</c:v>
                </c:pt>
              </c:numCache>
            </c:numRef>
          </c:val>
          <c:smooth val="0"/>
          <c:extLst>
            <c:ext xmlns:c16="http://schemas.microsoft.com/office/drawing/2014/chart" uri="{C3380CC4-5D6E-409C-BE32-E72D297353CC}">
              <c16:uniqueId val="{00000001-F0F7-4868-B8AE-C06B9061D2E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02C-4EF0-89B2-335DDE17319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402C-4EF0-89B2-335DDE17319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27.34</c:v>
                </c:pt>
                <c:pt idx="2">
                  <c:v>7.07</c:v>
                </c:pt>
                <c:pt idx="3">
                  <c:v>63.46</c:v>
                </c:pt>
                <c:pt idx="4">
                  <c:v>112.37</c:v>
                </c:pt>
              </c:numCache>
            </c:numRef>
          </c:val>
          <c:extLst>
            <c:ext xmlns:c16="http://schemas.microsoft.com/office/drawing/2014/chart" uri="{C3380CC4-5D6E-409C-BE32-E72D297353CC}">
              <c16:uniqueId val="{00000000-D392-4C0F-89E6-463A0030846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132.04</c:v>
                </c:pt>
                <c:pt idx="2">
                  <c:v>145.43</c:v>
                </c:pt>
                <c:pt idx="3">
                  <c:v>129.88999999999999</c:v>
                </c:pt>
                <c:pt idx="4">
                  <c:v>107.99</c:v>
                </c:pt>
              </c:numCache>
            </c:numRef>
          </c:val>
          <c:smooth val="0"/>
          <c:extLst>
            <c:ext xmlns:c16="http://schemas.microsoft.com/office/drawing/2014/chart" uri="{C3380CC4-5D6E-409C-BE32-E72D297353CC}">
              <c16:uniqueId val="{00000001-D392-4C0F-89E6-463A0030846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9.57</c:v>
                </c:pt>
                <c:pt idx="2">
                  <c:v>11.92</c:v>
                </c:pt>
                <c:pt idx="3">
                  <c:v>23.35</c:v>
                </c:pt>
                <c:pt idx="4">
                  <c:v>17.690000000000001</c:v>
                </c:pt>
              </c:numCache>
            </c:numRef>
          </c:val>
          <c:extLst>
            <c:ext xmlns:c16="http://schemas.microsoft.com/office/drawing/2014/chart" uri="{C3380CC4-5D6E-409C-BE32-E72D297353CC}">
              <c16:uniqueId val="{00000000-18FB-4EE6-ABCD-BCC40E41125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35.69</c:v>
                </c:pt>
                <c:pt idx="2">
                  <c:v>38.4</c:v>
                </c:pt>
                <c:pt idx="3">
                  <c:v>44.04</c:v>
                </c:pt>
                <c:pt idx="4">
                  <c:v>58.25</c:v>
                </c:pt>
              </c:numCache>
            </c:numRef>
          </c:val>
          <c:smooth val="0"/>
          <c:extLst>
            <c:ext xmlns:c16="http://schemas.microsoft.com/office/drawing/2014/chart" uri="{C3380CC4-5D6E-409C-BE32-E72D297353CC}">
              <c16:uniqueId val="{00000001-18FB-4EE6-ABCD-BCC40E41125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B8F-44EB-B61A-4134A4424B9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791.76</c:v>
                </c:pt>
                <c:pt idx="2">
                  <c:v>900.82</c:v>
                </c:pt>
                <c:pt idx="3">
                  <c:v>839.21</c:v>
                </c:pt>
                <c:pt idx="4">
                  <c:v>791.46</c:v>
                </c:pt>
              </c:numCache>
            </c:numRef>
          </c:val>
          <c:smooth val="0"/>
          <c:extLst>
            <c:ext xmlns:c16="http://schemas.microsoft.com/office/drawing/2014/chart" uri="{C3380CC4-5D6E-409C-BE32-E72D297353CC}">
              <c16:uniqueId val="{00000001-9B8F-44EB-B61A-4134A4424B9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92.85</c:v>
                </c:pt>
                <c:pt idx="2">
                  <c:v>83.03</c:v>
                </c:pt>
                <c:pt idx="3">
                  <c:v>69.48</c:v>
                </c:pt>
                <c:pt idx="4">
                  <c:v>75.14</c:v>
                </c:pt>
              </c:numCache>
            </c:numRef>
          </c:val>
          <c:extLst>
            <c:ext xmlns:c16="http://schemas.microsoft.com/office/drawing/2014/chart" uri="{C3380CC4-5D6E-409C-BE32-E72D297353CC}">
              <c16:uniqueId val="{00000000-980C-4F64-8AC6-DF06547EFF4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56.26</c:v>
                </c:pt>
                <c:pt idx="2">
                  <c:v>52.94</c:v>
                </c:pt>
                <c:pt idx="3">
                  <c:v>52.05</c:v>
                </c:pt>
                <c:pt idx="4">
                  <c:v>47.96</c:v>
                </c:pt>
              </c:numCache>
            </c:numRef>
          </c:val>
          <c:smooth val="0"/>
          <c:extLst>
            <c:ext xmlns:c16="http://schemas.microsoft.com/office/drawing/2014/chart" uri="{C3380CC4-5D6E-409C-BE32-E72D297353CC}">
              <c16:uniqueId val="{00000001-980C-4F64-8AC6-DF06547EFF4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164.11</c:v>
                </c:pt>
                <c:pt idx="2">
                  <c:v>183.85</c:v>
                </c:pt>
                <c:pt idx="3">
                  <c:v>220.52</c:v>
                </c:pt>
                <c:pt idx="4">
                  <c:v>213.4</c:v>
                </c:pt>
              </c:numCache>
            </c:numRef>
          </c:val>
          <c:extLst>
            <c:ext xmlns:c16="http://schemas.microsoft.com/office/drawing/2014/chart" uri="{C3380CC4-5D6E-409C-BE32-E72D297353CC}">
              <c16:uniqueId val="{00000000-27DD-4B7A-9F29-B624084C11C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27DD-4B7A-9F29-B624084C11C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CE23" sqref="CE2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猪苗代町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12552</v>
      </c>
      <c r="AM8" s="44"/>
      <c r="AN8" s="44"/>
      <c r="AO8" s="44"/>
      <c r="AP8" s="44"/>
      <c r="AQ8" s="44"/>
      <c r="AR8" s="44"/>
      <c r="AS8" s="44"/>
      <c r="AT8" s="45">
        <f>データ!T6</f>
        <v>394.85</v>
      </c>
      <c r="AU8" s="45"/>
      <c r="AV8" s="45"/>
      <c r="AW8" s="45"/>
      <c r="AX8" s="45"/>
      <c r="AY8" s="45"/>
      <c r="AZ8" s="45"/>
      <c r="BA8" s="45"/>
      <c r="BB8" s="45">
        <f>データ!U6</f>
        <v>31.79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60.08</v>
      </c>
      <c r="J10" s="45"/>
      <c r="K10" s="45"/>
      <c r="L10" s="45"/>
      <c r="M10" s="45"/>
      <c r="N10" s="45"/>
      <c r="O10" s="45"/>
      <c r="P10" s="45">
        <f>データ!P6</f>
        <v>15.79</v>
      </c>
      <c r="Q10" s="45"/>
      <c r="R10" s="45"/>
      <c r="S10" s="45"/>
      <c r="T10" s="45"/>
      <c r="U10" s="45"/>
      <c r="V10" s="45"/>
      <c r="W10" s="45">
        <f>データ!Q6</f>
        <v>98.53</v>
      </c>
      <c r="X10" s="45"/>
      <c r="Y10" s="45"/>
      <c r="Z10" s="45"/>
      <c r="AA10" s="45"/>
      <c r="AB10" s="45"/>
      <c r="AC10" s="45"/>
      <c r="AD10" s="44">
        <f>データ!R6</f>
        <v>3498</v>
      </c>
      <c r="AE10" s="44"/>
      <c r="AF10" s="44"/>
      <c r="AG10" s="44"/>
      <c r="AH10" s="44"/>
      <c r="AI10" s="44"/>
      <c r="AJ10" s="44"/>
      <c r="AK10" s="2"/>
      <c r="AL10" s="44">
        <f>データ!V6</f>
        <v>1960</v>
      </c>
      <c r="AM10" s="44"/>
      <c r="AN10" s="44"/>
      <c r="AO10" s="44"/>
      <c r="AP10" s="44"/>
      <c r="AQ10" s="44"/>
      <c r="AR10" s="44"/>
      <c r="AS10" s="44"/>
      <c r="AT10" s="45">
        <f>データ!W6</f>
        <v>2.41</v>
      </c>
      <c r="AU10" s="45"/>
      <c r="AV10" s="45"/>
      <c r="AW10" s="45"/>
      <c r="AX10" s="45"/>
      <c r="AY10" s="45"/>
      <c r="AZ10" s="45"/>
      <c r="BA10" s="45"/>
      <c r="BB10" s="45">
        <f>データ!X6</f>
        <v>813.28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OsIWzHEQ31hUA5vUBmlzGLreQMUwyye+LbbNOUn3rf1vuhz9jqTGXE6p2Uy5yJrDyabERy5lQWEm2FYaT6JA9A==" saltValue="fSbGGHMIDr1Yg9X+P4JNW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74080</v>
      </c>
      <c r="D6" s="19">
        <f t="shared" si="3"/>
        <v>46</v>
      </c>
      <c r="E6" s="19">
        <f t="shared" si="3"/>
        <v>17</v>
      </c>
      <c r="F6" s="19">
        <f t="shared" si="3"/>
        <v>5</v>
      </c>
      <c r="G6" s="19">
        <f t="shared" si="3"/>
        <v>0</v>
      </c>
      <c r="H6" s="19" t="str">
        <f t="shared" si="3"/>
        <v>福島県　猪苗代町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60.08</v>
      </c>
      <c r="P6" s="20">
        <f t="shared" si="3"/>
        <v>15.79</v>
      </c>
      <c r="Q6" s="20">
        <f t="shared" si="3"/>
        <v>98.53</v>
      </c>
      <c r="R6" s="20">
        <f t="shared" si="3"/>
        <v>3498</v>
      </c>
      <c r="S6" s="20">
        <f t="shared" si="3"/>
        <v>12552</v>
      </c>
      <c r="T6" s="20">
        <f t="shared" si="3"/>
        <v>394.85</v>
      </c>
      <c r="U6" s="20">
        <f t="shared" si="3"/>
        <v>31.79</v>
      </c>
      <c r="V6" s="20">
        <f t="shared" si="3"/>
        <v>1960</v>
      </c>
      <c r="W6" s="20">
        <f t="shared" si="3"/>
        <v>2.41</v>
      </c>
      <c r="X6" s="20">
        <f t="shared" si="3"/>
        <v>813.28</v>
      </c>
      <c r="Y6" s="21" t="str">
        <f>IF(Y7="",NA(),Y7)</f>
        <v>-</v>
      </c>
      <c r="Z6" s="21">
        <f t="shared" ref="Z6:AH6" si="4">IF(Z7="",NA(),Z7)</f>
        <v>96.44</v>
      </c>
      <c r="AA6" s="21">
        <f t="shared" si="4"/>
        <v>103.57</v>
      </c>
      <c r="AB6" s="21">
        <f t="shared" si="4"/>
        <v>90.1</v>
      </c>
      <c r="AC6" s="21">
        <f t="shared" si="4"/>
        <v>90.9</v>
      </c>
      <c r="AD6" s="21" t="str">
        <f t="shared" si="4"/>
        <v>-</v>
      </c>
      <c r="AE6" s="21">
        <f t="shared" si="4"/>
        <v>106.07</v>
      </c>
      <c r="AF6" s="21">
        <f t="shared" si="4"/>
        <v>105.5</v>
      </c>
      <c r="AG6" s="21">
        <f t="shared" si="4"/>
        <v>106.35</v>
      </c>
      <c r="AH6" s="21">
        <f t="shared" si="4"/>
        <v>106.62</v>
      </c>
      <c r="AI6" s="20" t="str">
        <f>IF(AI7="","",IF(AI7="-","【-】","【"&amp;SUBSTITUTE(TEXT(AI7,"#,##0.00"),"-","△")&amp;"】"))</f>
        <v>【104.30】</v>
      </c>
      <c r="AJ6" s="21" t="str">
        <f>IF(AJ7="",NA(),AJ7)</f>
        <v>-</v>
      </c>
      <c r="AK6" s="21">
        <f t="shared" ref="AK6:AS6" si="5">IF(AK7="",NA(),AK7)</f>
        <v>27.34</v>
      </c>
      <c r="AL6" s="21">
        <f t="shared" si="5"/>
        <v>7.07</v>
      </c>
      <c r="AM6" s="21">
        <f t="shared" si="5"/>
        <v>63.46</v>
      </c>
      <c r="AN6" s="21">
        <f t="shared" si="5"/>
        <v>112.37</v>
      </c>
      <c r="AO6" s="21" t="str">
        <f t="shared" si="5"/>
        <v>-</v>
      </c>
      <c r="AP6" s="21">
        <f t="shared" si="5"/>
        <v>132.04</v>
      </c>
      <c r="AQ6" s="21">
        <f t="shared" si="5"/>
        <v>145.43</v>
      </c>
      <c r="AR6" s="21">
        <f t="shared" si="5"/>
        <v>129.88999999999999</v>
      </c>
      <c r="AS6" s="21">
        <f t="shared" si="5"/>
        <v>107.99</v>
      </c>
      <c r="AT6" s="20" t="str">
        <f>IF(AT7="","",IF(AT7="-","【-】","【"&amp;SUBSTITUTE(TEXT(AT7,"#,##0.00"),"-","△")&amp;"】"))</f>
        <v>【102.74】</v>
      </c>
      <c r="AU6" s="21" t="str">
        <f>IF(AU7="",NA(),AU7)</f>
        <v>-</v>
      </c>
      <c r="AV6" s="21">
        <f t="shared" ref="AV6:BD6" si="6">IF(AV7="",NA(),AV7)</f>
        <v>9.57</v>
      </c>
      <c r="AW6" s="21">
        <f t="shared" si="6"/>
        <v>11.92</v>
      </c>
      <c r="AX6" s="21">
        <f t="shared" si="6"/>
        <v>23.35</v>
      </c>
      <c r="AY6" s="21">
        <f t="shared" si="6"/>
        <v>17.690000000000001</v>
      </c>
      <c r="AZ6" s="21" t="str">
        <f t="shared" si="6"/>
        <v>-</v>
      </c>
      <c r="BA6" s="21">
        <f t="shared" si="6"/>
        <v>35.69</v>
      </c>
      <c r="BB6" s="21">
        <f t="shared" si="6"/>
        <v>38.4</v>
      </c>
      <c r="BC6" s="21">
        <f t="shared" si="6"/>
        <v>44.04</v>
      </c>
      <c r="BD6" s="21">
        <f t="shared" si="6"/>
        <v>58.25</v>
      </c>
      <c r="BE6" s="20" t="str">
        <f>IF(BE7="","",IF(BE7="-","【-】","【"&amp;SUBSTITUTE(TEXT(BE7,"#,##0.00"),"-","△")&amp;"】"))</f>
        <v>【47.19】</v>
      </c>
      <c r="BF6" s="21" t="str">
        <f>IF(BF7="",NA(),BF7)</f>
        <v>-</v>
      </c>
      <c r="BG6" s="20">
        <f t="shared" ref="BG6:BO6" si="7">IF(BG7="",NA(),BG7)</f>
        <v>0</v>
      </c>
      <c r="BH6" s="20">
        <f t="shared" si="7"/>
        <v>0</v>
      </c>
      <c r="BI6" s="20">
        <f t="shared" si="7"/>
        <v>0</v>
      </c>
      <c r="BJ6" s="20">
        <f t="shared" si="7"/>
        <v>0</v>
      </c>
      <c r="BK6" s="21" t="str">
        <f t="shared" si="7"/>
        <v>-</v>
      </c>
      <c r="BL6" s="21">
        <f t="shared" si="7"/>
        <v>791.76</v>
      </c>
      <c r="BM6" s="21">
        <f t="shared" si="7"/>
        <v>900.82</v>
      </c>
      <c r="BN6" s="21">
        <f t="shared" si="7"/>
        <v>839.21</v>
      </c>
      <c r="BO6" s="21">
        <f t="shared" si="7"/>
        <v>791.46</v>
      </c>
      <c r="BP6" s="20" t="str">
        <f>IF(BP7="","",IF(BP7="-","【-】","【"&amp;SUBSTITUTE(TEXT(BP7,"#,##0.00"),"-","△")&amp;"】"))</f>
        <v>【798.10】</v>
      </c>
      <c r="BQ6" s="21" t="str">
        <f>IF(BQ7="",NA(),BQ7)</f>
        <v>-</v>
      </c>
      <c r="BR6" s="21">
        <f t="shared" ref="BR6:BZ6" si="8">IF(BR7="",NA(),BR7)</f>
        <v>92.85</v>
      </c>
      <c r="BS6" s="21">
        <f t="shared" si="8"/>
        <v>83.03</v>
      </c>
      <c r="BT6" s="21">
        <f t="shared" si="8"/>
        <v>69.48</v>
      </c>
      <c r="BU6" s="21">
        <f t="shared" si="8"/>
        <v>75.14</v>
      </c>
      <c r="BV6" s="21" t="str">
        <f t="shared" si="8"/>
        <v>-</v>
      </c>
      <c r="BW6" s="21">
        <f t="shared" si="8"/>
        <v>56.26</v>
      </c>
      <c r="BX6" s="21">
        <f t="shared" si="8"/>
        <v>52.94</v>
      </c>
      <c r="BY6" s="21">
        <f t="shared" si="8"/>
        <v>52.05</v>
      </c>
      <c r="BZ6" s="21">
        <f t="shared" si="8"/>
        <v>47.96</v>
      </c>
      <c r="CA6" s="20" t="str">
        <f>IF(CA7="","",IF(CA7="-","【-】","【"&amp;SUBSTITUTE(TEXT(CA7,"#,##0.00"),"-","△")&amp;"】"))</f>
        <v>【54.51】</v>
      </c>
      <c r="CB6" s="21" t="str">
        <f>IF(CB7="",NA(),CB7)</f>
        <v>-</v>
      </c>
      <c r="CC6" s="21">
        <f t="shared" ref="CC6:CK6" si="9">IF(CC7="",NA(),CC7)</f>
        <v>164.11</v>
      </c>
      <c r="CD6" s="21">
        <f t="shared" si="9"/>
        <v>183.85</v>
      </c>
      <c r="CE6" s="21">
        <f t="shared" si="9"/>
        <v>220.52</v>
      </c>
      <c r="CF6" s="21">
        <f t="shared" si="9"/>
        <v>213.4</v>
      </c>
      <c r="CG6" s="21" t="str">
        <f t="shared" si="9"/>
        <v>-</v>
      </c>
      <c r="CH6" s="21">
        <f t="shared" si="9"/>
        <v>282.08999999999997</v>
      </c>
      <c r="CI6" s="21">
        <f t="shared" si="9"/>
        <v>303.27999999999997</v>
      </c>
      <c r="CJ6" s="21">
        <f t="shared" si="9"/>
        <v>301.86</v>
      </c>
      <c r="CK6" s="21">
        <f t="shared" si="9"/>
        <v>325.85000000000002</v>
      </c>
      <c r="CL6" s="20" t="str">
        <f>IF(CL7="","",IF(CL7="-","【-】","【"&amp;SUBSTITUTE(TEXT(CL7,"#,##0.00"),"-","△")&amp;"】"))</f>
        <v>【286.33】</v>
      </c>
      <c r="CM6" s="21" t="str">
        <f>IF(CM7="",NA(),CM7)</f>
        <v>-</v>
      </c>
      <c r="CN6" s="21">
        <f t="shared" ref="CN6:CV6" si="10">IF(CN7="",NA(),CN7)</f>
        <v>26.93</v>
      </c>
      <c r="CO6" s="21">
        <f t="shared" si="10"/>
        <v>27.17</v>
      </c>
      <c r="CP6" s="21">
        <f t="shared" si="10"/>
        <v>26.99</v>
      </c>
      <c r="CQ6" s="21">
        <f t="shared" si="10"/>
        <v>25.91</v>
      </c>
      <c r="CR6" s="21" t="str">
        <f t="shared" si="10"/>
        <v>-</v>
      </c>
      <c r="CS6" s="21">
        <f t="shared" si="10"/>
        <v>66.53</v>
      </c>
      <c r="CT6" s="21">
        <f t="shared" si="10"/>
        <v>52.35</v>
      </c>
      <c r="CU6" s="21">
        <f t="shared" si="10"/>
        <v>46.25</v>
      </c>
      <c r="CV6" s="21">
        <f t="shared" si="10"/>
        <v>45.32</v>
      </c>
      <c r="CW6" s="20" t="str">
        <f>IF(CW7="","",IF(CW7="-","【-】","【"&amp;SUBSTITUTE(TEXT(CW7,"#,##0.00"),"-","△")&amp;"】"))</f>
        <v>【49.92】</v>
      </c>
      <c r="CX6" s="21" t="str">
        <f>IF(CX7="",NA(),CX7)</f>
        <v>-</v>
      </c>
      <c r="CY6" s="21">
        <f t="shared" ref="CY6:DG6" si="11">IF(CY7="",NA(),CY7)</f>
        <v>76.33</v>
      </c>
      <c r="CZ6" s="21">
        <f t="shared" si="11"/>
        <v>75.16</v>
      </c>
      <c r="DA6" s="21">
        <f t="shared" si="11"/>
        <v>75.010000000000005</v>
      </c>
      <c r="DB6" s="21">
        <f t="shared" si="11"/>
        <v>75.2</v>
      </c>
      <c r="DC6" s="21" t="str">
        <f t="shared" si="11"/>
        <v>-</v>
      </c>
      <c r="DD6" s="21">
        <f t="shared" si="11"/>
        <v>84.67</v>
      </c>
      <c r="DE6" s="21">
        <f t="shared" si="11"/>
        <v>84.39</v>
      </c>
      <c r="DF6" s="21">
        <f t="shared" si="11"/>
        <v>83.96</v>
      </c>
      <c r="DG6" s="21">
        <f t="shared" si="11"/>
        <v>83.54</v>
      </c>
      <c r="DH6" s="20" t="str">
        <f>IF(DH7="","",IF(DH7="-","【-】","【"&amp;SUBSTITUTE(TEXT(DH7,"#,##0.00"),"-","△")&amp;"】"))</f>
        <v>【87.80】</v>
      </c>
      <c r="DI6" s="21" t="str">
        <f>IF(DI7="",NA(),DI7)</f>
        <v>-</v>
      </c>
      <c r="DJ6" s="21">
        <f t="shared" ref="DJ6:DR6" si="12">IF(DJ7="",NA(),DJ7)</f>
        <v>3.95</v>
      </c>
      <c r="DK6" s="21">
        <f t="shared" si="12"/>
        <v>8.82</v>
      </c>
      <c r="DL6" s="21">
        <f t="shared" si="12"/>
        <v>10.44</v>
      </c>
      <c r="DM6" s="21">
        <f t="shared" si="12"/>
        <v>13.59</v>
      </c>
      <c r="DN6" s="21" t="str">
        <f t="shared" si="12"/>
        <v>-</v>
      </c>
      <c r="DO6" s="21">
        <f t="shared" si="12"/>
        <v>21.85</v>
      </c>
      <c r="DP6" s="21">
        <f t="shared" si="12"/>
        <v>25.19</v>
      </c>
      <c r="DQ6" s="21">
        <f t="shared" si="12"/>
        <v>25.46</v>
      </c>
      <c r="DR6" s="21">
        <f t="shared" si="12"/>
        <v>24.53</v>
      </c>
      <c r="DS6" s="20" t="str">
        <f>IF(DS7="","",IF(DS7="-","【-】","【"&amp;SUBSTITUTE(TEXT(DS7,"#,##0.00"),"-","△")&amp;"】"))</f>
        <v>【28.46】</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1">
        <f t="shared" si="13"/>
        <v>0.19</v>
      </c>
      <c r="EC6" s="20">
        <f t="shared" si="13"/>
        <v>0</v>
      </c>
      <c r="ED6" s="20" t="str">
        <f>IF(ED7="","",IF(ED7="-","【-】","【"&amp;SUBSTITUTE(TEXT(ED7,"#,##0.00"),"-","△")&amp;"】"))</f>
        <v>【0.03】</v>
      </c>
      <c r="EE6" s="21" t="str">
        <f>IF(EE7="",NA(),EE7)</f>
        <v>-</v>
      </c>
      <c r="EF6" s="20">
        <f t="shared" ref="EF6:EN6" si="14">IF(EF7="",NA(),EF7)</f>
        <v>0</v>
      </c>
      <c r="EG6" s="20">
        <f t="shared" si="14"/>
        <v>0</v>
      </c>
      <c r="EH6" s="20">
        <f t="shared" si="14"/>
        <v>0</v>
      </c>
      <c r="EI6" s="20">
        <f t="shared" si="14"/>
        <v>0</v>
      </c>
      <c r="EJ6" s="21" t="str">
        <f t="shared" si="14"/>
        <v>-</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74080</v>
      </c>
      <c r="D7" s="23">
        <v>46</v>
      </c>
      <c r="E7" s="23">
        <v>17</v>
      </c>
      <c r="F7" s="23">
        <v>5</v>
      </c>
      <c r="G7" s="23">
        <v>0</v>
      </c>
      <c r="H7" s="23" t="s">
        <v>96</v>
      </c>
      <c r="I7" s="23" t="s">
        <v>97</v>
      </c>
      <c r="J7" s="23" t="s">
        <v>98</v>
      </c>
      <c r="K7" s="23" t="s">
        <v>99</v>
      </c>
      <c r="L7" s="23" t="s">
        <v>100</v>
      </c>
      <c r="M7" s="23" t="s">
        <v>101</v>
      </c>
      <c r="N7" s="24" t="s">
        <v>102</v>
      </c>
      <c r="O7" s="24">
        <v>60.08</v>
      </c>
      <c r="P7" s="24">
        <v>15.79</v>
      </c>
      <c r="Q7" s="24">
        <v>98.53</v>
      </c>
      <c r="R7" s="24">
        <v>3498</v>
      </c>
      <c r="S7" s="24">
        <v>12552</v>
      </c>
      <c r="T7" s="24">
        <v>394.85</v>
      </c>
      <c r="U7" s="24">
        <v>31.79</v>
      </c>
      <c r="V7" s="24">
        <v>1960</v>
      </c>
      <c r="W7" s="24">
        <v>2.41</v>
      </c>
      <c r="X7" s="24">
        <v>813.28</v>
      </c>
      <c r="Y7" s="24" t="s">
        <v>102</v>
      </c>
      <c r="Z7" s="24">
        <v>96.44</v>
      </c>
      <c r="AA7" s="24">
        <v>103.57</v>
      </c>
      <c r="AB7" s="24">
        <v>90.1</v>
      </c>
      <c r="AC7" s="24">
        <v>90.9</v>
      </c>
      <c r="AD7" s="24" t="s">
        <v>102</v>
      </c>
      <c r="AE7" s="24">
        <v>106.07</v>
      </c>
      <c r="AF7" s="24">
        <v>105.5</v>
      </c>
      <c r="AG7" s="24">
        <v>106.35</v>
      </c>
      <c r="AH7" s="24">
        <v>106.62</v>
      </c>
      <c r="AI7" s="24">
        <v>104.3</v>
      </c>
      <c r="AJ7" s="24" t="s">
        <v>102</v>
      </c>
      <c r="AK7" s="24">
        <v>27.34</v>
      </c>
      <c r="AL7" s="24">
        <v>7.07</v>
      </c>
      <c r="AM7" s="24">
        <v>63.46</v>
      </c>
      <c r="AN7" s="24">
        <v>112.37</v>
      </c>
      <c r="AO7" s="24" t="s">
        <v>102</v>
      </c>
      <c r="AP7" s="24">
        <v>132.04</v>
      </c>
      <c r="AQ7" s="24">
        <v>145.43</v>
      </c>
      <c r="AR7" s="24">
        <v>129.88999999999999</v>
      </c>
      <c r="AS7" s="24">
        <v>107.99</v>
      </c>
      <c r="AT7" s="24">
        <v>102.74</v>
      </c>
      <c r="AU7" s="24" t="s">
        <v>102</v>
      </c>
      <c r="AV7" s="24">
        <v>9.57</v>
      </c>
      <c r="AW7" s="24">
        <v>11.92</v>
      </c>
      <c r="AX7" s="24">
        <v>23.35</v>
      </c>
      <c r="AY7" s="24">
        <v>17.690000000000001</v>
      </c>
      <c r="AZ7" s="24" t="s">
        <v>102</v>
      </c>
      <c r="BA7" s="24">
        <v>35.69</v>
      </c>
      <c r="BB7" s="24">
        <v>38.4</v>
      </c>
      <c r="BC7" s="24">
        <v>44.04</v>
      </c>
      <c r="BD7" s="24">
        <v>58.25</v>
      </c>
      <c r="BE7" s="24">
        <v>47.19</v>
      </c>
      <c r="BF7" s="24" t="s">
        <v>102</v>
      </c>
      <c r="BG7" s="24">
        <v>0</v>
      </c>
      <c r="BH7" s="24">
        <v>0</v>
      </c>
      <c r="BI7" s="24">
        <v>0</v>
      </c>
      <c r="BJ7" s="24">
        <v>0</v>
      </c>
      <c r="BK7" s="24" t="s">
        <v>102</v>
      </c>
      <c r="BL7" s="24">
        <v>791.76</v>
      </c>
      <c r="BM7" s="24">
        <v>900.82</v>
      </c>
      <c r="BN7" s="24">
        <v>839.21</v>
      </c>
      <c r="BO7" s="24">
        <v>791.46</v>
      </c>
      <c r="BP7" s="24">
        <v>798.1</v>
      </c>
      <c r="BQ7" s="24" t="s">
        <v>102</v>
      </c>
      <c r="BR7" s="24">
        <v>92.85</v>
      </c>
      <c r="BS7" s="24">
        <v>83.03</v>
      </c>
      <c r="BT7" s="24">
        <v>69.48</v>
      </c>
      <c r="BU7" s="24">
        <v>75.14</v>
      </c>
      <c r="BV7" s="24" t="s">
        <v>102</v>
      </c>
      <c r="BW7" s="24">
        <v>56.26</v>
      </c>
      <c r="BX7" s="24">
        <v>52.94</v>
      </c>
      <c r="BY7" s="24">
        <v>52.05</v>
      </c>
      <c r="BZ7" s="24">
        <v>47.96</v>
      </c>
      <c r="CA7" s="24">
        <v>54.51</v>
      </c>
      <c r="CB7" s="24" t="s">
        <v>102</v>
      </c>
      <c r="CC7" s="24">
        <v>164.11</v>
      </c>
      <c r="CD7" s="24">
        <v>183.85</v>
      </c>
      <c r="CE7" s="24">
        <v>220.52</v>
      </c>
      <c r="CF7" s="24">
        <v>213.4</v>
      </c>
      <c r="CG7" s="24" t="s">
        <v>102</v>
      </c>
      <c r="CH7" s="24">
        <v>282.08999999999997</v>
      </c>
      <c r="CI7" s="24">
        <v>303.27999999999997</v>
      </c>
      <c r="CJ7" s="24">
        <v>301.86</v>
      </c>
      <c r="CK7" s="24">
        <v>325.85000000000002</v>
      </c>
      <c r="CL7" s="24">
        <v>286.33</v>
      </c>
      <c r="CM7" s="24" t="s">
        <v>102</v>
      </c>
      <c r="CN7" s="24">
        <v>26.93</v>
      </c>
      <c r="CO7" s="24">
        <v>27.17</v>
      </c>
      <c r="CP7" s="24">
        <v>26.99</v>
      </c>
      <c r="CQ7" s="24">
        <v>25.91</v>
      </c>
      <c r="CR7" s="24" t="s">
        <v>102</v>
      </c>
      <c r="CS7" s="24">
        <v>66.53</v>
      </c>
      <c r="CT7" s="24">
        <v>52.35</v>
      </c>
      <c r="CU7" s="24">
        <v>46.25</v>
      </c>
      <c r="CV7" s="24">
        <v>45.32</v>
      </c>
      <c r="CW7" s="24">
        <v>49.92</v>
      </c>
      <c r="CX7" s="24" t="s">
        <v>102</v>
      </c>
      <c r="CY7" s="24">
        <v>76.33</v>
      </c>
      <c r="CZ7" s="24">
        <v>75.16</v>
      </c>
      <c r="DA7" s="24">
        <v>75.010000000000005</v>
      </c>
      <c r="DB7" s="24">
        <v>75.2</v>
      </c>
      <c r="DC7" s="24" t="s">
        <v>102</v>
      </c>
      <c r="DD7" s="24">
        <v>84.67</v>
      </c>
      <c r="DE7" s="24">
        <v>84.39</v>
      </c>
      <c r="DF7" s="24">
        <v>83.96</v>
      </c>
      <c r="DG7" s="24">
        <v>83.54</v>
      </c>
      <c r="DH7" s="24">
        <v>87.8</v>
      </c>
      <c r="DI7" s="24" t="s">
        <v>102</v>
      </c>
      <c r="DJ7" s="24">
        <v>3.95</v>
      </c>
      <c r="DK7" s="24">
        <v>8.82</v>
      </c>
      <c r="DL7" s="24">
        <v>10.44</v>
      </c>
      <c r="DM7" s="24">
        <v>13.59</v>
      </c>
      <c r="DN7" s="24" t="s">
        <v>102</v>
      </c>
      <c r="DO7" s="24">
        <v>21.85</v>
      </c>
      <c r="DP7" s="24">
        <v>25.19</v>
      </c>
      <c r="DQ7" s="24">
        <v>25.46</v>
      </c>
      <c r="DR7" s="24">
        <v>24.53</v>
      </c>
      <c r="DS7" s="24">
        <v>28.46</v>
      </c>
      <c r="DT7" s="24" t="s">
        <v>102</v>
      </c>
      <c r="DU7" s="24">
        <v>0</v>
      </c>
      <c r="DV7" s="24">
        <v>0</v>
      </c>
      <c r="DW7" s="24">
        <v>0</v>
      </c>
      <c r="DX7" s="24">
        <v>0</v>
      </c>
      <c r="DY7" s="24" t="s">
        <v>102</v>
      </c>
      <c r="DZ7" s="24">
        <v>0</v>
      </c>
      <c r="EA7" s="24">
        <v>0</v>
      </c>
      <c r="EB7" s="24">
        <v>0.19</v>
      </c>
      <c r="EC7" s="24">
        <v>0</v>
      </c>
      <c r="ED7" s="24">
        <v>0.03</v>
      </c>
      <c r="EE7" s="24" t="s">
        <v>102</v>
      </c>
      <c r="EF7" s="24">
        <v>0</v>
      </c>
      <c r="EG7" s="24">
        <v>0</v>
      </c>
      <c r="EH7" s="24">
        <v>0</v>
      </c>
      <c r="EI7" s="24">
        <v>0</v>
      </c>
      <c r="EJ7" s="24" t="s">
        <v>102</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丸山　すみ恵</cp:lastModifiedBy>
  <cp:lastPrinted>2026-02-03T23:42:55Z</cp:lastPrinted>
  <dcterms:created xsi:type="dcterms:W3CDTF">2025-12-23T06:17:18Z</dcterms:created>
  <dcterms:modified xsi:type="dcterms:W3CDTF">2026-02-03T23:58:47Z</dcterms:modified>
  <cp:category/>
</cp:coreProperties>
</file>