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0403\Desktop\R080115_【県市町村財政課25(木)〆】公営企業に係る経営比較分析表（令和６年度決算）の分析等について（依頼）\02_提出\"/>
    </mc:Choice>
  </mc:AlternateContent>
  <xr:revisionPtr revIDLastSave="0" documentId="13_ncr:1_{A0F7CC4C-D0C5-4B71-A5BC-49C50ECD94F4}" xr6:coauthVersionLast="47" xr6:coauthVersionMax="47" xr10:uidLastSave="{00000000-0000-0000-0000-000000000000}"/>
  <workbookProtection workbookAlgorithmName="SHA-512" workbookHashValue="VSnf+s18a3umHNBF/zrFzSSjB3QuEULRhsmQFVduDAek9+CJAXOaAVoYr2SE2n8aSflJFJAVquln+/doIZLvNw==" workbookSaltValue="nZoUhiUN/oHzWzxRfI3IF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E85" i="4"/>
  <c r="BB10" i="4"/>
  <c r="W10"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<sst xmlns="http://schemas.openxmlformats.org/spreadsheetml/2006/main" count="253" uniqueCount="116">
  <si>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</si>
  <si>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</si>
  <si>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</si>
  <si>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</si>
  <si>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</si>
  <si>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</si>
  <si>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</si>
  <si>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</si>
  <si>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</si>
  <si>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</si>
  <si>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</si>
  <si>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</si>
  <si>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</si>
  <si>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</si>
  <si>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</si>
  <si>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</si>
  <si>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</si>
  <si>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</si>
  <si>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</si>
  <si>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</si>
  <si>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</si>
  <si>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</si>
  <si>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</si>
  <si>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</si>
  <si>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</si>
  <si>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</si>
  <si>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</si>
  <si>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</si>
  <si>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</si>
  <si>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</si>
  <si>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</si>
  <si>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</si>
  <si>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</si>
  <si>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</si>
  <si>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</si>
  <si>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</si>
  <si>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</si>
  <si>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</si>
  <si>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</si>
  <si>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</si>
  <si>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</si>
  <si>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</si>
  <si>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</si>
  <si>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</si>
  <si>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</si>
  <si>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</si>
  <si>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</si>
  <si>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</si>
  <si>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</si>
  <si>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</si>
  <si>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</si>
  <si>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</si>
  <si>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</si>
  <si>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</si>
  <si>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</si>
  <si>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</si>
  <si>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</si>
  <si>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</si>
  <si>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</si>
  <si>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</si>
  <si>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</si>
  <si>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</si>
  <si>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</si>
  <si>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</si>
  <si>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</si>
  <si>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</si>
  <si>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</si>
  <si>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</si>
  <si>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</si>
  <si>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</si>
  <si>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</si>
  <si>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</si>
  <si>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</si>
  <si>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</si>
  <si>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</si>
  <si>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</si>
  <si>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</si>
  <si>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</si>
  <si>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</si>
  <si>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</si>
  <si>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</si>
  <si>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</si>
  <si>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</si>
  <si>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</si>
  <si>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</si>
  <si>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</si>
  <si>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</si>
  <si>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</si>
  <si>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</si>
  <si>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</si>
  <si>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</si>
  <si>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</si>
  <si>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</si>
  <si>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</si>
  <si>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</si>
  <si>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</si>
  <si>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</si>
  <si>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</si>
  <si>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</si>
  <si>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</si>
  <si>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</si>
  <si>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</si>
  <si>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</si>
  <si>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</si>
  <si>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</si>
  <si>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</si>
  <si>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</si>
  <si>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</si>
  <si>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</si>
  <si>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</si>
  <si>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</si>
  <si>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</si>
  <si>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</si>
  <si>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①有形固定資産減価償却率は、年々増加しているため、老朽化した施設の設備等について、最適整備構想に基づく計画的な更新を行っていく必要がある。
②管渠老朽化率は、法定耐用年数を超えた管渠延長はないが、耐震性や、今後の更新投資計画等を図る必要がある。
③管渠改善率1.56％は、法廷耐用年数を超えない管路の一部を改良したものである。耐震性や、今後の更新投資計画等を図る必要がある。</t>
    <rPh sb="136" eb="138">
      <t>ホウテイ</t>
    </rPh>
    <rPh sb="138" eb="140">
      <t>タイヨウ</t>
    </rPh>
    <rPh sb="140" eb="142">
      <t>ネンスウ</t>
    </rPh>
    <rPh sb="143" eb="144">
      <t>コ</t>
    </rPh>
    <rPh sb="147" eb="149">
      <t>カンロ</t>
    </rPh>
    <rPh sb="150" eb="152">
      <t>イチブ</t>
    </rPh>
    <rPh sb="153" eb="155">
      <t>カイリョウ</t>
    </rPh>
    <phoneticPr fontId="4"/>
  </si>
  <si>
    <t>　経常収支比率100%未満となっており、累積欠損金比率も増加してることから、さらなる経営改善を図っていく必要がある。
　また、管渠老化率0.00%であるものの、有形固定資産減価償却率が伸びており、施設の老朽化が進んでいることから、その改築・更新等を計画的に進める必要がある。</t>
    <phoneticPr fontId="4"/>
  </si>
  <si>
    <t>①経常収支比率100%未満であり、６年度の収支が赤字であることを示しているため、経営改善に向けた取組が必要である。
②利益が発生してないため欠損金が累積しており、経営の健全性に課題があるといえる。
③１年以内に支払うべき債務(企業債)に対して支払うことができる現金等(流動資産)がない状況であり、支払能力を高めるための経営改善を図っていく必要がある。
④使用料収入に対して企業債残高を多く抱えている。また、企業債の償還に要する費用を一般会計からの負担金で補っているため、将来の事業継続に向けて抜本的な対策を要する状況である。
⑤経費回収率は１００％を下回っており、使用料で回収すべき経費を全て使用料で賄えていない状況である。
⑥汚水処理原価は平均値より高い値であり、効率的な汚水処理が実施されていない状況と捉えている。
⑦人口減少及び水洗化率が伸びていないため、施設利用率が低い状況である。
⑧前年からほぼ同じ状況であり、人口減少・高齢化が進んでいることで水洗化率が伸びていないことが要因と捉えている。
　</t>
    <rPh sb="177" eb="179">
      <t>シヨウ</t>
    </rPh>
    <rPh sb="179" eb="180">
      <t>リョウ</t>
    </rPh>
    <rPh sb="180" eb="182">
      <t>シュウニュウ</t>
    </rPh>
    <rPh sb="183" eb="184">
      <t>タイ</t>
    </rPh>
    <rPh sb="186" eb="189">
      <t>キギョウサイ</t>
    </rPh>
    <rPh sb="189" eb="191">
      <t>ザンダカ</t>
    </rPh>
    <rPh sb="192" eb="193">
      <t>オオ</t>
    </rPh>
    <rPh sb="194" eb="195">
      <t>カカ</t>
    </rPh>
    <rPh sb="207" eb="209">
      <t>ショウカン</t>
    </rPh>
    <rPh sb="210" eb="211">
      <t>ヨウ</t>
    </rPh>
    <rPh sb="213" eb="215">
      <t>ヒヨウ</t>
    </rPh>
    <rPh sb="216" eb="218">
      <t>イッパン</t>
    </rPh>
    <rPh sb="218" eb="220">
      <t>カイケイ</t>
    </rPh>
    <rPh sb="223" eb="226">
      <t>フタンキン</t>
    </rPh>
    <rPh sb="227" eb="228">
      <t>オギナ</t>
    </rPh>
    <rPh sb="235" eb="237">
      <t>ショウライ</t>
    </rPh>
    <rPh sb="238" eb="240">
      <t>ジギョウ</t>
    </rPh>
    <rPh sb="240" eb="242">
      <t>ケイゾク</t>
    </rPh>
    <rPh sb="243" eb="244">
      <t>ム</t>
    </rPh>
    <rPh sb="246" eb="248">
      <t>バッポン</t>
    </rPh>
    <rPh sb="248" eb="249">
      <t>テキ</t>
    </rPh>
    <rPh sb="250" eb="252">
      <t>タイサク</t>
    </rPh>
    <rPh sb="253" eb="254">
      <t>ヨウ</t>
    </rPh>
    <rPh sb="256" eb="258">
      <t>ジョウキョウ</t>
    </rPh>
    <rPh sb="326" eb="327">
      <t>タカ</t>
    </rPh>
    <rPh sb="328" eb="329">
      <t>アタイ</t>
    </rPh>
    <rPh sb="333" eb="335">
      <t>コウリツ</t>
    </rPh>
    <rPh sb="335" eb="336">
      <t>テキ</t>
    </rPh>
    <rPh sb="337" eb="339">
      <t>オスイ</t>
    </rPh>
    <rPh sb="339" eb="341">
      <t>ショリ</t>
    </rPh>
    <rPh sb="342" eb="344">
      <t>ジッシ</t>
    </rPh>
    <rPh sb="350" eb="352">
      <t>ジョウキョウ</t>
    </rPh>
    <rPh sb="353" eb="354">
      <t>トラ</t>
    </rPh>
    <rPh sb="445" eb="446">
      <t>トラ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</si>
</sst>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formatCode="#,##0.00;&quot;△&quot;#,##0.00;&quot;-&quot;">
                  <c:v>1.56</c:v>
                </c:pt>
              </c:numCache>
            </c:numRef>
          </c:val>
          <c:extLst>
            <c:ext xmlns:c16="http://schemas.microsoft.com/office/drawing/2014/chart" uri="{C3380CC4-5D6E-409C-BE32-E72D297353CC}">
              <c16:uniqueId val="{00000000-A97F-4ACA-AE84-A7D2144E57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0.22</c:v>
                </c:pt>
                <c:pt idx="3">
                  <c:v>0.17</c:v>
                </c:pt>
                <c:pt idx="4">
                  <c:v>0.27</c:v>
                </c:pt>
              </c:numCache>
            </c:numRef>
          </c:val>
          <c:smooth val="0"/>
          <c:extLst>
            <c:ext xmlns:c16="http://schemas.microsoft.com/office/drawing/2014/chart" uri="{C3380CC4-5D6E-409C-BE32-E72D297353CC}">
              <c16:uniqueId val="{00000001-A97F-4ACA-AE84-A7D2144E57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17.63</c:v>
                </c:pt>
                <c:pt idx="2">
                  <c:v>16.88</c:v>
                </c:pt>
                <c:pt idx="3">
                  <c:v>15.63</c:v>
                </c:pt>
                <c:pt idx="4">
                  <c:v>16.13</c:v>
                </c:pt>
              </c:numCache>
            </c:numRef>
          </c:val>
          <c:extLst>
            <c:ext xmlns:c16="http://schemas.microsoft.com/office/drawing/2014/chart" uri="{C3380CC4-5D6E-409C-BE32-E72D297353CC}">
              <c16:uniqueId val="{00000000-5579-4C61-932B-D0104376E7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42.28</c:v>
                </c:pt>
                <c:pt idx="2">
                  <c:v>45.3</c:v>
                </c:pt>
                <c:pt idx="3">
                  <c:v>45.6</c:v>
                </c:pt>
                <c:pt idx="4">
                  <c:v>44.79</c:v>
                </c:pt>
              </c:numCache>
            </c:numRef>
          </c:val>
          <c:smooth val="0"/>
          <c:extLst>
            <c:ext xmlns:c16="http://schemas.microsoft.com/office/drawing/2014/chart" uri="{C3380CC4-5D6E-409C-BE32-E72D297353CC}">
              <c16:uniqueId val="{00000001-5579-4C61-932B-D0104376E7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63.9</c:v>
                </c:pt>
                <c:pt idx="2">
                  <c:v>62.99</c:v>
                </c:pt>
                <c:pt idx="3">
                  <c:v>62.93</c:v>
                </c:pt>
                <c:pt idx="4">
                  <c:v>62.9</c:v>
                </c:pt>
              </c:numCache>
            </c:numRef>
          </c:val>
          <c:extLst>
            <c:ext xmlns:c16="http://schemas.microsoft.com/office/drawing/2014/chart" uri="{C3380CC4-5D6E-409C-BE32-E72D297353CC}">
              <c16:uniqueId val="{00000000-4EB3-4594-A1CC-94AE414066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84.34</c:v>
                </c:pt>
                <c:pt idx="2">
                  <c:v>88.37</c:v>
                </c:pt>
                <c:pt idx="3">
                  <c:v>88.66</c:v>
                </c:pt>
                <c:pt idx="4">
                  <c:v>88.68</c:v>
                </c:pt>
              </c:numCache>
            </c:numRef>
          </c:val>
          <c:smooth val="0"/>
          <c:extLst>
            <c:ext xmlns:c16="http://schemas.microsoft.com/office/drawing/2014/chart" uri="{C3380CC4-5D6E-409C-BE32-E72D297353CC}">
              <c16:uniqueId val="{00000001-4EB3-4594-A1CC-94AE414066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86.66</c:v>
                </c:pt>
                <c:pt idx="2">
                  <c:v>85.32</c:v>
                </c:pt>
                <c:pt idx="3">
                  <c:v>78.75</c:v>
                </c:pt>
                <c:pt idx="4">
                  <c:v>75.89</c:v>
                </c:pt>
              </c:numCache>
            </c:numRef>
          </c:val>
          <c:extLst>
            <c:ext xmlns:c16="http://schemas.microsoft.com/office/drawing/2014/chart" uri="{C3380CC4-5D6E-409C-BE32-E72D297353CC}">
              <c16:uniqueId val="{00000000-EEEB-487D-9D4D-DFD887BC5C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106.09</c:v>
                </c:pt>
                <c:pt idx="2">
                  <c:v>101.98</c:v>
                </c:pt>
                <c:pt idx="3">
                  <c:v>102.68</c:v>
                </c:pt>
                <c:pt idx="4">
                  <c:v>103.79</c:v>
                </c:pt>
              </c:numCache>
            </c:numRef>
          </c:val>
          <c:smooth val="0"/>
          <c:extLst>
            <c:ext xmlns:c16="http://schemas.microsoft.com/office/drawing/2014/chart" uri="{C3380CC4-5D6E-409C-BE32-E72D297353CC}">
              <c16:uniqueId val="{00000001-EEEB-487D-9D4D-DFD887BC5C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5.92</c:v>
                </c:pt>
                <c:pt idx="2">
                  <c:v>9.1300000000000008</c:v>
                </c:pt>
                <c:pt idx="3">
                  <c:v>12.03</c:v>
                </c:pt>
                <c:pt idx="4">
                  <c:v>14.68</c:v>
                </c:pt>
              </c:numCache>
            </c:numRef>
          </c:val>
          <c:extLst>
            <c:ext xmlns:c16="http://schemas.microsoft.com/office/drawing/2014/chart" uri="{C3380CC4-5D6E-409C-BE32-E72D297353CC}">
              <c16:uniqueId val="{00000000-F36A-410B-A799-F4AE83A296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F36A-410B-A799-F4AE83A296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1BF-4C88-9374-FB826696DE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0.04</c:v>
                </c:pt>
                <c:pt idx="3">
                  <c:v>0.12</c:v>
                </c:pt>
                <c:pt idx="4">
                  <c:v>0.1</c:v>
                </c:pt>
              </c:numCache>
            </c:numRef>
          </c:val>
          <c:smooth val="0"/>
          <c:extLst>
            <c:ext xmlns:c16="http://schemas.microsoft.com/office/drawing/2014/chart" uri="{C3380CC4-5D6E-409C-BE32-E72D297353CC}">
              <c16:uniqueId val="{00000001-D1BF-4C88-9374-FB826696DE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147.26</c:v>
                </c:pt>
                <c:pt idx="2">
                  <c:v>261.61</c:v>
                </c:pt>
                <c:pt idx="3">
                  <c:v>393.09</c:v>
                </c:pt>
                <c:pt idx="4">
                  <c:v>544.76</c:v>
                </c:pt>
              </c:numCache>
            </c:numRef>
          </c:val>
          <c:extLst>
            <c:ext xmlns:c16="http://schemas.microsoft.com/office/drawing/2014/chart" uri="{C3380CC4-5D6E-409C-BE32-E72D297353CC}">
              <c16:uniqueId val="{00000000-1CD4-44A6-80C7-06359AB94D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69.42</c:v>
                </c:pt>
                <c:pt idx="2">
                  <c:v>52.27</c:v>
                </c:pt>
                <c:pt idx="3">
                  <c:v>58.68</c:v>
                </c:pt>
                <c:pt idx="4">
                  <c:v>53.87</c:v>
                </c:pt>
              </c:numCache>
            </c:numRef>
          </c:val>
          <c:smooth val="0"/>
          <c:extLst>
            <c:ext xmlns:c16="http://schemas.microsoft.com/office/drawing/2014/chart" uri="{C3380CC4-5D6E-409C-BE32-E72D297353CC}">
              <c16:uniqueId val="{00000001-1CD4-44A6-80C7-06359AB94D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40.270000000000003</c:v>
                </c:pt>
                <c:pt idx="2">
                  <c:v>24.01</c:v>
                </c:pt>
                <c:pt idx="3">
                  <c:v>30.28</c:v>
                </c:pt>
                <c:pt idx="4">
                  <c:v>21.79</c:v>
                </c:pt>
              </c:numCache>
            </c:numRef>
          </c:val>
          <c:extLst>
            <c:ext xmlns:c16="http://schemas.microsoft.com/office/drawing/2014/chart" uri="{C3380CC4-5D6E-409C-BE32-E72D297353CC}">
              <c16:uniqueId val="{00000000-F62C-4A60-A423-BEC28B768D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43.07</c:v>
                </c:pt>
                <c:pt idx="2">
                  <c:v>41.51</c:v>
                </c:pt>
                <c:pt idx="3">
                  <c:v>45.01</c:v>
                </c:pt>
                <c:pt idx="4">
                  <c:v>46.37</c:v>
                </c:pt>
              </c:numCache>
            </c:numRef>
          </c:val>
          <c:smooth val="0"/>
          <c:extLst>
            <c:ext xmlns:c16="http://schemas.microsoft.com/office/drawing/2014/chart" uri="{C3380CC4-5D6E-409C-BE32-E72D297353CC}">
              <c16:uniqueId val="{00000001-F62C-4A60-A423-BEC28B768D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45.67</c:v>
                </c:pt>
                <c:pt idx="2">
                  <c:v>41.96</c:v>
                </c:pt>
                <c:pt idx="3">
                  <c:v>38.81</c:v>
                </c:pt>
                <c:pt idx="4">
                  <c:v>93.77</c:v>
                </c:pt>
              </c:numCache>
            </c:numRef>
          </c:val>
          <c:extLst>
            <c:ext xmlns:c16="http://schemas.microsoft.com/office/drawing/2014/chart" uri="{C3380CC4-5D6E-409C-BE32-E72D297353CC}">
              <c16:uniqueId val="{00000000-D29D-4500-90F9-C2493CA6EA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1163.75</c:v>
                </c:pt>
                <c:pt idx="2">
                  <c:v>1160.22</c:v>
                </c:pt>
                <c:pt idx="3">
                  <c:v>1141.98</c:v>
                </c:pt>
                <c:pt idx="4">
                  <c:v>1062.58</c:v>
                </c:pt>
              </c:numCache>
            </c:numRef>
          </c:val>
          <c:smooth val="0"/>
          <c:extLst>
            <c:ext xmlns:c16="http://schemas.microsoft.com/office/drawing/2014/chart" uri="{C3380CC4-5D6E-409C-BE32-E72D297353CC}">
              <c16:uniqueId val="{00000001-D29D-4500-90F9-C2493CA6EA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48.67</c:v>
                </c:pt>
                <c:pt idx="2">
                  <c:v>29.35</c:v>
                </c:pt>
                <c:pt idx="3">
                  <c:v>47.58</c:v>
                </c:pt>
                <c:pt idx="4">
                  <c:v>43.23</c:v>
                </c:pt>
              </c:numCache>
            </c:numRef>
          </c:val>
          <c:extLst>
            <c:ext xmlns:c16="http://schemas.microsoft.com/office/drawing/2014/chart" uri="{C3380CC4-5D6E-409C-BE32-E72D297353CC}">
              <c16:uniqueId val="{00000000-218B-41A1-AF36-C973F0F593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72.599999999999994</c:v>
                </c:pt>
                <c:pt idx="2">
                  <c:v>81.81</c:v>
                </c:pt>
                <c:pt idx="3">
                  <c:v>82.27</c:v>
                </c:pt>
                <c:pt idx="4">
                  <c:v>80.36</c:v>
                </c:pt>
              </c:numCache>
            </c:numRef>
          </c:val>
          <c:smooth val="0"/>
          <c:extLst>
            <c:ext xmlns:c16="http://schemas.microsoft.com/office/drawing/2014/chart" uri="{C3380CC4-5D6E-409C-BE32-E72D297353CC}">
              <c16:uniqueId val="{00000001-218B-41A1-AF36-C973F0F593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325.12</c:v>
                </c:pt>
                <c:pt idx="2">
                  <c:v>541.46</c:v>
                </c:pt>
                <c:pt idx="3">
                  <c:v>335.3</c:v>
                </c:pt>
                <c:pt idx="4">
                  <c:v>382.56</c:v>
                </c:pt>
              </c:numCache>
            </c:numRef>
          </c:val>
          <c:extLst>
            <c:ext xmlns:c16="http://schemas.microsoft.com/office/drawing/2014/chart" uri="{C3380CC4-5D6E-409C-BE32-E72D297353CC}">
              <c16:uniqueId val="{00000000-A6DE-457B-8D80-AF95A3163D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228.64</c:v>
                </c:pt>
                <c:pt idx="2">
                  <c:v>193.59</c:v>
                </c:pt>
                <c:pt idx="3">
                  <c:v>194.42</c:v>
                </c:pt>
                <c:pt idx="4">
                  <c:v>201.33</c:v>
                </c:pt>
              </c:numCache>
            </c:numRef>
          </c:val>
          <c:smooth val="0"/>
          <c:extLst>
            <c:ext xmlns:c16="http://schemas.microsoft.com/office/drawing/2014/chart" uri="{C3380CC4-5D6E-409C-BE32-E72D297353CC}">
              <c16:uniqueId val="{00000001-A6DE-457B-8D80-AF95A3163D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7"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猪苗代町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12552</v>
      </c>
      <c r="AM8" s="41"/>
      <c r="AN8" s="41"/>
      <c r="AO8" s="41"/>
      <c r="AP8" s="41"/>
      <c r="AQ8" s="41"/>
      <c r="AR8" s="41"/>
      <c r="AS8" s="41"/>
      <c r="AT8" s="34">
        <f>データ!T6</f>
        <v>394.85</v>
      </c>
      <c r="AU8" s="34"/>
      <c r="AV8" s="34"/>
      <c r="AW8" s="34"/>
      <c r="AX8" s="34"/>
      <c r="AY8" s="34"/>
      <c r="AZ8" s="34"/>
      <c r="BA8" s="34"/>
      <c r="BB8" s="34">
        <f>データ!U6</f>
        <v>31.79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62.09</v>
      </c>
      <c r="J10" s="34"/>
      <c r="K10" s="34"/>
      <c r="L10" s="34"/>
      <c r="M10" s="34"/>
      <c r="N10" s="34"/>
      <c r="O10" s="34"/>
      <c r="P10" s="34">
        <f>データ!P6</f>
        <v>6.62</v>
      </c>
      <c r="Q10" s="34"/>
      <c r="R10" s="34"/>
      <c r="S10" s="34"/>
      <c r="T10" s="34"/>
      <c r="U10" s="34"/>
      <c r="V10" s="34"/>
      <c r="W10" s="34">
        <f>データ!Q6</f>
        <v>88.29</v>
      </c>
      <c r="X10" s="34"/>
      <c r="Y10" s="34"/>
      <c r="Z10" s="34"/>
      <c r="AA10" s="34"/>
      <c r="AB10" s="34"/>
      <c r="AC10" s="34"/>
      <c r="AD10" s="41">
        <f>データ!R6</f>
        <v>3498</v>
      </c>
      <c r="AE10" s="41"/>
      <c r="AF10" s="41"/>
      <c r="AG10" s="41"/>
      <c r="AH10" s="41"/>
      <c r="AI10" s="41"/>
      <c r="AJ10" s="41"/>
      <c r="AK10" s="2"/>
      <c r="AL10" s="41">
        <f>データ!V6</f>
        <v>822</v>
      </c>
      <c r="AM10" s="41"/>
      <c r="AN10" s="41"/>
      <c r="AO10" s="41"/>
      <c r="AP10" s="41"/>
      <c r="AQ10" s="41"/>
      <c r="AR10" s="41"/>
      <c r="AS10" s="41"/>
      <c r="AT10" s="34">
        <f>データ!W6</f>
        <v>0.72</v>
      </c>
      <c r="AU10" s="34"/>
      <c r="AV10" s="34"/>
      <c r="AW10" s="34"/>
      <c r="AX10" s="34"/>
      <c r="AY10" s="34"/>
      <c r="AZ10" s="34"/>
      <c r="BA10" s="34"/>
      <c r="BB10" s="34">
        <f>データ!X6</f>
        <v>1141.67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6p31q+v35b8SbQzcWpXDk7YluOe+qvO5E+pGRxVNRbLBE8QeXwkhg1Hm346jcVqzV9bTj+/U0yIaj1a7grdaAw==" saltValue="nAHX5XjTfLB+hU2u5zFB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74080</v>
      </c>
      <c r="D6" s="19">
        <f t="shared" si="3"/>
        <v>46</v>
      </c>
      <c r="E6" s="19">
        <f t="shared" si="3"/>
        <v>17</v>
      </c>
      <c r="F6" s="19">
        <f t="shared" si="3"/>
        <v>4</v>
      </c>
      <c r="G6" s="19">
        <f t="shared" si="3"/>
        <v>0</v>
      </c>
      <c r="H6" s="19" t="str">
        <f t="shared" si="3"/>
        <v>福島県　猪苗代町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62.09</v>
      </c>
      <c r="P6" s="20">
        <f t="shared" si="3"/>
        <v>6.62</v>
      </c>
      <c r="Q6" s="20">
        <f t="shared" si="3"/>
        <v>88.29</v>
      </c>
      <c r="R6" s="20">
        <f t="shared" si="3"/>
        <v>3498</v>
      </c>
      <c r="S6" s="20">
        <f t="shared" si="3"/>
        <v>12552</v>
      </c>
      <c r="T6" s="20">
        <f t="shared" si="3"/>
        <v>394.85</v>
      </c>
      <c r="U6" s="20">
        <f t="shared" si="3"/>
        <v>31.79</v>
      </c>
      <c r="V6" s="20">
        <f t="shared" si="3"/>
        <v>822</v>
      </c>
      <c r="W6" s="20">
        <f t="shared" si="3"/>
        <v>0.72</v>
      </c>
      <c r="X6" s="20">
        <f t="shared" si="3"/>
        <v>1141.67</v>
      </c>
      <c r="Y6" s="21" t="str">
        <f>IF(Y7="",NA(),Y7)</f>
        <v>-</v>
      </c>
      <c r="Z6" s="21">
        <f t="shared" ref="Z6:AH6" si="4">IF(Z7="",NA(),Z7)</f>
        <v>86.66</v>
      </c>
      <c r="AA6" s="21">
        <f t="shared" si="4"/>
        <v>85.32</v>
      </c>
      <c r="AB6" s="21">
        <f t="shared" si="4"/>
        <v>78.75</v>
      </c>
      <c r="AC6" s="21">
        <f t="shared" si="4"/>
        <v>75.89</v>
      </c>
      <c r="AD6" s="21" t="str">
        <f t="shared" si="4"/>
        <v>-</v>
      </c>
      <c r="AE6" s="21">
        <f t="shared" si="4"/>
        <v>106.09</v>
      </c>
      <c r="AF6" s="21">
        <f t="shared" si="4"/>
        <v>101.98</v>
      </c>
      <c r="AG6" s="21">
        <f t="shared" si="4"/>
        <v>102.68</v>
      </c>
      <c r="AH6" s="21">
        <f t="shared" si="4"/>
        <v>103.79</v>
      </c>
      <c r="AI6" s="20" t="str">
        <f>IF(AI7="","",IF(AI7="-","【-】","【"&amp;SUBSTITUTE(TEXT(AI7,"#,##0.00"),"-","△")&amp;"】"))</f>
        <v>【105.07】</v>
      </c>
      <c r="AJ6" s="21" t="str">
        <f>IF(AJ7="",NA(),AJ7)</f>
        <v>-</v>
      </c>
      <c r="AK6" s="21">
        <f t="shared" ref="AK6:AS6" si="5">IF(AK7="",NA(),AK7)</f>
        <v>147.26</v>
      </c>
      <c r="AL6" s="21">
        <f t="shared" si="5"/>
        <v>261.61</v>
      </c>
      <c r="AM6" s="21">
        <f t="shared" si="5"/>
        <v>393.09</v>
      </c>
      <c r="AN6" s="21">
        <f t="shared" si="5"/>
        <v>544.76</v>
      </c>
      <c r="AO6" s="21" t="str">
        <f t="shared" si="5"/>
        <v>-</v>
      </c>
      <c r="AP6" s="21">
        <f t="shared" si="5"/>
        <v>69.42</v>
      </c>
      <c r="AQ6" s="21">
        <f t="shared" si="5"/>
        <v>52.27</v>
      </c>
      <c r="AR6" s="21">
        <f t="shared" si="5"/>
        <v>58.68</v>
      </c>
      <c r="AS6" s="21">
        <f t="shared" si="5"/>
        <v>53.87</v>
      </c>
      <c r="AT6" s="20" t="str">
        <f>IF(AT7="","",IF(AT7="-","【-】","【"&amp;SUBSTITUTE(TEXT(AT7,"#,##0.00"),"-","△")&amp;"】"))</f>
        <v>【63.54】</v>
      </c>
      <c r="AU6" s="21" t="str">
        <f>IF(AU7="",NA(),AU7)</f>
        <v>-</v>
      </c>
      <c r="AV6" s="21">
        <f t="shared" ref="AV6:BD6" si="6">IF(AV7="",NA(),AV7)</f>
        <v>40.270000000000003</v>
      </c>
      <c r="AW6" s="21">
        <f t="shared" si="6"/>
        <v>24.01</v>
      </c>
      <c r="AX6" s="21">
        <f t="shared" si="6"/>
        <v>30.28</v>
      </c>
      <c r="AY6" s="21">
        <f t="shared" si="6"/>
        <v>21.79</v>
      </c>
      <c r="AZ6" s="21" t="str">
        <f t="shared" si="6"/>
        <v>-</v>
      </c>
      <c r="BA6" s="21">
        <f t="shared" si="6"/>
        <v>43.07</v>
      </c>
      <c r="BB6" s="21">
        <f t="shared" si="6"/>
        <v>41.51</v>
      </c>
      <c r="BC6" s="21">
        <f t="shared" si="6"/>
        <v>45.01</v>
      </c>
      <c r="BD6" s="21">
        <f t="shared" si="6"/>
        <v>46.37</v>
      </c>
      <c r="BE6" s="20" t="str">
        <f>IF(BE7="","",IF(BE7="-","【-】","【"&amp;SUBSTITUTE(TEXT(BE7,"#,##0.00"),"-","△")&amp;"】"))</f>
        <v>【50.90】</v>
      </c>
      <c r="BF6" s="21" t="str">
        <f>IF(BF7="",NA(),BF7)</f>
        <v>-</v>
      </c>
      <c r="BG6" s="21">
        <f t="shared" ref="BG6:BO6" si="7">IF(BG7="",NA(),BG7)</f>
        <v>45.67</v>
      </c>
      <c r="BH6" s="21">
        <f t="shared" si="7"/>
        <v>41.96</v>
      </c>
      <c r="BI6" s="21">
        <f t="shared" si="7"/>
        <v>38.81</v>
      </c>
      <c r="BJ6" s="21">
        <f t="shared" si="7"/>
        <v>93.77</v>
      </c>
      <c r="BK6" s="21" t="str">
        <f t="shared" si="7"/>
        <v>-</v>
      </c>
      <c r="BL6" s="21">
        <f t="shared" si="7"/>
        <v>1163.75</v>
      </c>
      <c r="BM6" s="21">
        <f t="shared" si="7"/>
        <v>1160.22</v>
      </c>
      <c r="BN6" s="21">
        <f t="shared" si="7"/>
        <v>1141.98</v>
      </c>
      <c r="BO6" s="21">
        <f t="shared" si="7"/>
        <v>1062.58</v>
      </c>
      <c r="BP6" s="20" t="str">
        <f>IF(BP7="","",IF(BP7="-","【-】","【"&amp;SUBSTITUTE(TEXT(BP7,"#,##0.00"),"-","△")&amp;"】"))</f>
        <v>【1,099.15】</v>
      </c>
      <c r="BQ6" s="21" t="str">
        <f>IF(BQ7="",NA(),BQ7)</f>
        <v>-</v>
      </c>
      <c r="BR6" s="21">
        <f t="shared" ref="BR6:BZ6" si="8">IF(BR7="",NA(),BR7)</f>
        <v>48.67</v>
      </c>
      <c r="BS6" s="21">
        <f t="shared" si="8"/>
        <v>29.35</v>
      </c>
      <c r="BT6" s="21">
        <f t="shared" si="8"/>
        <v>47.58</v>
      </c>
      <c r="BU6" s="21">
        <f t="shared" si="8"/>
        <v>43.23</v>
      </c>
      <c r="BV6" s="21" t="str">
        <f t="shared" si="8"/>
        <v>-</v>
      </c>
      <c r="BW6" s="21">
        <f t="shared" si="8"/>
        <v>72.599999999999994</v>
      </c>
      <c r="BX6" s="21">
        <f t="shared" si="8"/>
        <v>81.81</v>
      </c>
      <c r="BY6" s="21">
        <f t="shared" si="8"/>
        <v>82.27</v>
      </c>
      <c r="BZ6" s="21">
        <f t="shared" si="8"/>
        <v>80.36</v>
      </c>
      <c r="CA6" s="20" t="str">
        <f>IF(CA7="","",IF(CA7="-","【-】","【"&amp;SUBSTITUTE(TEXT(CA7,"#,##0.00"),"-","△")&amp;"】"))</f>
        <v>【72.92】</v>
      </c>
      <c r="CB6" s="21" t="str">
        <f>IF(CB7="",NA(),CB7)</f>
        <v>-</v>
      </c>
      <c r="CC6" s="21">
        <f t="shared" ref="CC6:CK6" si="9">IF(CC7="",NA(),CC7)</f>
        <v>325.12</v>
      </c>
      <c r="CD6" s="21">
        <f t="shared" si="9"/>
        <v>541.46</v>
      </c>
      <c r="CE6" s="21">
        <f t="shared" si="9"/>
        <v>335.3</v>
      </c>
      <c r="CF6" s="21">
        <f t="shared" si="9"/>
        <v>382.56</v>
      </c>
      <c r="CG6" s="21" t="str">
        <f t="shared" si="9"/>
        <v>-</v>
      </c>
      <c r="CH6" s="21">
        <f t="shared" si="9"/>
        <v>228.64</v>
      </c>
      <c r="CI6" s="21">
        <f t="shared" si="9"/>
        <v>193.59</v>
      </c>
      <c r="CJ6" s="21">
        <f t="shared" si="9"/>
        <v>194.42</v>
      </c>
      <c r="CK6" s="21">
        <f t="shared" si="9"/>
        <v>201.33</v>
      </c>
      <c r="CL6" s="20" t="str">
        <f>IF(CL7="","",IF(CL7="-","【-】","【"&amp;SUBSTITUTE(TEXT(CL7,"#,##0.00"),"-","△")&amp;"】"))</f>
        <v>【225.78】</v>
      </c>
      <c r="CM6" s="21" t="str">
        <f>IF(CM7="",NA(),CM7)</f>
        <v>-</v>
      </c>
      <c r="CN6" s="21">
        <f t="shared" ref="CN6:CV6" si="10">IF(CN7="",NA(),CN7)</f>
        <v>17.63</v>
      </c>
      <c r="CO6" s="21">
        <f t="shared" si="10"/>
        <v>16.88</v>
      </c>
      <c r="CP6" s="21">
        <f t="shared" si="10"/>
        <v>15.63</v>
      </c>
      <c r="CQ6" s="21">
        <f t="shared" si="10"/>
        <v>16.13</v>
      </c>
      <c r="CR6" s="21" t="str">
        <f t="shared" si="10"/>
        <v>-</v>
      </c>
      <c r="CS6" s="21">
        <f t="shared" si="10"/>
        <v>42.28</v>
      </c>
      <c r="CT6" s="21">
        <f t="shared" si="10"/>
        <v>45.3</v>
      </c>
      <c r="CU6" s="21">
        <f t="shared" si="10"/>
        <v>45.6</v>
      </c>
      <c r="CV6" s="21">
        <f t="shared" si="10"/>
        <v>44.79</v>
      </c>
      <c r="CW6" s="20" t="str">
        <f>IF(CW7="","",IF(CW7="-","【-】","【"&amp;SUBSTITUTE(TEXT(CW7,"#,##0.00"),"-","△")&amp;"】"))</f>
        <v>【43.17】</v>
      </c>
      <c r="CX6" s="21" t="str">
        <f>IF(CX7="",NA(),CX7)</f>
        <v>-</v>
      </c>
      <c r="CY6" s="21">
        <f t="shared" ref="CY6:DG6" si="11">IF(CY7="",NA(),CY7)</f>
        <v>63.9</v>
      </c>
      <c r="CZ6" s="21">
        <f t="shared" si="11"/>
        <v>62.99</v>
      </c>
      <c r="DA6" s="21">
        <f t="shared" si="11"/>
        <v>62.93</v>
      </c>
      <c r="DB6" s="21">
        <f t="shared" si="11"/>
        <v>62.9</v>
      </c>
      <c r="DC6" s="21" t="str">
        <f t="shared" si="11"/>
        <v>-</v>
      </c>
      <c r="DD6" s="21">
        <f t="shared" si="11"/>
        <v>84.34</v>
      </c>
      <c r="DE6" s="21">
        <f t="shared" si="11"/>
        <v>88.37</v>
      </c>
      <c r="DF6" s="21">
        <f t="shared" si="11"/>
        <v>88.66</v>
      </c>
      <c r="DG6" s="21">
        <f t="shared" si="11"/>
        <v>88.68</v>
      </c>
      <c r="DH6" s="20" t="str">
        <f>IF(DH7="","",IF(DH7="-","【-】","【"&amp;SUBSTITUTE(TEXT(DH7,"#,##0.00"),"-","△")&amp;"】"))</f>
        <v>【86.31】</v>
      </c>
      <c r="DI6" s="21" t="str">
        <f>IF(DI7="",NA(),DI7)</f>
        <v>-</v>
      </c>
      <c r="DJ6" s="21">
        <f t="shared" ref="DJ6:DR6" si="12">IF(DJ7="",NA(),DJ7)</f>
        <v>5.92</v>
      </c>
      <c r="DK6" s="21">
        <f t="shared" si="12"/>
        <v>9.1300000000000008</v>
      </c>
      <c r="DL6" s="21">
        <f t="shared" si="12"/>
        <v>12.03</v>
      </c>
      <c r="DM6" s="21">
        <f t="shared" si="12"/>
        <v>14.68</v>
      </c>
      <c r="DN6" s="21" t="str">
        <f t="shared" si="12"/>
        <v>-</v>
      </c>
      <c r="DO6" s="21">
        <f t="shared" si="12"/>
        <v>22.79</v>
      </c>
      <c r="DP6" s="21">
        <f t="shared" si="12"/>
        <v>32.57</v>
      </c>
      <c r="DQ6" s="21">
        <f t="shared" si="12"/>
        <v>33.159999999999997</v>
      </c>
      <c r="DR6" s="21">
        <f t="shared" si="12"/>
        <v>34.590000000000003</v>
      </c>
      <c r="DS6" s="20" t="str">
        <f>IF(DS7="","",IF(DS7="-","【-】","【"&amp;SUBSTITUTE(TEXT(DS7,"#,##0.00"),"-","△")&amp;"】"))</f>
        <v>【30.82】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0.04</v>
      </c>
      <c r="EB6" s="21">
        <f t="shared" si="13"/>
        <v>0.12</v>
      </c>
      <c r="EC6" s="21">
        <f t="shared" si="13"/>
        <v>0.1</v>
      </c>
      <c r="ED6" s="20" t="str">
        <f>IF(ED7="","",IF(ED7="-","【-】","【"&amp;SUBSTITUTE(TEXT(ED7,"#,##0.00"),"-","△")&amp;"】"))</f>
        <v>【0.06】</v>
      </c>
      <c r="EE6" s="21" t="str">
        <f>IF(EE7="",NA(),EE7)</f>
        <v>-</v>
      </c>
      <c r="EF6" s="20">
        <f t="shared" ref="EF6:EN6" si="14">IF(EF7="",NA(),EF7)</f>
        <v>0</v>
      </c>
      <c r="EG6" s="20">
        <f t="shared" si="14"/>
        <v>0</v>
      </c>
      <c r="EH6" s="20">
        <f t="shared" si="14"/>
        <v>0</v>
      </c>
      <c r="EI6" s="21">
        <f t="shared" si="14"/>
        <v>1.56</v>
      </c>
      <c r="EJ6" s="21" t="str">
        <f t="shared" si="14"/>
        <v>-</v>
      </c>
      <c r="EK6" s="21">
        <f t="shared" si="14"/>
        <v>0.1</v>
      </c>
      <c r="EL6" s="21">
        <f t="shared" si="14"/>
        <v>0.22</v>
      </c>
      <c r="EM6" s="21">
        <f t="shared" si="14"/>
        <v>0.17</v>
      </c>
      <c r="EN6" s="21">
        <f t="shared" si="14"/>
        <v>0.27</v>
      </c>
      <c r="EO6" s="20" t="str">
        <f>IF(EO7="","",IF(EO7="-","【-】","【"&amp;SUBSTITUTE(TEXT(EO7,"#,##0.00"),"-","△")&amp;"】"))</f>
        <v>【0.15】</v>
      </c>
    </row>
    <row r="7" spans="1:148" s="22" customFormat="1" x14ac:dyDescent="0.15">
      <c r="A7" s="14"/>
      <c r="B7" s="23">
        <v>2024</v>
      </c>
      <c r="C7" s="23">
        <v>74080</v>
      </c>
      <c r="D7" s="23">
        <v>46</v>
      </c>
      <c r="E7" s="23">
        <v>17</v>
      </c>
      <c r="F7" s="23">
        <v>4</v>
      </c>
      <c r="G7" s="23">
        <v>0</v>
      </c>
      <c r="H7" s="23" t="s">
        <v>96</v>
      </c>
      <c r="I7" s="23" t="s">
        <v>97</v>
      </c>
      <c r="J7" s="23" t="s">
        <v>98</v>
      </c>
      <c r="K7" s="23" t="s">
        <v>99</v>
      </c>
      <c r="L7" s="23" t="s">
        <v>100</v>
      </c>
      <c r="M7" s="23" t="s">
        <v>101</v>
      </c>
      <c r="N7" s="24" t="s">
        <v>102</v>
      </c>
      <c r="O7" s="24">
        <v>62.09</v>
      </c>
      <c r="P7" s="24">
        <v>6.62</v>
      </c>
      <c r="Q7" s="24">
        <v>88.29</v>
      </c>
      <c r="R7" s="24">
        <v>3498</v>
      </c>
      <c r="S7" s="24">
        <v>12552</v>
      </c>
      <c r="T7" s="24">
        <v>394.85</v>
      </c>
      <c r="U7" s="24">
        <v>31.79</v>
      </c>
      <c r="V7" s="24">
        <v>822</v>
      </c>
      <c r="W7" s="24">
        <v>0.72</v>
      </c>
      <c r="X7" s="24">
        <v>1141.67</v>
      </c>
      <c r="Y7" s="24" t="s">
        <v>102</v>
      </c>
      <c r="Z7" s="24">
        <v>86.66</v>
      </c>
      <c r="AA7" s="24">
        <v>85.32</v>
      </c>
      <c r="AB7" s="24">
        <v>78.75</v>
      </c>
      <c r="AC7" s="24">
        <v>75.89</v>
      </c>
      <c r="AD7" s="24" t="s">
        <v>102</v>
      </c>
      <c r="AE7" s="24">
        <v>106.09</v>
      </c>
      <c r="AF7" s="24">
        <v>101.98</v>
      </c>
      <c r="AG7" s="24">
        <v>102.68</v>
      </c>
      <c r="AH7" s="24">
        <v>103.79</v>
      </c>
      <c r="AI7" s="24">
        <v>105.07</v>
      </c>
      <c r="AJ7" s="24" t="s">
        <v>102</v>
      </c>
      <c r="AK7" s="24">
        <v>147.26</v>
      </c>
      <c r="AL7" s="24">
        <v>261.61</v>
      </c>
      <c r="AM7" s="24">
        <v>393.09</v>
      </c>
      <c r="AN7" s="24">
        <v>544.76</v>
      </c>
      <c r="AO7" s="24" t="s">
        <v>102</v>
      </c>
      <c r="AP7" s="24">
        <v>69.42</v>
      </c>
      <c r="AQ7" s="24">
        <v>52.27</v>
      </c>
      <c r="AR7" s="24">
        <v>58.68</v>
      </c>
      <c r="AS7" s="24">
        <v>53.87</v>
      </c>
      <c r="AT7" s="24">
        <v>63.54</v>
      </c>
      <c r="AU7" s="24" t="s">
        <v>102</v>
      </c>
      <c r="AV7" s="24">
        <v>40.270000000000003</v>
      </c>
      <c r="AW7" s="24">
        <v>24.01</v>
      </c>
      <c r="AX7" s="24">
        <v>30.28</v>
      </c>
      <c r="AY7" s="24">
        <v>21.79</v>
      </c>
      <c r="AZ7" s="24" t="s">
        <v>102</v>
      </c>
      <c r="BA7" s="24">
        <v>43.07</v>
      </c>
      <c r="BB7" s="24">
        <v>41.51</v>
      </c>
      <c r="BC7" s="24">
        <v>45.01</v>
      </c>
      <c r="BD7" s="24">
        <v>46.37</v>
      </c>
      <c r="BE7" s="24">
        <v>50.9</v>
      </c>
      <c r="BF7" s="24" t="s">
        <v>102</v>
      </c>
      <c r="BG7" s="24">
        <v>45.67</v>
      </c>
      <c r="BH7" s="24">
        <v>41.96</v>
      </c>
      <c r="BI7" s="24">
        <v>38.81</v>
      </c>
      <c r="BJ7" s="24">
        <v>93.77</v>
      </c>
      <c r="BK7" s="24" t="s">
        <v>102</v>
      </c>
      <c r="BL7" s="24">
        <v>1163.75</v>
      </c>
      <c r="BM7" s="24">
        <v>1160.22</v>
      </c>
      <c r="BN7" s="24">
        <v>1141.98</v>
      </c>
      <c r="BO7" s="24">
        <v>1062.58</v>
      </c>
      <c r="BP7" s="24">
        <v>1099.1500000000001</v>
      </c>
      <c r="BQ7" s="24" t="s">
        <v>102</v>
      </c>
      <c r="BR7" s="24">
        <v>48.67</v>
      </c>
      <c r="BS7" s="24">
        <v>29.35</v>
      </c>
      <c r="BT7" s="24">
        <v>47.58</v>
      </c>
      <c r="BU7" s="24">
        <v>43.23</v>
      </c>
      <c r="BV7" s="24" t="s">
        <v>102</v>
      </c>
      <c r="BW7" s="24">
        <v>72.599999999999994</v>
      </c>
      <c r="BX7" s="24">
        <v>81.81</v>
      </c>
      <c r="BY7" s="24">
        <v>82.27</v>
      </c>
      <c r="BZ7" s="24">
        <v>80.36</v>
      </c>
      <c r="CA7" s="24">
        <v>72.92</v>
      </c>
      <c r="CB7" s="24" t="s">
        <v>102</v>
      </c>
      <c r="CC7" s="24">
        <v>325.12</v>
      </c>
      <c r="CD7" s="24">
        <v>541.46</v>
      </c>
      <c r="CE7" s="24">
        <v>335.3</v>
      </c>
      <c r="CF7" s="24">
        <v>382.56</v>
      </c>
      <c r="CG7" s="24" t="s">
        <v>102</v>
      </c>
      <c r="CH7" s="24">
        <v>228.64</v>
      </c>
      <c r="CI7" s="24">
        <v>193.59</v>
      </c>
      <c r="CJ7" s="24">
        <v>194.42</v>
      </c>
      <c r="CK7" s="24">
        <v>201.33</v>
      </c>
      <c r="CL7" s="24">
        <v>225.78</v>
      </c>
      <c r="CM7" s="24" t="s">
        <v>102</v>
      </c>
      <c r="CN7" s="24">
        <v>17.63</v>
      </c>
      <c r="CO7" s="24">
        <v>16.88</v>
      </c>
      <c r="CP7" s="24">
        <v>15.63</v>
      </c>
      <c r="CQ7" s="24">
        <v>16.13</v>
      </c>
      <c r="CR7" s="24" t="s">
        <v>102</v>
      </c>
      <c r="CS7" s="24">
        <v>42.28</v>
      </c>
      <c r="CT7" s="24">
        <v>45.3</v>
      </c>
      <c r="CU7" s="24">
        <v>45.6</v>
      </c>
      <c r="CV7" s="24">
        <v>44.79</v>
      </c>
      <c r="CW7" s="24">
        <v>43.17</v>
      </c>
      <c r="CX7" s="24" t="s">
        <v>102</v>
      </c>
      <c r="CY7" s="24">
        <v>63.9</v>
      </c>
      <c r="CZ7" s="24">
        <v>62.99</v>
      </c>
      <c r="DA7" s="24">
        <v>62.93</v>
      </c>
      <c r="DB7" s="24">
        <v>62.9</v>
      </c>
      <c r="DC7" s="24" t="s">
        <v>102</v>
      </c>
      <c r="DD7" s="24">
        <v>84.34</v>
      </c>
      <c r="DE7" s="24">
        <v>88.37</v>
      </c>
      <c r="DF7" s="24">
        <v>88.66</v>
      </c>
      <c r="DG7" s="24">
        <v>88.68</v>
      </c>
      <c r="DH7" s="24">
        <v>86.31</v>
      </c>
      <c r="DI7" s="24" t="s">
        <v>102</v>
      </c>
      <c r="DJ7" s="24">
        <v>5.92</v>
      </c>
      <c r="DK7" s="24">
        <v>9.1300000000000008</v>
      </c>
      <c r="DL7" s="24">
        <v>12.03</v>
      </c>
      <c r="DM7" s="24">
        <v>14.68</v>
      </c>
      <c r="DN7" s="24" t="s">
        <v>102</v>
      </c>
      <c r="DO7" s="24">
        <v>22.79</v>
      </c>
      <c r="DP7" s="24">
        <v>32.57</v>
      </c>
      <c r="DQ7" s="24">
        <v>33.159999999999997</v>
      </c>
      <c r="DR7" s="24">
        <v>34.590000000000003</v>
      </c>
      <c r="DS7" s="24">
        <v>30.82</v>
      </c>
      <c r="DT7" s="24" t="s">
        <v>102</v>
      </c>
      <c r="DU7" s="24">
        <v>0</v>
      </c>
      <c r="DV7" s="24">
        <v>0</v>
      </c>
      <c r="DW7" s="24">
        <v>0</v>
      </c>
      <c r="DX7" s="24">
        <v>0</v>
      </c>
      <c r="DY7" s="24" t="s">
        <v>102</v>
      </c>
      <c r="DZ7" s="24">
        <v>0.01</v>
      </c>
      <c r="EA7" s="24">
        <v>0.04</v>
      </c>
      <c r="EB7" s="24">
        <v>0.12</v>
      </c>
      <c r="EC7" s="24">
        <v>0.1</v>
      </c>
      <c r="ED7" s="24">
        <v>0.06</v>
      </c>
      <c r="EE7" s="24" t="s">
        <v>102</v>
      </c>
      <c r="EF7" s="24">
        <v>0</v>
      </c>
      <c r="EG7" s="24">
        <v>0</v>
      </c>
      <c r="EH7" s="24">
        <v>0</v>
      </c>
      <c r="EI7" s="24">
        <v>1.56</v>
      </c>
      <c r="EJ7" s="24" t="s">
        <v>102</v>
      </c>
      <c r="EK7" s="24">
        <v>0.1</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すみ恵</cp:lastModifiedBy>
  <cp:lastPrinted>2026-02-03T23:43:08Z</cp:lastPrinted>
  <dcterms:created xsi:type="dcterms:W3CDTF">2025-12-23T06:09:27Z</dcterms:created>
  <dcterms:modified xsi:type="dcterms:W3CDTF">2026-02-03T23:59:19Z</dcterms:modified>
  <cp:category/>
</cp:coreProperties>
</file>