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10403\Desktop\R080115_【県市町村財政課25(木)〆】公営企業に係る経営比較分析表（令和６年度決算）の分析等について（依頼）\02_提出\"/>
    </mc:Choice>
  </mc:AlternateContent>
  <xr:revisionPtr revIDLastSave="0" documentId="13_ncr:1_{792D3F73-518E-4975-B6E0-5AC1DC9541FA}" xr6:coauthVersionLast="47" xr6:coauthVersionMax="47" xr10:uidLastSave="{00000000-0000-0000-0000-000000000000}"/>
  <workbookProtection workbookAlgorithmName="SHA-512" workbookHashValue="0Dzda2bnXnbFBuuWhIRjGU5M364DphzII75he0tfbuRsHEePgcWj7Ma+OTgfzPM2/kP4QmAJ64DNBvPF30D4Qw==" workbookSaltValue="vJ0+GN10dgEZwFn2FzyF0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BB10" i="4"/>
  <c r="AT10" i="4"/>
  <c r="P10" i="4"/>
  <c r="W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<sst xmlns="http://schemas.openxmlformats.org/spreadsheetml/2006/main" count="253" uniqueCount="116">
  <si>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</si>
  <si>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</si>
  <si>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</si>
  <si>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</si>
  <si>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</si>
  <si>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</si>
  <si>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</si>
  <si>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</si>
  <si>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</si>
  <si>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</si>
  <si>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</si>
  <si>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</si>
  <si>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</si>
  <si>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</si>
  <si>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</si>
  <si>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</si>
  <si>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</si>
  <si>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</si>
  <si>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</si>
  <si>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</si>
  <si>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</si>
  <si>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</si>
  <si>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</si>
  <si>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</si>
  <si>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</si>
  <si>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</si>
  <si>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</si>
  <si>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</si>
  <si>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</si>
  <si>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</si>
  <si>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</si>
  <si>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</si>
  <si>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</si>
  <si>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</si>
  <si>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</si>
  <si>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</si>
  <si>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</si>
  <si>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</si>
  <si>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</si>
  <si>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</si>
  <si>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</si>
  <si>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</si>
  <si>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</si>
  <si>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</si>
  <si>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</si>
  <si>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</si>
  <si>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</si>
  <si>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</si>
  <si>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</si>
  <si>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</si>
  <si>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</si>
  <si>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</si>
  <si>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</si>
  <si>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</si>
  <si>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</si>
  <si>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</si>
  <si>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</si>
  <si>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</si>
  <si>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</si>
  <si>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</si>
  <si>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</si>
  <si>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</si>
  <si>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</si>
  <si>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</si>
  <si>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</si>
  <si>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</si>
  <si>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</si>
  <si>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</si>
  <si>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</si>
  <si>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</si>
  <si>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</si>
  <si>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</si>
  <si>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</si>
  <si>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</si>
  <si>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</si>
  <si>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</si>
  <si>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</si>
  <si>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</si>
  <si>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</si>
  <si>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</si>
  <si>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</si>
  <si>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</si>
  <si>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</si>
  <si>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</si>
  <si>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</si>
  <si>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</si>
  <si>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</si>
  <si>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</si>
  <si>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</si>
  <si>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</si>
  <si>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</si>
  <si>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</si>
  <si>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</si>
  <si>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</si>
  <si>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</si>
  <si>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</si>
  <si>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</si>
  <si>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</si>
  <si>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</si>
  <si>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</si>
  <si>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</si>
  <si>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</si>
  <si>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</si>
  <si>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</si>
  <si>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</si>
  <si>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</si>
  <si>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</si>
  <si>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</si>
  <si>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</si>
  <si>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</si>
  <si>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</si>
  <si>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</si>
  <si>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</si>
  <si>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①有形固定資産減価償却率は、年々増加しているため、老朽化した施設の設備等について、ストックマネジメント計画に基づく計画的な更新を行っていく必要がある。
②管渠老朽化率は、法定耐用年数を超えた管渠延長はないが、耐震性や、今後の更新投資計画等を図る必要がある。
③管渠改善率は、改善(更新・改良・維持)した箇所はないが、耐震性や、今後の更新投資計画等を図る必要がある。</t>
    <rPh sb="51" eb="53">
      <t>ケイカク</t>
    </rPh>
    <rPh sb="137" eb="139">
      <t>カイゼン</t>
    </rPh>
    <rPh sb="140" eb="142">
      <t>コウシン</t>
    </rPh>
    <rPh sb="143" eb="145">
      <t>カイリョウ</t>
    </rPh>
    <rPh sb="146" eb="148">
      <t>イジ</t>
    </rPh>
    <rPh sb="151" eb="153">
      <t>カショ</t>
    </rPh>
    <phoneticPr fontId="4"/>
  </si>
  <si>
    <t>　経常収支比率100%を上回っており、累積欠損金比率も減少はしてあるものの、収入総額に占める一般会計からの負担金割合が高い状態であるため、さらなる経営改善を図っていく必要がある。
　また、管渠老朽化率0.00%であるものの、有形固定資産減価償却率が伸びており、施設の老朽化が進んでいることから、その改築・更新等を計画的に進める必要がある。</t>
    <rPh sb="12" eb="14">
      <t>ウワマワ</t>
    </rPh>
    <rPh sb="27" eb="29">
      <t>ゲンショウ</t>
    </rPh>
    <rPh sb="38" eb="40">
      <t>シュウニュウ</t>
    </rPh>
    <rPh sb="40" eb="42">
      <t>ソウガク</t>
    </rPh>
    <rPh sb="43" eb="44">
      <t>シ</t>
    </rPh>
    <rPh sb="46" eb="48">
      <t>イッパン</t>
    </rPh>
    <rPh sb="48" eb="50">
      <t>カイケイ</t>
    </rPh>
    <rPh sb="53" eb="56">
      <t>フタンキン</t>
    </rPh>
    <rPh sb="56" eb="58">
      <t>ワリアイ</t>
    </rPh>
    <rPh sb="59" eb="60">
      <t>タカ</t>
    </rPh>
    <rPh sb="61" eb="63">
      <t>ジョウタイ</t>
    </rPh>
    <rPh sb="96" eb="99">
      <t>ロウキュウカ</t>
    </rPh>
    <phoneticPr fontId="4"/>
  </si>
  <si>
    <t>①経常収支比率100%以上であり、６年度の収支は黒字ではあるが、営業活動においては収益よりも費用が上回っているため、経営改善に向けた取組が必要である
②利益が発生し欠損金も減少しているものの、これは一般会計からの負担金によるものであるため、経営の健全性に課題があるといえる。
③１年以内に支払うべき債務(企業債)に対して支払うことができる現金等(流動資産)がない状況であり、支払能力を高めるための経営改善を図っていく必要がある。
④使用料収入に対して企業債残高を多く抱えている。また、企業債の償還に要する費用を一般会計からの負担金で補っていることもあり、将来の事業継続に向けて抜本的な対策を要する状況である。
⑤経費回収率は１００％であるが、今後の施設更新等に必要とする資本費が算入されていない状況と捉えている。
⑥汚水処理原価は平均値より低く抑えられているものの、増加傾向となっている。
⑦人口減少及び水洗化率が伸びていないため、施設利用率が低い状況である。
⑧前年からほぼ同じ状況であり、人口減少・高齢化が進んでいることで水洗化率が伸びていないことが要因と捉えている。
　</t>
    <rPh sb="11" eb="13">
      <t>イジョウ</t>
    </rPh>
    <rPh sb="24" eb="26">
      <t>クロジ</t>
    </rPh>
    <rPh sb="32" eb="34">
      <t>エイギョウ</t>
    </rPh>
    <rPh sb="34" eb="36">
      <t>カツドウ</t>
    </rPh>
    <rPh sb="41" eb="43">
      <t>シュウエキ</t>
    </rPh>
    <rPh sb="46" eb="48">
      <t>ヒヨウ</t>
    </rPh>
    <rPh sb="49" eb="51">
      <t>ウワマワ</t>
    </rPh>
    <rPh sb="58" eb="60">
      <t>ケイエイ</t>
    </rPh>
    <rPh sb="60" eb="62">
      <t>カイゼン</t>
    </rPh>
    <rPh sb="63" eb="64">
      <t>ム</t>
    </rPh>
    <rPh sb="66" eb="67">
      <t>ト</t>
    </rPh>
    <rPh sb="67" eb="68">
      <t>ク</t>
    </rPh>
    <rPh sb="69" eb="71">
      <t>ヒツヨウ</t>
    </rPh>
    <rPh sb="86" eb="88">
      <t>ゲンショウ</t>
    </rPh>
    <rPh sb="99" eb="101">
      <t>イッパン</t>
    </rPh>
    <rPh sb="101" eb="103">
      <t>カイケイ</t>
    </rPh>
    <rPh sb="106" eb="109">
      <t>フタンキン</t>
    </rPh>
    <rPh sb="233" eb="234">
      <t>カカ</t>
    </rPh>
    <rPh sb="242" eb="244">
      <t>キギョウ</t>
    </rPh>
    <rPh sb="244" eb="245">
      <t>サイ</t>
    </rPh>
    <rPh sb="246" eb="248">
      <t>ショウカン</t>
    </rPh>
    <rPh sb="249" eb="250">
      <t>ヨウ</t>
    </rPh>
    <rPh sb="252" eb="254">
      <t>ヒヨウ</t>
    </rPh>
    <rPh sb="255" eb="257">
      <t>イッパン</t>
    </rPh>
    <rPh sb="257" eb="259">
      <t>カイケイ</t>
    </rPh>
    <rPh sb="262" eb="265">
      <t>フタンキン</t>
    </rPh>
    <rPh sb="266" eb="267">
      <t>オギナ</t>
    </rPh>
    <rPh sb="321" eb="323">
      <t>コンゴ</t>
    </rPh>
    <rPh sb="324" eb="326">
      <t>シセツ</t>
    </rPh>
    <rPh sb="326" eb="328">
      <t>コウシン</t>
    </rPh>
    <rPh sb="328" eb="329">
      <t>トウ</t>
    </rPh>
    <rPh sb="330" eb="332">
      <t>ヒツヨウ</t>
    </rPh>
    <rPh sb="335" eb="338">
      <t>シホンヒ</t>
    </rPh>
    <rPh sb="339" eb="341">
      <t>サンニュウ</t>
    </rPh>
    <rPh sb="347" eb="349">
      <t>ジョウキョウ</t>
    </rPh>
    <rPh sb="350" eb="351">
      <t>トラ</t>
    </rPh>
    <rPh sb="370" eb="371">
      <t>ヒク</t>
    </rPh>
    <rPh sb="372" eb="373">
      <t>オサ</t>
    </rPh>
    <rPh sb="383" eb="385">
      <t>ゾウカ</t>
    </rPh>
    <rPh sb="385" eb="387">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</si>
</sst>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3CD-489C-841F-513643640E0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03CD-489C-841F-513643640E0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45.05</c:v>
                </c:pt>
                <c:pt idx="2">
                  <c:v>46.93</c:v>
                </c:pt>
                <c:pt idx="3">
                  <c:v>46.97</c:v>
                </c:pt>
                <c:pt idx="4">
                  <c:v>46.22</c:v>
                </c:pt>
              </c:numCache>
            </c:numRef>
          </c:val>
          <c:extLst>
            <c:ext xmlns:c16="http://schemas.microsoft.com/office/drawing/2014/chart" uri="{C3380CC4-5D6E-409C-BE32-E72D297353CC}">
              <c16:uniqueId val="{00000000-C6CC-4E53-B3DA-0B52C0F38A4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55.78</c:v>
                </c:pt>
                <c:pt idx="2">
                  <c:v>54.86</c:v>
                </c:pt>
                <c:pt idx="3">
                  <c:v>55.04</c:v>
                </c:pt>
                <c:pt idx="4">
                  <c:v>53.26</c:v>
                </c:pt>
              </c:numCache>
            </c:numRef>
          </c:val>
          <c:smooth val="0"/>
          <c:extLst>
            <c:ext xmlns:c16="http://schemas.microsoft.com/office/drawing/2014/chart" uri="{C3380CC4-5D6E-409C-BE32-E72D297353CC}">
              <c16:uniqueId val="{00000001-C6CC-4E53-B3DA-0B52C0F38A4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77.62</c:v>
                </c:pt>
                <c:pt idx="2">
                  <c:v>77.08</c:v>
                </c:pt>
                <c:pt idx="3">
                  <c:v>77.069999999999993</c:v>
                </c:pt>
                <c:pt idx="4">
                  <c:v>77.44</c:v>
                </c:pt>
              </c:numCache>
            </c:numRef>
          </c:val>
          <c:extLst>
            <c:ext xmlns:c16="http://schemas.microsoft.com/office/drawing/2014/chart" uri="{C3380CC4-5D6E-409C-BE32-E72D297353CC}">
              <c16:uniqueId val="{00000000-6D67-40E5-BCCF-C2B8171706A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91.78</c:v>
                </c:pt>
                <c:pt idx="2">
                  <c:v>91.37</c:v>
                </c:pt>
                <c:pt idx="3">
                  <c:v>91.92</c:v>
                </c:pt>
                <c:pt idx="4">
                  <c:v>91.12</c:v>
                </c:pt>
              </c:numCache>
            </c:numRef>
          </c:val>
          <c:smooth val="0"/>
          <c:extLst>
            <c:ext xmlns:c16="http://schemas.microsoft.com/office/drawing/2014/chart" uri="{C3380CC4-5D6E-409C-BE32-E72D297353CC}">
              <c16:uniqueId val="{00000001-6D67-40E5-BCCF-C2B8171706A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93.18</c:v>
                </c:pt>
                <c:pt idx="2">
                  <c:v>97.47</c:v>
                </c:pt>
                <c:pt idx="3">
                  <c:v>105.09</c:v>
                </c:pt>
                <c:pt idx="4">
                  <c:v>101.14</c:v>
                </c:pt>
              </c:numCache>
            </c:numRef>
          </c:val>
          <c:extLst>
            <c:ext xmlns:c16="http://schemas.microsoft.com/office/drawing/2014/chart" uri="{C3380CC4-5D6E-409C-BE32-E72D297353CC}">
              <c16:uniqueId val="{00000000-14B1-4EE2-9948-4F55E74FF11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104.64</c:v>
                </c:pt>
                <c:pt idx="2">
                  <c:v>105.35</c:v>
                </c:pt>
                <c:pt idx="3">
                  <c:v>106.8</c:v>
                </c:pt>
                <c:pt idx="4">
                  <c:v>104.65</c:v>
                </c:pt>
              </c:numCache>
            </c:numRef>
          </c:val>
          <c:smooth val="0"/>
          <c:extLst>
            <c:ext xmlns:c16="http://schemas.microsoft.com/office/drawing/2014/chart" uri="{C3380CC4-5D6E-409C-BE32-E72D297353CC}">
              <c16:uniqueId val="{00000001-14B1-4EE2-9948-4F55E74FF11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4.26</c:v>
                </c:pt>
                <c:pt idx="2">
                  <c:v>8.35</c:v>
                </c:pt>
                <c:pt idx="3">
                  <c:v>12.42</c:v>
                </c:pt>
                <c:pt idx="4">
                  <c:v>16.47</c:v>
                </c:pt>
              </c:numCache>
            </c:numRef>
          </c:val>
          <c:extLst>
            <c:ext xmlns:c16="http://schemas.microsoft.com/office/drawing/2014/chart" uri="{C3380CC4-5D6E-409C-BE32-E72D297353CC}">
              <c16:uniqueId val="{00000000-5ED0-43FC-B9A8-4C46125414C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26.89</c:v>
                </c:pt>
                <c:pt idx="2">
                  <c:v>29.42</c:v>
                </c:pt>
                <c:pt idx="3">
                  <c:v>31.14</c:v>
                </c:pt>
                <c:pt idx="4">
                  <c:v>33.11</c:v>
                </c:pt>
              </c:numCache>
            </c:numRef>
          </c:val>
          <c:smooth val="0"/>
          <c:extLst>
            <c:ext xmlns:c16="http://schemas.microsoft.com/office/drawing/2014/chart" uri="{C3380CC4-5D6E-409C-BE32-E72D297353CC}">
              <c16:uniqueId val="{00000001-5ED0-43FC-B9A8-4C46125414C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05D-40DE-85E6-7D8F6A6C442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0.75</c:v>
                </c:pt>
                <c:pt idx="2">
                  <c:v>0.74</c:v>
                </c:pt>
                <c:pt idx="3">
                  <c:v>0.76</c:v>
                </c:pt>
                <c:pt idx="4">
                  <c:v>0.94</c:v>
                </c:pt>
              </c:numCache>
            </c:numRef>
          </c:val>
          <c:smooth val="0"/>
          <c:extLst>
            <c:ext xmlns:c16="http://schemas.microsoft.com/office/drawing/2014/chart" uri="{C3380CC4-5D6E-409C-BE32-E72D297353CC}">
              <c16:uniqueId val="{00000001-105D-40DE-85E6-7D8F6A6C442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31.43</c:v>
                </c:pt>
                <c:pt idx="2">
                  <c:v>37.49</c:v>
                </c:pt>
                <c:pt idx="3">
                  <c:v>21.43</c:v>
                </c:pt>
                <c:pt idx="4">
                  <c:v>18.600000000000001</c:v>
                </c:pt>
              </c:numCache>
            </c:numRef>
          </c:val>
          <c:extLst>
            <c:ext xmlns:c16="http://schemas.microsoft.com/office/drawing/2014/chart" uri="{C3380CC4-5D6E-409C-BE32-E72D297353CC}">
              <c16:uniqueId val="{00000000-8C42-4195-A805-F057FE5B280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25.76</c:v>
                </c:pt>
                <c:pt idx="2">
                  <c:v>26.07</c:v>
                </c:pt>
                <c:pt idx="3">
                  <c:v>26.89</c:v>
                </c:pt>
                <c:pt idx="4">
                  <c:v>23.18</c:v>
                </c:pt>
              </c:numCache>
            </c:numRef>
          </c:val>
          <c:smooth val="0"/>
          <c:extLst>
            <c:ext xmlns:c16="http://schemas.microsoft.com/office/drawing/2014/chart" uri="{C3380CC4-5D6E-409C-BE32-E72D297353CC}">
              <c16:uniqueId val="{00000001-8C42-4195-A805-F057FE5B280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10.94</c:v>
                </c:pt>
                <c:pt idx="2">
                  <c:v>10.35</c:v>
                </c:pt>
                <c:pt idx="3">
                  <c:v>35.4</c:v>
                </c:pt>
                <c:pt idx="4">
                  <c:v>22.5</c:v>
                </c:pt>
              </c:numCache>
            </c:numRef>
          </c:val>
          <c:extLst>
            <c:ext xmlns:c16="http://schemas.microsoft.com/office/drawing/2014/chart" uri="{C3380CC4-5D6E-409C-BE32-E72D297353CC}">
              <c16:uniqueId val="{00000000-C6D8-494C-9731-933C7714ADC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65.56</c:v>
                </c:pt>
                <c:pt idx="2">
                  <c:v>65.87</c:v>
                </c:pt>
                <c:pt idx="3">
                  <c:v>77.260000000000005</c:v>
                </c:pt>
                <c:pt idx="4">
                  <c:v>80.010000000000005</c:v>
                </c:pt>
              </c:numCache>
            </c:numRef>
          </c:val>
          <c:smooth val="0"/>
          <c:extLst>
            <c:ext xmlns:c16="http://schemas.microsoft.com/office/drawing/2014/chart" uri="{C3380CC4-5D6E-409C-BE32-E72D297353CC}">
              <c16:uniqueId val="{00000001-C6D8-494C-9731-933C7714ADC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105.41</c:v>
                </c:pt>
                <c:pt idx="2">
                  <c:v>127.2</c:v>
                </c:pt>
                <c:pt idx="3">
                  <c:v>169.82</c:v>
                </c:pt>
                <c:pt idx="4">
                  <c:v>141.41999999999999</c:v>
                </c:pt>
              </c:numCache>
            </c:numRef>
          </c:val>
          <c:extLst>
            <c:ext xmlns:c16="http://schemas.microsoft.com/office/drawing/2014/chart" uri="{C3380CC4-5D6E-409C-BE32-E72D297353CC}">
              <c16:uniqueId val="{00000000-E590-4838-BA55-43DDB4D2003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765.48</c:v>
                </c:pt>
                <c:pt idx="2">
                  <c:v>742.08</c:v>
                </c:pt>
                <c:pt idx="3">
                  <c:v>730.84</c:v>
                </c:pt>
                <c:pt idx="4">
                  <c:v>706.45</c:v>
                </c:pt>
              </c:numCache>
            </c:numRef>
          </c:val>
          <c:smooth val="0"/>
          <c:extLst>
            <c:ext xmlns:c16="http://schemas.microsoft.com/office/drawing/2014/chart" uri="{C3380CC4-5D6E-409C-BE32-E72D297353CC}">
              <c16:uniqueId val="{00000001-E590-4838-BA55-43DDB4D2003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100</c:v>
                </c:pt>
                <c:pt idx="2">
                  <c:v>100.01</c:v>
                </c:pt>
                <c:pt idx="3">
                  <c:v>100</c:v>
                </c:pt>
                <c:pt idx="4">
                  <c:v>100</c:v>
                </c:pt>
              </c:numCache>
            </c:numRef>
          </c:val>
          <c:extLst>
            <c:ext xmlns:c16="http://schemas.microsoft.com/office/drawing/2014/chart" uri="{C3380CC4-5D6E-409C-BE32-E72D297353CC}">
              <c16:uniqueId val="{00000000-7F24-4358-9C1D-D69A6EC42B6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87.8</c:v>
                </c:pt>
                <c:pt idx="2">
                  <c:v>86.51</c:v>
                </c:pt>
                <c:pt idx="3">
                  <c:v>89.17</c:v>
                </c:pt>
                <c:pt idx="4">
                  <c:v>85.67</c:v>
                </c:pt>
              </c:numCache>
            </c:numRef>
          </c:val>
          <c:smooth val="0"/>
          <c:extLst>
            <c:ext xmlns:c16="http://schemas.microsoft.com/office/drawing/2014/chart" uri="{C3380CC4-5D6E-409C-BE32-E72D297353CC}">
              <c16:uniqueId val="{00000001-7F24-4358-9C1D-D69A6EC42B6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158.72999999999999</c:v>
                </c:pt>
                <c:pt idx="2">
                  <c:v>159.83000000000001</c:v>
                </c:pt>
                <c:pt idx="3">
                  <c:v>160.66999999999999</c:v>
                </c:pt>
                <c:pt idx="4">
                  <c:v>167.94</c:v>
                </c:pt>
              </c:numCache>
            </c:numRef>
          </c:val>
          <c:extLst>
            <c:ext xmlns:c16="http://schemas.microsoft.com/office/drawing/2014/chart" uri="{C3380CC4-5D6E-409C-BE32-E72D297353CC}">
              <c16:uniqueId val="{00000000-0809-4716-A2F0-E22F980D643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187.69</c:v>
                </c:pt>
                <c:pt idx="2">
                  <c:v>188.24</c:v>
                </c:pt>
                <c:pt idx="3">
                  <c:v>184.85</c:v>
                </c:pt>
                <c:pt idx="4">
                  <c:v>194.78</c:v>
                </c:pt>
              </c:numCache>
            </c:numRef>
          </c:val>
          <c:smooth val="0"/>
          <c:extLst>
            <c:ext xmlns:c16="http://schemas.microsoft.com/office/drawing/2014/chart" uri="{C3380CC4-5D6E-409C-BE32-E72D297353CC}">
              <c16:uniqueId val="{00000001-0809-4716-A2F0-E22F980D643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猪苗代町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f>データ!S6</f>
        <v>12552</v>
      </c>
      <c r="AM8" s="41"/>
      <c r="AN8" s="41"/>
      <c r="AO8" s="41"/>
      <c r="AP8" s="41"/>
      <c r="AQ8" s="41"/>
      <c r="AR8" s="41"/>
      <c r="AS8" s="41"/>
      <c r="AT8" s="34">
        <f>データ!T6</f>
        <v>394.85</v>
      </c>
      <c r="AU8" s="34"/>
      <c r="AV8" s="34"/>
      <c r="AW8" s="34"/>
      <c r="AX8" s="34"/>
      <c r="AY8" s="34"/>
      <c r="AZ8" s="34"/>
      <c r="BA8" s="34"/>
      <c r="BB8" s="34">
        <f>データ!U6</f>
        <v>31.79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67.73</v>
      </c>
      <c r="J10" s="34"/>
      <c r="K10" s="34"/>
      <c r="L10" s="34"/>
      <c r="M10" s="34"/>
      <c r="N10" s="34"/>
      <c r="O10" s="34"/>
      <c r="P10" s="34">
        <f>データ!P6</f>
        <v>50.01</v>
      </c>
      <c r="Q10" s="34"/>
      <c r="R10" s="34"/>
      <c r="S10" s="34"/>
      <c r="T10" s="34"/>
      <c r="U10" s="34"/>
      <c r="V10" s="34"/>
      <c r="W10" s="34">
        <f>データ!Q6</f>
        <v>82.12</v>
      </c>
      <c r="X10" s="34"/>
      <c r="Y10" s="34"/>
      <c r="Z10" s="34"/>
      <c r="AA10" s="34"/>
      <c r="AB10" s="34"/>
      <c r="AC10" s="34"/>
      <c r="AD10" s="41">
        <f>データ!R6</f>
        <v>3498</v>
      </c>
      <c r="AE10" s="41"/>
      <c r="AF10" s="41"/>
      <c r="AG10" s="41"/>
      <c r="AH10" s="41"/>
      <c r="AI10" s="41"/>
      <c r="AJ10" s="41"/>
      <c r="AK10" s="2"/>
      <c r="AL10" s="41">
        <f>データ!V6</f>
        <v>6209</v>
      </c>
      <c r="AM10" s="41"/>
      <c r="AN10" s="41"/>
      <c r="AO10" s="41"/>
      <c r="AP10" s="41"/>
      <c r="AQ10" s="41"/>
      <c r="AR10" s="41"/>
      <c r="AS10" s="41"/>
      <c r="AT10" s="34">
        <f>データ!W6</f>
        <v>3.46</v>
      </c>
      <c r="AU10" s="34"/>
      <c r="AV10" s="34"/>
      <c r="AW10" s="34"/>
      <c r="AX10" s="34"/>
      <c r="AY10" s="34"/>
      <c r="AZ10" s="34"/>
      <c r="BA10" s="34"/>
      <c r="BB10" s="34">
        <f>データ!X6</f>
        <v>1794.51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qNBDhJA4XxA3FwQDHBdyIjxUetbFR+Uv7v/yn4o++aWC2pGm391Au7FH4LfziUaYbB8bIPFRWgH+uq8dmiWs7g==" saltValue="NH4DN/jGjrKUwt5iROhMM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74080</v>
      </c>
      <c r="D6" s="19">
        <f t="shared" si="3"/>
        <v>46</v>
      </c>
      <c r="E6" s="19">
        <f t="shared" si="3"/>
        <v>17</v>
      </c>
      <c r="F6" s="19">
        <f t="shared" si="3"/>
        <v>1</v>
      </c>
      <c r="G6" s="19">
        <f t="shared" si="3"/>
        <v>0</v>
      </c>
      <c r="H6" s="19" t="str">
        <f t="shared" si="3"/>
        <v>福島県　猪苗代町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67.73</v>
      </c>
      <c r="P6" s="20">
        <f t="shared" si="3"/>
        <v>50.01</v>
      </c>
      <c r="Q6" s="20">
        <f t="shared" si="3"/>
        <v>82.12</v>
      </c>
      <c r="R6" s="20">
        <f t="shared" si="3"/>
        <v>3498</v>
      </c>
      <c r="S6" s="20">
        <f t="shared" si="3"/>
        <v>12552</v>
      </c>
      <c r="T6" s="20">
        <f t="shared" si="3"/>
        <v>394.85</v>
      </c>
      <c r="U6" s="20">
        <f t="shared" si="3"/>
        <v>31.79</v>
      </c>
      <c r="V6" s="20">
        <f t="shared" si="3"/>
        <v>6209</v>
      </c>
      <c r="W6" s="20">
        <f t="shared" si="3"/>
        <v>3.46</v>
      </c>
      <c r="X6" s="20">
        <f t="shared" si="3"/>
        <v>1794.51</v>
      </c>
      <c r="Y6" s="21" t="str">
        <f>IF(Y7="",NA(),Y7)</f>
        <v>-</v>
      </c>
      <c r="Z6" s="21">
        <f t="shared" ref="Z6:AH6" si="4">IF(Z7="",NA(),Z7)</f>
        <v>93.18</v>
      </c>
      <c r="AA6" s="21">
        <f t="shared" si="4"/>
        <v>97.47</v>
      </c>
      <c r="AB6" s="21">
        <f t="shared" si="4"/>
        <v>105.09</v>
      </c>
      <c r="AC6" s="21">
        <f t="shared" si="4"/>
        <v>101.14</v>
      </c>
      <c r="AD6" s="21" t="str">
        <f t="shared" si="4"/>
        <v>-</v>
      </c>
      <c r="AE6" s="21">
        <f t="shared" si="4"/>
        <v>104.64</v>
      </c>
      <c r="AF6" s="21">
        <f t="shared" si="4"/>
        <v>105.35</v>
      </c>
      <c r="AG6" s="21">
        <f t="shared" si="4"/>
        <v>106.8</v>
      </c>
      <c r="AH6" s="21">
        <f t="shared" si="4"/>
        <v>104.65</v>
      </c>
      <c r="AI6" s="20" t="str">
        <f>IF(AI7="","",IF(AI7="-","【-】","【"&amp;SUBSTITUTE(TEXT(AI7,"#,##0.00"),"-","△")&amp;"】"))</f>
        <v>【105.36】</v>
      </c>
      <c r="AJ6" s="21" t="str">
        <f>IF(AJ7="",NA(),AJ7)</f>
        <v>-</v>
      </c>
      <c r="AK6" s="21">
        <f t="shared" ref="AK6:AS6" si="5">IF(AK7="",NA(),AK7)</f>
        <v>31.43</v>
      </c>
      <c r="AL6" s="21">
        <f t="shared" si="5"/>
        <v>37.49</v>
      </c>
      <c r="AM6" s="21">
        <f t="shared" si="5"/>
        <v>21.43</v>
      </c>
      <c r="AN6" s="21">
        <f t="shared" si="5"/>
        <v>18.600000000000001</v>
      </c>
      <c r="AO6" s="21" t="str">
        <f t="shared" si="5"/>
        <v>-</v>
      </c>
      <c r="AP6" s="21">
        <f t="shared" si="5"/>
        <v>25.76</v>
      </c>
      <c r="AQ6" s="21">
        <f t="shared" si="5"/>
        <v>26.07</v>
      </c>
      <c r="AR6" s="21">
        <f t="shared" si="5"/>
        <v>26.89</v>
      </c>
      <c r="AS6" s="21">
        <f t="shared" si="5"/>
        <v>23.18</v>
      </c>
      <c r="AT6" s="20" t="str">
        <f>IF(AT7="","",IF(AT7="-","【-】","【"&amp;SUBSTITUTE(TEXT(AT7,"#,##0.00"),"-","△")&amp;"】"))</f>
        <v>【3.12】</v>
      </c>
      <c r="AU6" s="21" t="str">
        <f>IF(AU7="",NA(),AU7)</f>
        <v>-</v>
      </c>
      <c r="AV6" s="21">
        <f t="shared" ref="AV6:BD6" si="6">IF(AV7="",NA(),AV7)</f>
        <v>10.94</v>
      </c>
      <c r="AW6" s="21">
        <f t="shared" si="6"/>
        <v>10.35</v>
      </c>
      <c r="AX6" s="21">
        <f t="shared" si="6"/>
        <v>35.4</v>
      </c>
      <c r="AY6" s="21">
        <f t="shared" si="6"/>
        <v>22.5</v>
      </c>
      <c r="AZ6" s="21" t="str">
        <f t="shared" si="6"/>
        <v>-</v>
      </c>
      <c r="BA6" s="21">
        <f t="shared" si="6"/>
        <v>65.56</v>
      </c>
      <c r="BB6" s="21">
        <f t="shared" si="6"/>
        <v>65.87</v>
      </c>
      <c r="BC6" s="21">
        <f t="shared" si="6"/>
        <v>77.260000000000005</v>
      </c>
      <c r="BD6" s="21">
        <f t="shared" si="6"/>
        <v>80.010000000000005</v>
      </c>
      <c r="BE6" s="20" t="str">
        <f>IF(BE7="","",IF(BE7="-","【-】","【"&amp;SUBSTITUTE(TEXT(BE7,"#,##0.00"),"-","△")&amp;"】"))</f>
        <v>【82.75】</v>
      </c>
      <c r="BF6" s="21" t="str">
        <f>IF(BF7="",NA(),BF7)</f>
        <v>-</v>
      </c>
      <c r="BG6" s="21">
        <f t="shared" ref="BG6:BO6" si="7">IF(BG7="",NA(),BG7)</f>
        <v>105.41</v>
      </c>
      <c r="BH6" s="21">
        <f t="shared" si="7"/>
        <v>127.2</v>
      </c>
      <c r="BI6" s="21">
        <f t="shared" si="7"/>
        <v>169.82</v>
      </c>
      <c r="BJ6" s="21">
        <f t="shared" si="7"/>
        <v>141.41999999999999</v>
      </c>
      <c r="BK6" s="21" t="str">
        <f t="shared" si="7"/>
        <v>-</v>
      </c>
      <c r="BL6" s="21">
        <f t="shared" si="7"/>
        <v>765.48</v>
      </c>
      <c r="BM6" s="21">
        <f t="shared" si="7"/>
        <v>742.08</v>
      </c>
      <c r="BN6" s="21">
        <f t="shared" si="7"/>
        <v>730.84</v>
      </c>
      <c r="BO6" s="21">
        <f t="shared" si="7"/>
        <v>706.45</v>
      </c>
      <c r="BP6" s="20" t="str">
        <f>IF(BP7="","",IF(BP7="-","【-】","【"&amp;SUBSTITUTE(TEXT(BP7,"#,##0.00"),"-","△")&amp;"】"))</f>
        <v>【602.56】</v>
      </c>
      <c r="BQ6" s="21" t="str">
        <f>IF(BQ7="",NA(),BQ7)</f>
        <v>-</v>
      </c>
      <c r="BR6" s="21">
        <f t="shared" ref="BR6:BZ6" si="8">IF(BR7="",NA(),BR7)</f>
        <v>100</v>
      </c>
      <c r="BS6" s="21">
        <f t="shared" si="8"/>
        <v>100.01</v>
      </c>
      <c r="BT6" s="21">
        <f t="shared" si="8"/>
        <v>100</v>
      </c>
      <c r="BU6" s="21">
        <f t="shared" si="8"/>
        <v>100</v>
      </c>
      <c r="BV6" s="21" t="str">
        <f t="shared" si="8"/>
        <v>-</v>
      </c>
      <c r="BW6" s="21">
        <f t="shared" si="8"/>
        <v>87.8</v>
      </c>
      <c r="BX6" s="21">
        <f t="shared" si="8"/>
        <v>86.51</v>
      </c>
      <c r="BY6" s="21">
        <f t="shared" si="8"/>
        <v>89.17</v>
      </c>
      <c r="BZ6" s="21">
        <f t="shared" si="8"/>
        <v>85.67</v>
      </c>
      <c r="CA6" s="20" t="str">
        <f>IF(CA7="","",IF(CA7="-","【-】","【"&amp;SUBSTITUTE(TEXT(CA7,"#,##0.00"),"-","△")&amp;"】"))</f>
        <v>【97.94】</v>
      </c>
      <c r="CB6" s="21" t="str">
        <f>IF(CB7="",NA(),CB7)</f>
        <v>-</v>
      </c>
      <c r="CC6" s="21">
        <f t="shared" ref="CC6:CK6" si="9">IF(CC7="",NA(),CC7)</f>
        <v>158.72999999999999</v>
      </c>
      <c r="CD6" s="21">
        <f t="shared" si="9"/>
        <v>159.83000000000001</v>
      </c>
      <c r="CE6" s="21">
        <f t="shared" si="9"/>
        <v>160.66999999999999</v>
      </c>
      <c r="CF6" s="21">
        <f t="shared" si="9"/>
        <v>167.94</v>
      </c>
      <c r="CG6" s="21" t="str">
        <f t="shared" si="9"/>
        <v>-</v>
      </c>
      <c r="CH6" s="21">
        <f t="shared" si="9"/>
        <v>187.69</v>
      </c>
      <c r="CI6" s="21">
        <f t="shared" si="9"/>
        <v>188.24</v>
      </c>
      <c r="CJ6" s="21">
        <f t="shared" si="9"/>
        <v>184.85</v>
      </c>
      <c r="CK6" s="21">
        <f t="shared" si="9"/>
        <v>194.78</v>
      </c>
      <c r="CL6" s="20" t="str">
        <f>IF(CL7="","",IF(CL7="-","【-】","【"&amp;SUBSTITUTE(TEXT(CL7,"#,##0.00"),"-","△")&amp;"】"))</f>
        <v>【140.98】</v>
      </c>
      <c r="CM6" s="21" t="str">
        <f>IF(CM7="",NA(),CM7)</f>
        <v>-</v>
      </c>
      <c r="CN6" s="21">
        <f t="shared" ref="CN6:CV6" si="10">IF(CN7="",NA(),CN7)</f>
        <v>45.05</v>
      </c>
      <c r="CO6" s="21">
        <f t="shared" si="10"/>
        <v>46.93</v>
      </c>
      <c r="CP6" s="21">
        <f t="shared" si="10"/>
        <v>46.97</v>
      </c>
      <c r="CQ6" s="21">
        <f t="shared" si="10"/>
        <v>46.22</v>
      </c>
      <c r="CR6" s="21" t="str">
        <f t="shared" si="10"/>
        <v>-</v>
      </c>
      <c r="CS6" s="21">
        <f t="shared" si="10"/>
        <v>55.78</v>
      </c>
      <c r="CT6" s="21">
        <f t="shared" si="10"/>
        <v>54.86</v>
      </c>
      <c r="CU6" s="21">
        <f t="shared" si="10"/>
        <v>55.04</v>
      </c>
      <c r="CV6" s="21">
        <f t="shared" si="10"/>
        <v>53.26</v>
      </c>
      <c r="CW6" s="20" t="str">
        <f>IF(CW7="","",IF(CW7="-","【-】","【"&amp;SUBSTITUTE(TEXT(CW7,"#,##0.00"),"-","△")&amp;"】"))</f>
        <v>【60.13】</v>
      </c>
      <c r="CX6" s="21" t="str">
        <f>IF(CX7="",NA(),CX7)</f>
        <v>-</v>
      </c>
      <c r="CY6" s="21">
        <f t="shared" ref="CY6:DG6" si="11">IF(CY7="",NA(),CY7)</f>
        <v>77.62</v>
      </c>
      <c r="CZ6" s="21">
        <f t="shared" si="11"/>
        <v>77.08</v>
      </c>
      <c r="DA6" s="21">
        <f t="shared" si="11"/>
        <v>77.069999999999993</v>
      </c>
      <c r="DB6" s="21">
        <f t="shared" si="11"/>
        <v>77.44</v>
      </c>
      <c r="DC6" s="21" t="str">
        <f t="shared" si="11"/>
        <v>-</v>
      </c>
      <c r="DD6" s="21">
        <f t="shared" si="11"/>
        <v>91.78</v>
      </c>
      <c r="DE6" s="21">
        <f t="shared" si="11"/>
        <v>91.37</v>
      </c>
      <c r="DF6" s="21">
        <f t="shared" si="11"/>
        <v>91.92</v>
      </c>
      <c r="DG6" s="21">
        <f t="shared" si="11"/>
        <v>91.12</v>
      </c>
      <c r="DH6" s="20" t="str">
        <f>IF(DH7="","",IF(DH7="-","【-】","【"&amp;SUBSTITUTE(TEXT(DH7,"#,##0.00"),"-","△")&amp;"】"))</f>
        <v>【96.00】</v>
      </c>
      <c r="DI6" s="21" t="str">
        <f>IF(DI7="",NA(),DI7)</f>
        <v>-</v>
      </c>
      <c r="DJ6" s="21">
        <f t="shared" ref="DJ6:DR6" si="12">IF(DJ7="",NA(),DJ7)</f>
        <v>4.26</v>
      </c>
      <c r="DK6" s="21">
        <f t="shared" si="12"/>
        <v>8.35</v>
      </c>
      <c r="DL6" s="21">
        <f t="shared" si="12"/>
        <v>12.42</v>
      </c>
      <c r="DM6" s="21">
        <f t="shared" si="12"/>
        <v>16.47</v>
      </c>
      <c r="DN6" s="21" t="str">
        <f t="shared" si="12"/>
        <v>-</v>
      </c>
      <c r="DO6" s="21">
        <f t="shared" si="12"/>
        <v>26.89</v>
      </c>
      <c r="DP6" s="21">
        <f t="shared" si="12"/>
        <v>29.42</v>
      </c>
      <c r="DQ6" s="21">
        <f t="shared" si="12"/>
        <v>31.14</v>
      </c>
      <c r="DR6" s="21">
        <f t="shared" si="12"/>
        <v>33.11</v>
      </c>
      <c r="DS6" s="20" t="str">
        <f>IF(DS7="","",IF(DS7="-","【-】","【"&amp;SUBSTITUTE(TEXT(DS7,"#,##0.00"),"-","△")&amp;"】"))</f>
        <v>【42.20】</v>
      </c>
      <c r="DT6" s="21" t="str">
        <f>IF(DT7="",NA(),DT7)</f>
        <v>-</v>
      </c>
      <c r="DU6" s="20">
        <f t="shared" ref="DU6:EC6" si="13">IF(DU7="",NA(),DU7)</f>
        <v>0</v>
      </c>
      <c r="DV6" s="20">
        <f t="shared" si="13"/>
        <v>0</v>
      </c>
      <c r="DW6" s="20">
        <f t="shared" si="13"/>
        <v>0</v>
      </c>
      <c r="DX6" s="20">
        <f t="shared" si="13"/>
        <v>0</v>
      </c>
      <c r="DY6" s="21" t="str">
        <f t="shared" si="13"/>
        <v>-</v>
      </c>
      <c r="DZ6" s="21">
        <f t="shared" si="13"/>
        <v>0.75</v>
      </c>
      <c r="EA6" s="21">
        <f t="shared" si="13"/>
        <v>0.74</v>
      </c>
      <c r="EB6" s="21">
        <f t="shared" si="13"/>
        <v>0.76</v>
      </c>
      <c r="EC6" s="21">
        <f t="shared" si="13"/>
        <v>0.94</v>
      </c>
      <c r="ED6" s="20" t="str">
        <f>IF(ED7="","",IF(ED7="-","【-】","【"&amp;SUBSTITUTE(TEXT(ED7,"#,##0.00"),"-","△")&amp;"】"))</f>
        <v>【9.46】</v>
      </c>
      <c r="EE6" s="21" t="str">
        <f>IF(EE7="",NA(),EE7)</f>
        <v>-</v>
      </c>
      <c r="EF6" s="20">
        <f t="shared" ref="EF6:EN6" si="14">IF(EF7="",NA(),EF7)</f>
        <v>0</v>
      </c>
      <c r="EG6" s="20">
        <f t="shared" si="14"/>
        <v>0</v>
      </c>
      <c r="EH6" s="20">
        <f t="shared" si="14"/>
        <v>0</v>
      </c>
      <c r="EI6" s="20">
        <f t="shared" si="14"/>
        <v>0</v>
      </c>
      <c r="EJ6" s="21" t="str">
        <f t="shared" si="14"/>
        <v>-</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15">
      <c r="A7" s="14"/>
      <c r="B7" s="23">
        <v>2024</v>
      </c>
      <c r="C7" s="23">
        <v>74080</v>
      </c>
      <c r="D7" s="23">
        <v>46</v>
      </c>
      <c r="E7" s="23">
        <v>17</v>
      </c>
      <c r="F7" s="23">
        <v>1</v>
      </c>
      <c r="G7" s="23">
        <v>0</v>
      </c>
      <c r="H7" s="23" t="s">
        <v>96</v>
      </c>
      <c r="I7" s="23" t="s">
        <v>97</v>
      </c>
      <c r="J7" s="23" t="s">
        <v>98</v>
      </c>
      <c r="K7" s="23" t="s">
        <v>99</v>
      </c>
      <c r="L7" s="23" t="s">
        <v>100</v>
      </c>
      <c r="M7" s="23" t="s">
        <v>101</v>
      </c>
      <c r="N7" s="24" t="s">
        <v>102</v>
      </c>
      <c r="O7" s="24">
        <v>67.73</v>
      </c>
      <c r="P7" s="24">
        <v>50.01</v>
      </c>
      <c r="Q7" s="24">
        <v>82.12</v>
      </c>
      <c r="R7" s="24">
        <v>3498</v>
      </c>
      <c r="S7" s="24">
        <v>12552</v>
      </c>
      <c r="T7" s="24">
        <v>394.85</v>
      </c>
      <c r="U7" s="24">
        <v>31.79</v>
      </c>
      <c r="V7" s="24">
        <v>6209</v>
      </c>
      <c r="W7" s="24">
        <v>3.46</v>
      </c>
      <c r="X7" s="24">
        <v>1794.51</v>
      </c>
      <c r="Y7" s="24" t="s">
        <v>102</v>
      </c>
      <c r="Z7" s="24">
        <v>93.18</v>
      </c>
      <c r="AA7" s="24">
        <v>97.47</v>
      </c>
      <c r="AB7" s="24">
        <v>105.09</v>
      </c>
      <c r="AC7" s="24">
        <v>101.14</v>
      </c>
      <c r="AD7" s="24" t="s">
        <v>102</v>
      </c>
      <c r="AE7" s="24">
        <v>104.64</v>
      </c>
      <c r="AF7" s="24">
        <v>105.35</v>
      </c>
      <c r="AG7" s="24">
        <v>106.8</v>
      </c>
      <c r="AH7" s="24">
        <v>104.65</v>
      </c>
      <c r="AI7" s="24">
        <v>105.36</v>
      </c>
      <c r="AJ7" s="24" t="s">
        <v>102</v>
      </c>
      <c r="AK7" s="24">
        <v>31.43</v>
      </c>
      <c r="AL7" s="24">
        <v>37.49</v>
      </c>
      <c r="AM7" s="24">
        <v>21.43</v>
      </c>
      <c r="AN7" s="24">
        <v>18.600000000000001</v>
      </c>
      <c r="AO7" s="24" t="s">
        <v>102</v>
      </c>
      <c r="AP7" s="24">
        <v>25.76</v>
      </c>
      <c r="AQ7" s="24">
        <v>26.07</v>
      </c>
      <c r="AR7" s="24">
        <v>26.89</v>
      </c>
      <c r="AS7" s="24">
        <v>23.18</v>
      </c>
      <c r="AT7" s="24">
        <v>3.12</v>
      </c>
      <c r="AU7" s="24" t="s">
        <v>102</v>
      </c>
      <c r="AV7" s="24">
        <v>10.94</v>
      </c>
      <c r="AW7" s="24">
        <v>10.35</v>
      </c>
      <c r="AX7" s="24">
        <v>35.4</v>
      </c>
      <c r="AY7" s="24">
        <v>22.5</v>
      </c>
      <c r="AZ7" s="24" t="s">
        <v>102</v>
      </c>
      <c r="BA7" s="24">
        <v>65.56</v>
      </c>
      <c r="BB7" s="24">
        <v>65.87</v>
      </c>
      <c r="BC7" s="24">
        <v>77.260000000000005</v>
      </c>
      <c r="BD7" s="24">
        <v>80.010000000000005</v>
      </c>
      <c r="BE7" s="24">
        <v>82.75</v>
      </c>
      <c r="BF7" s="24" t="s">
        <v>102</v>
      </c>
      <c r="BG7" s="24">
        <v>105.41</v>
      </c>
      <c r="BH7" s="24">
        <v>127.2</v>
      </c>
      <c r="BI7" s="24">
        <v>169.82</v>
      </c>
      <c r="BJ7" s="24">
        <v>141.41999999999999</v>
      </c>
      <c r="BK7" s="24" t="s">
        <v>102</v>
      </c>
      <c r="BL7" s="24">
        <v>765.48</v>
      </c>
      <c r="BM7" s="24">
        <v>742.08</v>
      </c>
      <c r="BN7" s="24">
        <v>730.84</v>
      </c>
      <c r="BO7" s="24">
        <v>706.45</v>
      </c>
      <c r="BP7" s="24">
        <v>602.55999999999995</v>
      </c>
      <c r="BQ7" s="24" t="s">
        <v>102</v>
      </c>
      <c r="BR7" s="24">
        <v>100</v>
      </c>
      <c r="BS7" s="24">
        <v>100.01</v>
      </c>
      <c r="BT7" s="24">
        <v>100</v>
      </c>
      <c r="BU7" s="24">
        <v>100</v>
      </c>
      <c r="BV7" s="24" t="s">
        <v>102</v>
      </c>
      <c r="BW7" s="24">
        <v>87.8</v>
      </c>
      <c r="BX7" s="24">
        <v>86.51</v>
      </c>
      <c r="BY7" s="24">
        <v>89.17</v>
      </c>
      <c r="BZ7" s="24">
        <v>85.67</v>
      </c>
      <c r="CA7" s="24">
        <v>97.94</v>
      </c>
      <c r="CB7" s="24" t="s">
        <v>102</v>
      </c>
      <c r="CC7" s="24">
        <v>158.72999999999999</v>
      </c>
      <c r="CD7" s="24">
        <v>159.83000000000001</v>
      </c>
      <c r="CE7" s="24">
        <v>160.66999999999999</v>
      </c>
      <c r="CF7" s="24">
        <v>167.94</v>
      </c>
      <c r="CG7" s="24" t="s">
        <v>102</v>
      </c>
      <c r="CH7" s="24">
        <v>187.69</v>
      </c>
      <c r="CI7" s="24">
        <v>188.24</v>
      </c>
      <c r="CJ7" s="24">
        <v>184.85</v>
      </c>
      <c r="CK7" s="24">
        <v>194.78</v>
      </c>
      <c r="CL7" s="24">
        <v>140.97999999999999</v>
      </c>
      <c r="CM7" s="24" t="s">
        <v>102</v>
      </c>
      <c r="CN7" s="24">
        <v>45.05</v>
      </c>
      <c r="CO7" s="24">
        <v>46.93</v>
      </c>
      <c r="CP7" s="24">
        <v>46.97</v>
      </c>
      <c r="CQ7" s="24">
        <v>46.22</v>
      </c>
      <c r="CR7" s="24" t="s">
        <v>102</v>
      </c>
      <c r="CS7" s="24">
        <v>55.78</v>
      </c>
      <c r="CT7" s="24">
        <v>54.86</v>
      </c>
      <c r="CU7" s="24">
        <v>55.04</v>
      </c>
      <c r="CV7" s="24">
        <v>53.26</v>
      </c>
      <c r="CW7" s="24">
        <v>60.13</v>
      </c>
      <c r="CX7" s="24" t="s">
        <v>102</v>
      </c>
      <c r="CY7" s="24">
        <v>77.62</v>
      </c>
      <c r="CZ7" s="24">
        <v>77.08</v>
      </c>
      <c r="DA7" s="24">
        <v>77.069999999999993</v>
      </c>
      <c r="DB7" s="24">
        <v>77.44</v>
      </c>
      <c r="DC7" s="24" t="s">
        <v>102</v>
      </c>
      <c r="DD7" s="24">
        <v>91.78</v>
      </c>
      <c r="DE7" s="24">
        <v>91.37</v>
      </c>
      <c r="DF7" s="24">
        <v>91.92</v>
      </c>
      <c r="DG7" s="24">
        <v>91.12</v>
      </c>
      <c r="DH7" s="24">
        <v>96</v>
      </c>
      <c r="DI7" s="24" t="s">
        <v>102</v>
      </c>
      <c r="DJ7" s="24">
        <v>4.26</v>
      </c>
      <c r="DK7" s="24">
        <v>8.35</v>
      </c>
      <c r="DL7" s="24">
        <v>12.42</v>
      </c>
      <c r="DM7" s="24">
        <v>16.47</v>
      </c>
      <c r="DN7" s="24" t="s">
        <v>102</v>
      </c>
      <c r="DO7" s="24">
        <v>26.89</v>
      </c>
      <c r="DP7" s="24">
        <v>29.42</v>
      </c>
      <c r="DQ7" s="24">
        <v>31.14</v>
      </c>
      <c r="DR7" s="24">
        <v>33.11</v>
      </c>
      <c r="DS7" s="24">
        <v>42.2</v>
      </c>
      <c r="DT7" s="24" t="s">
        <v>102</v>
      </c>
      <c r="DU7" s="24">
        <v>0</v>
      </c>
      <c r="DV7" s="24">
        <v>0</v>
      </c>
      <c r="DW7" s="24">
        <v>0</v>
      </c>
      <c r="DX7" s="24">
        <v>0</v>
      </c>
      <c r="DY7" s="24" t="s">
        <v>102</v>
      </c>
      <c r="DZ7" s="24">
        <v>0.75</v>
      </c>
      <c r="EA7" s="24">
        <v>0.74</v>
      </c>
      <c r="EB7" s="24">
        <v>0.76</v>
      </c>
      <c r="EC7" s="24">
        <v>0.94</v>
      </c>
      <c r="ED7" s="24">
        <v>9.4600000000000009</v>
      </c>
      <c r="EE7" s="24" t="s">
        <v>102</v>
      </c>
      <c r="EF7" s="24">
        <v>0</v>
      </c>
      <c r="EG7" s="24">
        <v>0</v>
      </c>
      <c r="EH7" s="24">
        <v>0</v>
      </c>
      <c r="EI7" s="24">
        <v>0</v>
      </c>
      <c r="EJ7" s="24" t="s">
        <v>102</v>
      </c>
      <c r="EK7" s="24">
        <v>0.1</v>
      </c>
      <c r="EL7" s="24">
        <v>7.0000000000000007E-2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丸山　すみ恵</cp:lastModifiedBy>
  <cp:lastPrinted>2026-02-03T23:43:22Z</cp:lastPrinted>
  <dcterms:created xsi:type="dcterms:W3CDTF">2025-12-23T05:57:30Z</dcterms:created>
  <dcterms:modified xsi:type="dcterms:W3CDTF">2026-02-03T23:59:14Z</dcterms:modified>
  <cp:category/>
</cp:coreProperties>
</file>