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andaifukushima-my.sharepoint.com/personal/hiroaki_suzuki_town_bandai_fukushima_jp/Documents/建設課（R7）鈴木/下水道関係/各種団体（組織）/市町村財政課/216経営比較分析表/"/>
    </mc:Choice>
  </mc:AlternateContent>
  <xr:revisionPtr revIDLastSave="6" documentId="11_ACDC65816043C9942FD84D984F86D299C45BFAB6" xr6:coauthVersionLast="47" xr6:coauthVersionMax="47" xr10:uidLastSave="{981B11AE-15B4-4C2E-B806-6A009D0158E8}"/>
  <workbookProtection workbookAlgorithmName="SHA-512" workbookHashValue="24Jobl9Qzq1RfWqIe6E9L5SDz8/BPTb2XsxZRY1KXK5mL7zg4YoXe3dSeGXv8NSU7VWNXXOAA6u6V+d03uE0QQ==" workbookSaltValue="mQrfu6QSPXogKxPWOp4h4A=="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E85" i="4"/>
  <c r="AT10" i="4"/>
  <c r="AL10" i="4"/>
  <c r="I10" i="4"/>
  <c r="P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<sst xmlns="http://schemas.openxmlformats.org/spreadsheetml/2006/main" count="325" uniqueCount="115">
  <si>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</si>
  <si>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</si>
  <si>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</si>
  <si>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</si>
  <si>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</si>
  <si>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</si>
  <si>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</si>
  <si>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</si>
  <si>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</si>
  <si>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</si>
  <si>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</si>
  <si>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</si>
  <si>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</si>
  <si>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</si>
  <si>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</si>
  <si>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</si>
  <si>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</si>
  <si>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</si>
  <si>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</si>
  <si>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</si>
  <si>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</si>
  <si>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</si>
  <si>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</si>
  <si>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</si>
  <si>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</si>
  <si>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</si>
  <si>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</si>
  <si>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</si>
  <si>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</si>
  <si>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</si>
  <si>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</si>
  <si>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</si>
  <si>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</si>
  <si>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</si>
  <si>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</si>
  <si>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</si>
  <si>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</si>
  <si>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</si>
  <si>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</si>
  <si>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</si>
  <si>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</si>
  <si>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</si>
  <si>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</si>
  <si>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</si>
  <si>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</si>
  <si>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</si>
  <si>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</si>
  <si>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</si>
  <si>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</si>
  <si>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</si>
  <si>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</si>
  <si>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</si>
  <si>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</si>
  <si>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</si>
  <si>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</si>
  <si>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</si>
  <si>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</si>
  <si>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</si>
  <si>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</si>
  <si>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</si>
  <si>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</si>
  <si>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</si>
  <si>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</si>
  <si>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</si>
  <si>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</si>
  <si>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</si>
  <si>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</si>
  <si>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</si>
  <si>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</si>
  <si>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</si>
  <si>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</si>
  <si>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</si>
  <si>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</si>
  <si>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</si>
  <si>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</si>
  <si>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</si>
  <si>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</si>
  <si>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</si>
  <si>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</si>
  <si>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</si>
  <si>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</si>
  <si>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</si>
  <si>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</si>
  <si>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</si>
  <si>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</si>
  <si>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</si>
  <si>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</si>
  <si>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</si>
  <si>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</si>
  <si>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</si>
  <si>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</si>
  <si>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</si>
  <si>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</si>
  <si>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</si>
  <si>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</si>
  <si>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</si>
  <si>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</si>
  <si>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</si>
  <si>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</si>
  <si>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</si>
  <si>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</si>
  <si>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</si>
  <si>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</si>
  <si>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</si>
  <si>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</si>
  <si>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</si>
  <si>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</si>
  <si>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</si>
  <si>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</si>
  <si>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</si>
  <si>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</si>
  <si>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</si>
  <si>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地域生活排水事業は、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その経営の健全化のためには、維持管理コストの削減及び適正な料金設定等、経営基盤の強化を進めていかなければなりません。</t>
    <rPh sb="1" eb="3">
      <t>トクテイ</t>
    </rPh>
    <rPh sb="3" eb="5">
      <t>チイキ</t>
    </rPh>
    <rPh sb="5" eb="7">
      <t>セイカツ</t>
    </rPh>
    <rPh sb="7" eb="9">
      <t>ハイスイ</t>
    </rPh>
    <rPh sb="9" eb="11">
      <t>ジギョウ</t>
    </rPh>
    <rPh sb="93" eb="94">
      <t>ニナ</t>
    </rPh>
    <rPh sb="146" eb="148">
      <t>テキセイ</t>
    </rPh>
    <rPh sb="149" eb="151">
      <t>リョウキン</t>
    </rPh>
    <rPh sb="151" eb="153">
      <t>セッテイ</t>
    </rPh>
    <rPh sb="153" eb="154">
      <t>トウ</t>
    </rPh>
    <phoneticPr fontId="16"/>
  </si>
  <si>
    <t>　供用開始後２０年となっており、まだ大規模な修繕には至らないものの、今後耐用年数の経過による集中的な改修・更新等が予想されます。経費が短期間に集中しないように計画的に補修・修繕を行い経費の節減・費用の平準化に取り組んで行きます。</t>
    <rPh sb="18" eb="21">
      <t>ダイキボ</t>
    </rPh>
    <rPh sb="22" eb="24">
      <t>シュウゼン</t>
    </rPh>
    <rPh sb="26" eb="27">
      <t>イタ</t>
    </rPh>
    <rPh sb="34" eb="36">
      <t>コンゴ</t>
    </rPh>
    <rPh sb="36" eb="38">
      <t>タイヨウ</t>
    </rPh>
    <rPh sb="38" eb="40">
      <t>ネンスウ</t>
    </rPh>
    <rPh sb="41" eb="43">
      <t>ケイカ</t>
    </rPh>
    <rPh sb="46" eb="49">
      <t>シュウチュウテキ</t>
    </rPh>
    <rPh sb="50" eb="52">
      <t>カイシュウ</t>
    </rPh>
    <rPh sb="53" eb="55">
      <t>コウシン</t>
    </rPh>
    <rPh sb="55" eb="56">
      <t>トウ</t>
    </rPh>
    <rPh sb="57" eb="59">
      <t>ヨソウ</t>
    </rPh>
    <rPh sb="64" eb="66">
      <t>ケイヒ</t>
    </rPh>
    <rPh sb="67" eb="70">
      <t>タンキカン</t>
    </rPh>
    <rPh sb="71" eb="73">
      <t>シュウチュウ</t>
    </rPh>
    <rPh sb="79" eb="82">
      <t>ケイカクテキ</t>
    </rPh>
    <rPh sb="83" eb="85">
      <t>ホシュウ</t>
    </rPh>
    <rPh sb="86" eb="88">
      <t>シュウゼン</t>
    </rPh>
    <rPh sb="89" eb="90">
      <t>オコナ</t>
    </rPh>
    <rPh sb="91" eb="93">
      <t>ケイヒ</t>
    </rPh>
    <rPh sb="94" eb="96">
      <t>セツゲン</t>
    </rPh>
    <rPh sb="97" eb="99">
      <t>ヒヨウ</t>
    </rPh>
    <rPh sb="100" eb="103">
      <t>ヘイジュンカ</t>
    </rPh>
    <rPh sb="104" eb="105">
      <t>ト</t>
    </rPh>
    <rPh sb="106" eb="107">
      <t>ク</t>
    </rPh>
    <rPh sb="109" eb="110">
      <t>イ</t>
    </rPh>
    <phoneticPr fontId="16"/>
  </si>
  <si>
    <t>　人口減少や節水型機器の普及に伴い使用料収入が減少している一方で、老朽化した施設の修繕・更新に要する費用は増加しており、今後も下水道事業を取り巻く経営環境は一層厳しくなることが見込まれます。
このため、経費削減の取組を継続するとともに、更新投資に充てる財源の確保を図り、将来にわたって持続可能で健全な経営を維持することが重要となっています。あわせて、更新費用の平準化や料金改定の検討も必要となる状況です。
令和7年度には、更新事業の優先順位を精査した計画を策定するとともに、収支バランスの維持を図るため、段階的な料金改定の必要性や実施時期について検討するべく、下水道事業経営戦略の改定を行いました。
今後は、さらなる物価上昇等による更新事業費や維持管理費の増加など将来の影響を踏まえ、5年から10年ごとに経営戦略の見直しを行いながら、下水道事業の安定的な運営と、町民の安心・安全な生活環境の確保に努めてまいり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</si>
</sst>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B0-4433-9E64-CA7B3BA65E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B0-4433-9E64-CA7B3BA65E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42.86</c:v>
                </c:pt>
              </c:numCache>
            </c:numRef>
          </c:val>
          <c:extLst>
            <c:ext xmlns:c16="http://schemas.microsoft.com/office/drawing/2014/chart" uri="{C3380CC4-5D6E-409C-BE32-E72D297353CC}">
              <c16:uniqueId val="{00000000-CA72-4461-899C-462AFFDDCA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CA72-4461-899C-462AFFDDCA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c:v>
                </c:pt>
              </c:numCache>
            </c:numRef>
          </c:val>
          <c:extLst>
            <c:ext xmlns:c16="http://schemas.microsoft.com/office/drawing/2014/chart" uri="{C3380CC4-5D6E-409C-BE32-E72D297353CC}">
              <c16:uniqueId val="{00000000-E969-4B1D-B2B1-197728BB4F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969-4B1D-B2B1-197728BB4F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104.33</c:v>
                </c:pt>
              </c:numCache>
            </c:numRef>
          </c:val>
          <c:extLst>
            <c:ext xmlns:c16="http://schemas.microsoft.com/office/drawing/2014/chart" uri="{C3380CC4-5D6E-409C-BE32-E72D297353CC}">
              <c16:uniqueId val="{00000000-20BD-4659-BA7E-09613E5D57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20BD-4659-BA7E-09613E5D57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6.11</c:v>
                </c:pt>
              </c:numCache>
            </c:numRef>
          </c:val>
          <c:extLst>
            <c:ext xmlns:c16="http://schemas.microsoft.com/office/drawing/2014/chart" uri="{C3380CC4-5D6E-409C-BE32-E72D297353CC}">
              <c16:uniqueId val="{00000000-6757-40A0-AB8E-F778A482D7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757-40A0-AB8E-F778A482D7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11-4BB7-8A33-41DCE51BDC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11-4BB7-8A33-41DCE51BDC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16-4C5D-9CAB-11F94B65ED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5116-4C5D-9CAB-11F94B65ED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210.91</c:v>
                </c:pt>
              </c:numCache>
            </c:numRef>
          </c:val>
          <c:extLst>
            <c:ext xmlns:c16="http://schemas.microsoft.com/office/drawing/2014/chart" uri="{C3380CC4-5D6E-409C-BE32-E72D297353CC}">
              <c16:uniqueId val="{00000000-9422-4B41-A4AA-2A13CE0252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422-4B41-A4AA-2A13CE0252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D1-48E6-8130-1845DCF3AB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6BD1-48E6-8130-1845DCF3AB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25.8</c:v>
                </c:pt>
              </c:numCache>
            </c:numRef>
          </c:val>
          <c:extLst>
            <c:ext xmlns:c16="http://schemas.microsoft.com/office/drawing/2014/chart" uri="{C3380CC4-5D6E-409C-BE32-E72D297353CC}">
              <c16:uniqueId val="{00000000-BD70-46DA-9718-B1CE39BD7E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BD70-46DA-9718-B1CE39BD7E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629.16</c:v>
                </c:pt>
              </c:numCache>
            </c:numRef>
          </c:val>
          <c:extLst>
            <c:ext xmlns:c16="http://schemas.microsoft.com/office/drawing/2014/chart" uri="{C3380CC4-5D6E-409C-BE32-E72D297353CC}">
              <c16:uniqueId val="{00000000-5D79-49A0-ADC3-9D06BDAEC6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5D79-49A0-ADC3-9D06BDAEC6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K63" zoomScaleNormal="100" workbookViewId="0">
      <selection activeCell="CF77" sqref="CF77"/>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3151</v>
      </c>
      <c r="AM8" s="36"/>
      <c r="AN8" s="36"/>
      <c r="AO8" s="36"/>
      <c r="AP8" s="36"/>
      <c r="AQ8" s="36"/>
      <c r="AR8" s="36"/>
      <c r="AS8" s="36"/>
      <c r="AT8" s="37">
        <f>データ!T6</f>
        <v>59.77</v>
      </c>
      <c r="AU8" s="37"/>
      <c r="AV8" s="37"/>
      <c r="AW8" s="37"/>
      <c r="AX8" s="37"/>
      <c r="AY8" s="37"/>
      <c r="AZ8" s="37"/>
      <c r="BA8" s="37"/>
      <c r="BB8" s="37">
        <f>データ!U6</f>
        <v>52.72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90.83</v>
      </c>
      <c r="J10" s="37"/>
      <c r="K10" s="37"/>
      <c r="L10" s="37"/>
      <c r="M10" s="37"/>
      <c r="N10" s="37"/>
      <c r="O10" s="37"/>
      <c r="P10" s="37">
        <f>データ!P6</f>
        <v>1.92</v>
      </c>
      <c r="Q10" s="37"/>
      <c r="R10" s="37"/>
      <c r="S10" s="37"/>
      <c r="T10" s="37"/>
      <c r="U10" s="37"/>
      <c r="V10" s="37"/>
      <c r="W10" s="37">
        <f>データ!Q6</f>
        <v>100</v>
      </c>
      <c r="X10" s="37"/>
      <c r="Y10" s="37"/>
      <c r="Z10" s="37"/>
      <c r="AA10" s="37"/>
      <c r="AB10" s="37"/>
      <c r="AC10" s="37"/>
      <c r="AD10" s="36">
        <f>データ!R6</f>
        <v>3130</v>
      </c>
      <c r="AE10" s="36"/>
      <c r="AF10" s="36"/>
      <c r="AG10" s="36"/>
      <c r="AH10" s="36"/>
      <c r="AI10" s="36"/>
      <c r="AJ10" s="36"/>
      <c r="AK10" s="2"/>
      <c r="AL10" s="36">
        <f>データ!V6</f>
        <v>60</v>
      </c>
      <c r="AM10" s="36"/>
      <c r="AN10" s="36"/>
      <c r="AO10" s="36"/>
      <c r="AP10" s="36"/>
      <c r="AQ10" s="36"/>
      <c r="AR10" s="36"/>
      <c r="AS10" s="36"/>
      <c r="AT10" s="37">
        <f>データ!W6</f>
        <v>0.01</v>
      </c>
      <c r="AU10" s="37"/>
      <c r="AV10" s="37"/>
      <c r="AW10" s="37"/>
      <c r="AX10" s="37"/>
      <c r="AY10" s="37"/>
      <c r="AZ10" s="37"/>
      <c r="BA10" s="37"/>
      <c r="BB10" s="37">
        <f>データ!X6</f>
        <v>6000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49.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CkjmEi39MszjY6ymrUotaSxaFMbvp9M7IqWGOn/9wKuChdLsqLCp2BmwhSdQuCirW1UVrx3zF9B2VqVaVnRBcA==" saltValue="hiCvB0fv2S7gZYWlS1b6K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74071</v>
      </c>
      <c r="D6" s="19">
        <f t="shared" si="3"/>
        <v>46</v>
      </c>
      <c r="E6" s="19">
        <f t="shared" si="3"/>
        <v>18</v>
      </c>
      <c r="F6" s="19">
        <f t="shared" si="3"/>
        <v>0</v>
      </c>
      <c r="G6" s="19">
        <f t="shared" si="3"/>
        <v>0</v>
      </c>
      <c r="H6" s="19" t="str">
        <f t="shared" si="3"/>
        <v>福島県　磐梯町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90.83</v>
      </c>
      <c r="P6" s="20">
        <f t="shared" si="3"/>
        <v>1.92</v>
      </c>
      <c r="Q6" s="20">
        <f t="shared" si="3"/>
        <v>100</v>
      </c>
      <c r="R6" s="20">
        <f t="shared" si="3"/>
        <v>3130</v>
      </c>
      <c r="S6" s="20">
        <f t="shared" si="3"/>
        <v>3151</v>
      </c>
      <c r="T6" s="20">
        <f t="shared" si="3"/>
        <v>59.77</v>
      </c>
      <c r="U6" s="20">
        <f t="shared" si="3"/>
        <v>52.72</v>
      </c>
      <c r="V6" s="20">
        <f t="shared" si="3"/>
        <v>60</v>
      </c>
      <c r="W6" s="20">
        <f t="shared" si="3"/>
        <v>0.01</v>
      </c>
      <c r="X6" s="20">
        <f t="shared" si="3"/>
        <v>6000</v>
      </c>
      <c r="Y6" s="21" t="str">
        <f>IF(Y7="",NA(),Y7)</f>
        <v>-</v>
      </c>
      <c r="Z6" s="21" t="str">
        <f t="shared" ref="Z6:AH6" si="4">IF(Z7="",NA(),Z7)</f>
        <v>-</v>
      </c>
      <c r="AA6" s="21" t="str">
        <f t="shared" si="4"/>
        <v>-</v>
      </c>
      <c r="AB6" s="21" t="str">
        <f t="shared" si="4"/>
        <v>-</v>
      </c>
      <c r="AC6" s="21">
        <f t="shared" si="4"/>
        <v>104.33</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210.91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25.8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629.16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42.86</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75</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6.11</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74071</v>
      </c>
      <c r="D7" s="23">
        <v>46</v>
      </c>
      <c r="E7" s="23">
        <v>18</v>
      </c>
      <c r="F7" s="23">
        <v>0</v>
      </c>
      <c r="G7" s="23">
        <v>0</v>
      </c>
      <c r="H7" s="23" t="s">
        <v>96</v>
      </c>
      <c r="I7" s="23" t="s">
        <v>97</v>
      </c>
      <c r="J7" s="23" t="s">
        <v>98</v>
      </c>
      <c r="K7" s="23" t="s">
        <v>99</v>
      </c>
      <c r="L7" s="23" t="s">
        <v>100</v>
      </c>
      <c r="M7" s="23" t="s">
        <v>101</v>
      </c>
      <c r="N7" s="24" t="s">
        <v>102</v>
      </c>
      <c r="O7" s="24">
        <v>90.83</v>
      </c>
      <c r="P7" s="24">
        <v>1.92</v>
      </c>
      <c r="Q7" s="24">
        <v>100</v>
      </c>
      <c r="R7" s="24">
        <v>3130</v>
      </c>
      <c r="S7" s="24">
        <v>3151</v>
      </c>
      <c r="T7" s="24">
        <v>59.77</v>
      </c>
      <c r="U7" s="24">
        <v>52.72</v>
      </c>
      <c r="V7" s="24">
        <v>60</v>
      </c>
      <c r="W7" s="24">
        <v>0.01</v>
      </c>
      <c r="X7" s="24">
        <v>6000</v>
      </c>
      <c r="Y7" s="24" t="s">
        <v>102</v>
      </c>
      <c r="Z7" s="24" t="s">
        <v>102</v>
      </c>
      <c r="AA7" s="24" t="s">
        <v>102</v>
      </c>
      <c r="AB7" s="24" t="s">
        <v>102</v>
      </c>
      <c r="AC7" s="24">
        <v>104.33</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210.91</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25.8</v>
      </c>
      <c r="BV7" s="24" t="s">
        <v>102</v>
      </c>
      <c r="BW7" s="24" t="s">
        <v>102</v>
      </c>
      <c r="BX7" s="24" t="s">
        <v>102</v>
      </c>
      <c r="BY7" s="24" t="s">
        <v>102</v>
      </c>
      <c r="BZ7" s="24">
        <v>53.25</v>
      </c>
      <c r="CA7" s="24">
        <v>51.14</v>
      </c>
      <c r="CB7" s="24" t="s">
        <v>102</v>
      </c>
      <c r="CC7" s="24" t="s">
        <v>102</v>
      </c>
      <c r="CD7" s="24" t="s">
        <v>102</v>
      </c>
      <c r="CE7" s="24" t="s">
        <v>102</v>
      </c>
      <c r="CF7" s="24">
        <v>629.16</v>
      </c>
      <c r="CG7" s="24" t="s">
        <v>102</v>
      </c>
      <c r="CH7" s="24" t="s">
        <v>102</v>
      </c>
      <c r="CI7" s="24" t="s">
        <v>102</v>
      </c>
      <c r="CJ7" s="24" t="s">
        <v>102</v>
      </c>
      <c r="CK7" s="24">
        <v>325.45</v>
      </c>
      <c r="CL7" s="24">
        <v>329.31</v>
      </c>
      <c r="CM7" s="24" t="s">
        <v>102</v>
      </c>
      <c r="CN7" s="24" t="s">
        <v>102</v>
      </c>
      <c r="CO7" s="24" t="s">
        <v>102</v>
      </c>
      <c r="CP7" s="24" t="s">
        <v>102</v>
      </c>
      <c r="CQ7" s="24">
        <v>42.86</v>
      </c>
      <c r="CR7" s="24" t="s">
        <v>102</v>
      </c>
      <c r="CS7" s="24" t="s">
        <v>102</v>
      </c>
      <c r="CT7" s="24" t="s">
        <v>102</v>
      </c>
      <c r="CU7" s="24" t="s">
        <v>102</v>
      </c>
      <c r="CV7" s="24">
        <v>52.59</v>
      </c>
      <c r="CW7" s="24">
        <v>54.37</v>
      </c>
      <c r="CX7" s="24" t="s">
        <v>102</v>
      </c>
      <c r="CY7" s="24" t="s">
        <v>102</v>
      </c>
      <c r="CZ7" s="24" t="s">
        <v>102</v>
      </c>
      <c r="DA7" s="24" t="s">
        <v>102</v>
      </c>
      <c r="DB7" s="24">
        <v>75</v>
      </c>
      <c r="DC7" s="24" t="s">
        <v>102</v>
      </c>
      <c r="DD7" s="24" t="s">
        <v>102</v>
      </c>
      <c r="DE7" s="24" t="s">
        <v>102</v>
      </c>
      <c r="DF7" s="24" t="s">
        <v>102</v>
      </c>
      <c r="DG7" s="24">
        <v>87.02</v>
      </c>
      <c r="DH7" s="24">
        <v>84.89</v>
      </c>
      <c r="DI7" s="24" t="s">
        <v>102</v>
      </c>
      <c r="DJ7" s="24" t="s">
        <v>102</v>
      </c>
      <c r="DK7" s="24" t="s">
        <v>102</v>
      </c>
      <c r="DL7" s="24" t="s">
        <v>102</v>
      </c>
      <c r="DM7" s="24">
        <v>6.11</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