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andaifukushima-my.sharepoint.com/personal/hiroaki_suzuki_town_bandai_fukushima_jp/Documents/建設課（R7）鈴木/下水道関係/各種団体（組織）/市町村財政課/216経営比較分析表/"/>
    </mc:Choice>
  </mc:AlternateContent>
  <xr:revisionPtr revIDLastSave="6" documentId="11_5ADA04BEF092944F3FCDAD95C801E1CA5C9F68F8" xr6:coauthVersionLast="47" xr6:coauthVersionMax="47" xr10:uidLastSave="{CE8F7D36-39BC-4EC1-B60B-643802CB0ADB}"/>
  <workbookProtection workbookAlgorithmName="SHA-512" workbookHashValue="khVZwUzGodxmasp9w69IUdg8f3OpfMW2IfFm1deuLsQ8XFukdsdvuwj9AksUStbytUyIudDVAobnO8wMSSbdkQ==" workbookSaltValue="5Cx1cOiLXq5rwl/cCcBO4g==" workbookSpinCount="100000" lockStructure="1"/>
  <bookViews>
    <workbookView xWindow="-110" yWindow="-110" windowWidth="19420" windowHeight="11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G85" i="4"/>
  <c r="BB10" i="4"/>
  <c r="AT10" i="4"/>
  <c r="AT8"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<sst xmlns="http://schemas.openxmlformats.org/spreadsheetml/2006/main" count="319" uniqueCount="115">
  <si>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</si>
  <si>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</si>
  <si>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</si>
  <si>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</si>
  <si>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</si>
  <si>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</si>
  <si>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</si>
  <si>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</si>
  <si>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</si>
  <si>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</si>
  <si>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</si>
  <si>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</si>
  <si>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</si>
  <si>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</si>
  <si>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</si>
  <si>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</si>
  <si>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</si>
  <si>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</si>
  <si>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</si>
  <si>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</si>
  <si>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</si>
  <si>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</si>
  <si>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</si>
  <si>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</si>
  <si>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</si>
  <si>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</si>
  <si>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</si>
  <si>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</si>
  <si>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</si>
  <si>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</si>
  <si>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</si>
  <si>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</si>
  <si>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</si>
  <si>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</si>
  <si>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</si>
  <si>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</si>
  <si>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</si>
  <si>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</si>
  <si>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</si>
  <si>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</si>
  <si>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</si>
  <si>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</si>
  <si>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</si>
  <si>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</si>
  <si>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</si>
  <si>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</si>
  <si>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</si>
  <si>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</si>
  <si>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</si>
  <si>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</si>
  <si>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</si>
  <si>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</si>
  <si>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</si>
  <si>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</si>
  <si>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</si>
  <si>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</si>
  <si>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</si>
  <si>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</si>
  <si>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</si>
  <si>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</si>
  <si>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</si>
  <si>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</si>
  <si>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</si>
  <si>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</si>
  <si>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</si>
  <si>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</si>
  <si>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</si>
  <si>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</si>
  <si>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</si>
  <si>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</si>
  <si>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</si>
  <si>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</si>
  <si>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</si>
  <si>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</si>
  <si>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</si>
  <si>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</si>
  <si>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</si>
  <si>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</si>
  <si>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</si>
  <si>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</si>
  <si>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</si>
  <si>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</si>
  <si>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</si>
  <si>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</si>
  <si>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</si>
  <si>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</si>
  <si>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</si>
  <si>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</si>
  <si>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</si>
  <si>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</si>
  <si>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</si>
  <si>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</si>
  <si>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</si>
  <si>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</si>
  <si>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</si>
  <si>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</si>
  <si>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</si>
  <si>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</si>
  <si>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</si>
  <si>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</si>
  <si>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</si>
  <si>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</si>
  <si>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</si>
  <si>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</si>
  <si>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</si>
  <si>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</si>
  <si>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</si>
  <si>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</si>
  <si>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</si>
  <si>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</si>
  <si>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</si>
  <si>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</si>
  <si>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その経営の健全化のためには、水洗化率の向上、維持管理コストの削減及び適正な料金設定、更には施設の統廃合など経営基盤の強化を推進していかなければなりません。</t>
    <rPh sb="111" eb="112">
      <t>ニナ</t>
    </rPh>
    <rPh sb="155" eb="156">
      <t>リツ</t>
    </rPh>
    <rPh sb="172" eb="174">
      <t>テキセイ</t>
    </rPh>
    <rPh sb="175" eb="177">
      <t>リョウキン</t>
    </rPh>
    <rPh sb="177" eb="179">
      <t>セッテイ</t>
    </rPh>
    <rPh sb="186" eb="189">
      <t>トウハイゴウ</t>
    </rPh>
    <rPh sb="199" eb="201">
      <t>スイシン</t>
    </rPh>
    <phoneticPr fontId="15"/>
  </si>
  <si>
    <t xml:space="preserve">　農業集落排水施設２施設のうち、１施設は供用開始後２０年以上を経過しており、機械・電気設備に経年劣化による不具合が生じています。残りの施設と管路については目立った老朽化は見受けられないものの、現状を把握し今後の施設管理について検討するため、機能診断を行い最適整備構想を策定しており、今後は策定結果等に基づき施設の統廃合を推進していかなければなりません。
　また、維持管理経費の削減を図り、補助事業等を活用し補修・改修等を計画的に実施していく必要があります。
</t>
    <rPh sb="64" eb="65">
      <t>ノコ</t>
    </rPh>
    <rPh sb="67" eb="69">
      <t>シセツ</t>
    </rPh>
    <rPh sb="96" eb="98">
      <t>ゲンジョウ</t>
    </rPh>
    <rPh sb="99" eb="101">
      <t>ハアク</t>
    </rPh>
    <rPh sb="102" eb="104">
      <t>コンゴ</t>
    </rPh>
    <rPh sb="107" eb="109">
      <t>カンリ</t>
    </rPh>
    <rPh sb="113" eb="115">
      <t>ケントウ</t>
    </rPh>
    <rPh sb="120" eb="122">
      <t>キノウ</t>
    </rPh>
    <rPh sb="122" eb="124">
      <t>シンダン</t>
    </rPh>
    <rPh sb="125" eb="126">
      <t>オコナ</t>
    </rPh>
    <rPh sb="127" eb="129">
      <t>サイテキ</t>
    </rPh>
    <rPh sb="129" eb="131">
      <t>セイビ</t>
    </rPh>
    <rPh sb="131" eb="133">
      <t>コウソウ</t>
    </rPh>
    <rPh sb="134" eb="136">
      <t>サクテイ</t>
    </rPh>
    <rPh sb="141" eb="143">
      <t>コンゴ</t>
    </rPh>
    <rPh sb="181" eb="183">
      <t>イジ</t>
    </rPh>
    <rPh sb="183" eb="185">
      <t>カンリ</t>
    </rPh>
    <rPh sb="185" eb="187">
      <t>ケイヒ</t>
    </rPh>
    <rPh sb="194" eb="196">
      <t>ホジョ</t>
    </rPh>
    <rPh sb="196" eb="198">
      <t>ジギョウ</t>
    </rPh>
    <rPh sb="198" eb="199">
      <t>トウ</t>
    </rPh>
    <rPh sb="200" eb="202">
      <t>カツヨウ</t>
    </rPh>
    <rPh sb="206" eb="208">
      <t>カイシュウ</t>
    </rPh>
    <rPh sb="208" eb="209">
      <t>トウ</t>
    </rPh>
    <rPh sb="210" eb="212">
      <t>ケイカク</t>
    </rPh>
    <rPh sb="212" eb="213">
      <t>テキ</t>
    </rPh>
    <phoneticPr fontId="17"/>
  </si>
  <si>
    <t>　人口減少や節水型機器の普及に伴い使用料収入が減少している一方で、老朽化した施設の修繕・更新に要する費用は増加しており、今後も下水道事業を取り巻く経営環境は一層厳しくなることが見込まれます。
このため、経費削減の取組を継続するとともに、更新投資に充てる財源の確保を図り、将来にわたって持続可能で健全な経営を維持することが重要となっています。あわせて、更新費用の平準化や料金改定の検討も必要となる状況です。
令和7年度には、更新事業の優先順位を精査した計画を策定するとともに、収支バランスの維持を図るため、段階的な料金改定の必要性や実施時期について検討するべく、下水道事業経営戦略の改定を行いました。
今後は、さらなる物価上昇等による更新事業費や維持管理費の増加など将来の影響を踏まえ、5年から10年ごとに経営戦略の見直しを行いながら、下水道事業の安定的な運営と、町民の安心・安全な生活環境の確保に努めてまいり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</si>
</sst>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5"/>
      <color theme="3"/>
      <name val="游ゴシック"/>
      <family val="2"/>
      <charset val="128"/>
      <scheme val="minor"/>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microsoft.com/office/2017/10/relationships/person" Target="persons/perso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FB-4EF7-B85A-CD3911386E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39FB-4EF7-B85A-CD3911386E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89.26</c:v>
                </c:pt>
              </c:numCache>
            </c:numRef>
          </c:val>
          <c:extLst>
            <c:ext xmlns:c16="http://schemas.microsoft.com/office/drawing/2014/chart" uri="{C3380CC4-5D6E-409C-BE32-E72D297353CC}">
              <c16:uniqueId val="{00000000-E57C-4721-943E-C06F14041D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E57C-4721-943E-C06F14041D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79.58</c:v>
                </c:pt>
              </c:numCache>
            </c:numRef>
          </c:val>
          <c:extLst>
            <c:ext xmlns:c16="http://schemas.microsoft.com/office/drawing/2014/chart" uri="{C3380CC4-5D6E-409C-BE32-E72D297353CC}">
              <c16:uniqueId val="{00000000-E296-44C8-972C-4770EC5985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E296-44C8-972C-4770EC5985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86.67</c:v>
                </c:pt>
              </c:numCache>
            </c:numRef>
          </c:val>
          <c:extLst>
            <c:ext xmlns:c16="http://schemas.microsoft.com/office/drawing/2014/chart" uri="{C3380CC4-5D6E-409C-BE32-E72D297353CC}">
              <c16:uniqueId val="{00000000-0BC2-4910-BCB8-A5D21EE2EB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0BC2-4910-BCB8-A5D21EE2EB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3.71</c:v>
                </c:pt>
              </c:numCache>
            </c:numRef>
          </c:val>
          <c:extLst>
            <c:ext xmlns:c16="http://schemas.microsoft.com/office/drawing/2014/chart" uri="{C3380CC4-5D6E-409C-BE32-E72D297353CC}">
              <c16:uniqueId val="{00000000-6FDF-4B3B-815D-F47944CA94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6FDF-4B3B-815D-F47944CA94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65-4F92-9032-805DD06904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3C65-4F92-9032-805DD06904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83.62</c:v>
                </c:pt>
              </c:numCache>
            </c:numRef>
          </c:val>
          <c:extLst>
            <c:ext xmlns:c16="http://schemas.microsoft.com/office/drawing/2014/chart" uri="{C3380CC4-5D6E-409C-BE32-E72D297353CC}">
              <c16:uniqueId val="{00000000-500D-4F00-85D4-202CB61C21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500D-4F00-85D4-202CB61C21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20.86</c:v>
                </c:pt>
              </c:numCache>
            </c:numRef>
          </c:val>
          <c:extLst>
            <c:ext xmlns:c16="http://schemas.microsoft.com/office/drawing/2014/chart" uri="{C3380CC4-5D6E-409C-BE32-E72D297353CC}">
              <c16:uniqueId val="{00000000-A62C-4E31-9BD9-1CEC37D020E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A62C-4E31-9BD9-1CEC37D020E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C73-446A-8FA5-C023ED6E1D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0C73-446A-8FA5-C023ED6E1D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69.02</c:v>
                </c:pt>
              </c:numCache>
            </c:numRef>
          </c:val>
          <c:extLst>
            <c:ext xmlns:c16="http://schemas.microsoft.com/office/drawing/2014/chart" uri="{C3380CC4-5D6E-409C-BE32-E72D297353CC}">
              <c16:uniqueId val="{00000000-19A0-4B46-93BF-33F0D1182F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19A0-4B46-93BF-33F0D1182F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219.27</c:v>
                </c:pt>
              </c:numCache>
            </c:numRef>
          </c:val>
          <c:extLst>
            <c:ext xmlns:c16="http://schemas.microsoft.com/office/drawing/2014/chart" uri="{C3380CC4-5D6E-409C-BE32-E72D297353CC}">
              <c16:uniqueId val="{00000000-AA05-4A21-95EE-6FE802DA659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AA05-4A21-95EE-6FE802DA659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60" zoomScaleNormal="100" workbookViewId="0">
      <selection activeCell="CA73" sqref="CA7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福島県　磐梯町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5">
        <f>データ!S6</f>
        <v>3151</v>
      </c>
      <c r="AM8" s="45"/>
      <c r="AN8" s="45"/>
      <c r="AO8" s="45"/>
      <c r="AP8" s="45"/>
      <c r="AQ8" s="45"/>
      <c r="AR8" s="45"/>
      <c r="AS8" s="45"/>
      <c r="AT8" s="44">
        <f>データ!T6</f>
        <v>59.77</v>
      </c>
      <c r="AU8" s="44"/>
      <c r="AV8" s="44"/>
      <c r="AW8" s="44"/>
      <c r="AX8" s="44"/>
      <c r="AY8" s="44"/>
      <c r="AZ8" s="44"/>
      <c r="BA8" s="44"/>
      <c r="BB8" s="44">
        <f>データ!U6</f>
        <v>52.72</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71.23</v>
      </c>
      <c r="J10" s="44"/>
      <c r="K10" s="44"/>
      <c r="L10" s="44"/>
      <c r="M10" s="44"/>
      <c r="N10" s="44"/>
      <c r="O10" s="44"/>
      <c r="P10" s="44">
        <f>データ!P6</f>
        <v>24.32</v>
      </c>
      <c r="Q10" s="44"/>
      <c r="R10" s="44"/>
      <c r="S10" s="44"/>
      <c r="T10" s="44"/>
      <c r="U10" s="44"/>
      <c r="V10" s="44"/>
      <c r="W10" s="44">
        <f>データ!Q6</f>
        <v>100</v>
      </c>
      <c r="X10" s="44"/>
      <c r="Y10" s="44"/>
      <c r="Z10" s="44"/>
      <c r="AA10" s="44"/>
      <c r="AB10" s="44"/>
      <c r="AC10" s="44"/>
      <c r="AD10" s="45">
        <f>データ!R6</f>
        <v>3130</v>
      </c>
      <c r="AE10" s="45"/>
      <c r="AF10" s="45"/>
      <c r="AG10" s="45"/>
      <c r="AH10" s="45"/>
      <c r="AI10" s="45"/>
      <c r="AJ10" s="45"/>
      <c r="AK10" s="2"/>
      <c r="AL10" s="45">
        <f>データ!V6</f>
        <v>759</v>
      </c>
      <c r="AM10" s="45"/>
      <c r="AN10" s="45"/>
      <c r="AO10" s="45"/>
      <c r="AP10" s="45"/>
      <c r="AQ10" s="45"/>
      <c r="AR10" s="45"/>
      <c r="AS10" s="45"/>
      <c r="AT10" s="44">
        <f>データ!W6</f>
        <v>0.63</v>
      </c>
      <c r="AU10" s="44"/>
      <c r="AV10" s="44"/>
      <c r="AW10" s="44"/>
      <c r="AX10" s="44"/>
      <c r="AY10" s="44"/>
      <c r="AZ10" s="44"/>
      <c r="BA10" s="44"/>
      <c r="BB10" s="44">
        <f>データ!X6</f>
        <v>1204.76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51.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wUwhtGnyOo+cXIuyWAonmXI0lI+TvDKyZ1VpNda11NtYdHo8H7Nck85kgAxlaG9Y+qscEa8R/CCcTm59UvQrA==" saltValue="6xRwBBNqjQKZf+zkg+Pa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74071</v>
      </c>
      <c r="D6" s="19">
        <f t="shared" si="3"/>
        <v>46</v>
      </c>
      <c r="E6" s="19">
        <f t="shared" si="3"/>
        <v>17</v>
      </c>
      <c r="F6" s="19">
        <f t="shared" si="3"/>
        <v>5</v>
      </c>
      <c r="G6" s="19">
        <f t="shared" si="3"/>
        <v>0</v>
      </c>
      <c r="H6" s="19" t="str">
        <f t="shared" si="3"/>
        <v>福島県　磐梯町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71.23</v>
      </c>
      <c r="P6" s="20">
        <f t="shared" si="3"/>
        <v>24.32</v>
      </c>
      <c r="Q6" s="20">
        <f t="shared" si="3"/>
        <v>100</v>
      </c>
      <c r="R6" s="20">
        <f t="shared" si="3"/>
        <v>3130</v>
      </c>
      <c r="S6" s="20">
        <f t="shared" si="3"/>
        <v>3151</v>
      </c>
      <c r="T6" s="20">
        <f t="shared" si="3"/>
        <v>59.77</v>
      </c>
      <c r="U6" s="20">
        <f t="shared" si="3"/>
        <v>52.72</v>
      </c>
      <c r="V6" s="20">
        <f t="shared" si="3"/>
        <v>759</v>
      </c>
      <c r="W6" s="20">
        <f t="shared" si="3"/>
        <v>0.63</v>
      </c>
      <c r="X6" s="20">
        <f t="shared" si="3"/>
        <v>1204.76</v>
      </c>
      <c r="Y6" s="21" t="str">
        <f>IF(Y7="",NA(),Y7)</f>
        <v>-</v>
      </c>
      <c r="Z6" s="21" t="str">
        <f t="shared" ref="Z6:AH6" si="4">IF(Z7="",NA(),Z7)</f>
        <v>-</v>
      </c>
      <c r="AA6" s="21" t="str">
        <f t="shared" si="4"/>
        <v>-</v>
      </c>
      <c r="AB6" s="21" t="str">
        <f t="shared" si="4"/>
        <v>-</v>
      </c>
      <c r="AC6" s="21">
        <f t="shared" si="4"/>
        <v>86.67</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83.62</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20.86</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69.02</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219.27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89.26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79.58</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3.71</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74071</v>
      </c>
      <c r="D7" s="23">
        <v>46</v>
      </c>
      <c r="E7" s="23">
        <v>17</v>
      </c>
      <c r="F7" s="23">
        <v>5</v>
      </c>
      <c r="G7" s="23">
        <v>0</v>
      </c>
      <c r="H7" s="23" t="s">
        <v>96</v>
      </c>
      <c r="I7" s="23" t="s">
        <v>97</v>
      </c>
      <c r="J7" s="23" t="s">
        <v>98</v>
      </c>
      <c r="K7" s="23" t="s">
        <v>99</v>
      </c>
      <c r="L7" s="23" t="s">
        <v>100</v>
      </c>
      <c r="M7" s="23" t="s">
        <v>101</v>
      </c>
      <c r="N7" s="24" t="s">
        <v>102</v>
      </c>
      <c r="O7" s="24">
        <v>71.23</v>
      </c>
      <c r="P7" s="24">
        <v>24.32</v>
      </c>
      <c r="Q7" s="24">
        <v>100</v>
      </c>
      <c r="R7" s="24">
        <v>3130</v>
      </c>
      <c r="S7" s="24">
        <v>3151</v>
      </c>
      <c r="T7" s="24">
        <v>59.77</v>
      </c>
      <c r="U7" s="24">
        <v>52.72</v>
      </c>
      <c r="V7" s="24">
        <v>759</v>
      </c>
      <c r="W7" s="24">
        <v>0.63</v>
      </c>
      <c r="X7" s="24">
        <v>1204.76</v>
      </c>
      <c r="Y7" s="24" t="s">
        <v>102</v>
      </c>
      <c r="Z7" s="24" t="s">
        <v>102</v>
      </c>
      <c r="AA7" s="24" t="s">
        <v>102</v>
      </c>
      <c r="AB7" s="24" t="s">
        <v>102</v>
      </c>
      <c r="AC7" s="24">
        <v>86.67</v>
      </c>
      <c r="AD7" s="24" t="s">
        <v>102</v>
      </c>
      <c r="AE7" s="24" t="s">
        <v>102</v>
      </c>
      <c r="AF7" s="24" t="s">
        <v>102</v>
      </c>
      <c r="AG7" s="24" t="s">
        <v>102</v>
      </c>
      <c r="AH7" s="24">
        <v>103.04</v>
      </c>
      <c r="AI7" s="24">
        <v>104.3</v>
      </c>
      <c r="AJ7" s="24" t="s">
        <v>102</v>
      </c>
      <c r="AK7" s="24" t="s">
        <v>102</v>
      </c>
      <c r="AL7" s="24" t="s">
        <v>102</v>
      </c>
      <c r="AM7" s="24" t="s">
        <v>102</v>
      </c>
      <c r="AN7" s="24">
        <v>83.62</v>
      </c>
      <c r="AO7" s="24" t="s">
        <v>102</v>
      </c>
      <c r="AP7" s="24" t="s">
        <v>102</v>
      </c>
      <c r="AQ7" s="24" t="s">
        <v>102</v>
      </c>
      <c r="AR7" s="24" t="s">
        <v>102</v>
      </c>
      <c r="AS7" s="24">
        <v>100.31</v>
      </c>
      <c r="AT7" s="24">
        <v>102.74</v>
      </c>
      <c r="AU7" s="24" t="s">
        <v>102</v>
      </c>
      <c r="AV7" s="24" t="s">
        <v>102</v>
      </c>
      <c r="AW7" s="24" t="s">
        <v>102</v>
      </c>
      <c r="AX7" s="24" t="s">
        <v>102</v>
      </c>
      <c r="AY7" s="24">
        <v>20.86</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69.02</v>
      </c>
      <c r="BV7" s="24" t="s">
        <v>102</v>
      </c>
      <c r="BW7" s="24" t="s">
        <v>102</v>
      </c>
      <c r="BX7" s="24" t="s">
        <v>102</v>
      </c>
      <c r="BY7" s="24" t="s">
        <v>102</v>
      </c>
      <c r="BZ7" s="24">
        <v>58.41</v>
      </c>
      <c r="CA7" s="24">
        <v>54.51</v>
      </c>
      <c r="CB7" s="24" t="s">
        <v>102</v>
      </c>
      <c r="CC7" s="24" t="s">
        <v>102</v>
      </c>
      <c r="CD7" s="24" t="s">
        <v>102</v>
      </c>
      <c r="CE7" s="24" t="s">
        <v>102</v>
      </c>
      <c r="CF7" s="24">
        <v>219.27</v>
      </c>
      <c r="CG7" s="24" t="s">
        <v>102</v>
      </c>
      <c r="CH7" s="24" t="s">
        <v>102</v>
      </c>
      <c r="CI7" s="24" t="s">
        <v>102</v>
      </c>
      <c r="CJ7" s="24" t="s">
        <v>102</v>
      </c>
      <c r="CK7" s="24">
        <v>267.33999999999997</v>
      </c>
      <c r="CL7" s="24">
        <v>286.33</v>
      </c>
      <c r="CM7" s="24" t="s">
        <v>102</v>
      </c>
      <c r="CN7" s="24" t="s">
        <v>102</v>
      </c>
      <c r="CO7" s="24" t="s">
        <v>102</v>
      </c>
      <c r="CP7" s="24" t="s">
        <v>102</v>
      </c>
      <c r="CQ7" s="24">
        <v>89.26</v>
      </c>
      <c r="CR7" s="24" t="s">
        <v>102</v>
      </c>
      <c r="CS7" s="24" t="s">
        <v>102</v>
      </c>
      <c r="CT7" s="24" t="s">
        <v>102</v>
      </c>
      <c r="CU7" s="24" t="s">
        <v>102</v>
      </c>
      <c r="CV7" s="24">
        <v>52.34</v>
      </c>
      <c r="CW7" s="24">
        <v>49.92</v>
      </c>
      <c r="CX7" s="24" t="s">
        <v>102</v>
      </c>
      <c r="CY7" s="24" t="s">
        <v>102</v>
      </c>
      <c r="CZ7" s="24" t="s">
        <v>102</v>
      </c>
      <c r="DA7" s="24" t="s">
        <v>102</v>
      </c>
      <c r="DB7" s="24">
        <v>79.58</v>
      </c>
      <c r="DC7" s="24" t="s">
        <v>102</v>
      </c>
      <c r="DD7" s="24" t="s">
        <v>102</v>
      </c>
      <c r="DE7" s="24" t="s">
        <v>102</v>
      </c>
      <c r="DF7" s="24" t="s">
        <v>102</v>
      </c>
      <c r="DG7" s="24">
        <v>90.05</v>
      </c>
      <c r="DH7" s="24">
        <v>87.8</v>
      </c>
      <c r="DI7" s="24" t="s">
        <v>102</v>
      </c>
      <c r="DJ7" s="24" t="s">
        <v>102</v>
      </c>
      <c r="DK7" s="24" t="s">
        <v>102</v>
      </c>
      <c r="DL7" s="24" t="s">
        <v>102</v>
      </c>
      <c r="DM7" s="24">
        <v>3.71</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