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9108F274-0EF3-4A2D-9D5A-690D0C81A244}" xr6:coauthVersionLast="47" xr6:coauthVersionMax="47" xr10:uidLastSave="{00000000-0000-0000-0000-000000000000}"/>
  <workbookProtection workbookAlgorithmName="SHA-512" workbookHashValue="ETf0WgikUFCp5Yen7ybGtErUXbEsUSJgUHgUdh77QyTt+52veEVISwFrtHHcRJ13ZP+lDrBJP062AYup6YsSiw==" workbookSaltValue="yBtgIN6OmrPmUiaPcC2fP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<sst xmlns="http://schemas.openxmlformats.org/spreadsheetml/2006/main" count="231" uniqueCount="115">
  <si>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</si>
  <si>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</si>
  <si>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</si>
  <si>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</si>
  <si>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</si>
  <si>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</si>
  <si>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</si>
  <si>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</si>
  <si>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</si>
  <si>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</si>
  <si>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</si>
  <si>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</si>
  <si>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</si>
  <si>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</si>
  <si>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</si>
  <si>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</si>
  <si>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</si>
  <si>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</si>
  <si>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</si>
  <si>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</si>
  <si>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</si>
  <si>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</si>
  <si>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</si>
  <si>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</si>
  <si>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</si>
  <si>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</si>
  <si>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</si>
  <si>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</si>
  <si>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</si>
  <si>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</si>
  <si>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</si>
  <si>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</si>
  <si>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</si>
  <si>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</si>
  <si>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</si>
  <si>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</si>
  <si>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</si>
  <si>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</si>
  <si>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</si>
  <si>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</si>
  <si>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</si>
  <si>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</si>
  <si>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</si>
  <si>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</si>
  <si>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</si>
  <si>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</si>
  <si>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</si>
  <si>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</si>
  <si>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</si>
  <si>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</si>
  <si>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</si>
  <si>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</si>
  <si>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</si>
  <si>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</si>
  <si>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</si>
  <si>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</si>
  <si>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</si>
  <si>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</si>
  <si>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</si>
  <si>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</si>
  <si>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</si>
  <si>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</si>
  <si>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</si>
  <si>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</si>
  <si>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</si>
  <si>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</si>
  <si>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</si>
  <si>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</si>
  <si>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</si>
  <si>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</si>
  <si>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</si>
  <si>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</si>
  <si>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</si>
  <si>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</si>
  <si>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</si>
  <si>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</si>
  <si>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</si>
  <si>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</si>
  <si>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</si>
  <si>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</si>
  <si>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</si>
  <si>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</si>
  <si>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</si>
  <si>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</si>
  <si>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</si>
  <si>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</si>
  <si>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</si>
  <si>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</si>
  <si>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</si>
  <si>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</si>
  <si>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</si>
  <si>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</si>
  <si>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</si>
  <si>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</si>
  <si>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</si>
  <si>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</si>
  <si>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</si>
  <si>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</si>
  <si>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</si>
  <si>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</si>
  <si>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</si>
  <si>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</si>
  <si>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</si>
  <si>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</si>
  <si>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</si>
  <si>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</si>
  <si>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</si>
  <si>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</si>
  <si>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</si>
  <si>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</si>
  <si>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</si>
  <si>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</si>
  <si>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洗化率が比較的高いことから、今後、大きな使用料の増加は見込めない状況であるため、引き続き維持管理業務等のコスト削減を図っていく。しかしながら、管理業務や汚泥処理、電気料などの経常経費についての大幅な削減は困難であることに加え、企業債償還金がピークを迎えていることから、一般会計からの繰入れが必須となっている。今後、元利償還金は漸減していくものの、近年の労務費や燃料費、電気料等の高騰により維持管理経費は増大が見込まれることから、引き続き厳しい経営状況が続く。
　最適整備構想計画や経営戦略を基に、国の補助事業等を活用した効果的な施設等改修事業を継続的に実施し、資本費の平準化や修繕費の抑制を図っていく。</t>
    <phoneticPr fontId="4"/>
  </si>
  <si>
    <t>　本事業は、平成4年度に整備事業を開始し、平成21年度には全6地区が供用開始となった。農集排整備事業が完了していることから、現在は水洗化率の向上を図りつつ、処理施設の維持管理等を行っている。水洗化率は、全体としては90.92％と類似団体平均より高い水準となっている。
　令和2年度より、健全な経営状態を目指し財務管理の明確化を図ることを目的として、地方公営企業法適用へと移行した。
　今後は、過去の整備事業で借入れた地方債の償還を行いながら、施設の維持管理を継続することとなるため、各指標で大きな変動は無いとものと推察できる。しかし、依然として使用料の増収は見込めず、維持管理費に加え地方債の償還があることから、継続的な一般会計繰入金が必須となる。
　また、令和3年度から令和8年度にかけて、汚水処理施設の資本整備に係る世代間負担の公平を図るために資本費平準化債を借り入れる計画である。
　令和4年度に森野処理区を下水道事業の野沢処理区に統廃合したことから、対象処理区分の使用料が減となったものの、維持管理コストは使用料以上に減となった。そのため、使用料及び有収水量の減に伴い経費回収率及び汚水処理原価の指標が若干悪化したものの、経常収支比率及び流動比率は若干改善された。</t>
    <phoneticPr fontId="4"/>
  </si>
  <si>
    <t>　整備事業実施が最も古い小島地区は供用開始から約30年が経過し、耐用年数を超え機能が低下傾向にあることから、国の補助事業を活用し、令和4年度から令和7年度にかけて機械・電気設備を更新するとともに、維持管理費の削減や施設の効率化を図っている。
　平成30年度に策定した最適整備構想計画を基に国の補助事業を活用し、計画的かつ効率的な老朽化対策を進めるとともに、維持管理適正化計画の策定も含め施設の統廃合やダウンサイジングを検討し、最適な規模の施設運営を図っていく。</t>
    <rPh sb="114" eb="11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</si>
</sst>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8-4FAF-B0F3-1A2B25EFF4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518-4FAF-B0F3-1A2B25EFF4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43.97</c:v>
                </c:pt>
                <c:pt idx="1">
                  <c:v>43.58</c:v>
                </c:pt>
                <c:pt idx="2">
                  <c:v>32.659999999999997</c:v>
                </c:pt>
                <c:pt idx="3">
                  <c:v>31.61</c:v>
                </c:pt>
                <c:pt idx="4">
                  <c:v>40.47</c:v>
                </c:pt>
              </c:numCache>
            </c:numRef>
          </c:val>
          <c:extLst>
            <c:ext xmlns:c16="http://schemas.microsoft.com/office/drawing/2014/chart" uri="{C3380CC4-5D6E-409C-BE32-E72D297353CC}">
              <c16:uniqueId val="{00000000-D0B6-47FA-825F-3D2E22098F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D0B6-47FA-825F-3D2E22098F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88.08</c:v>
                </c:pt>
                <c:pt idx="1">
                  <c:v>88.36</c:v>
                </c:pt>
                <c:pt idx="2">
                  <c:v>89.12</c:v>
                </c:pt>
                <c:pt idx="3">
                  <c:v>91.39</c:v>
                </c:pt>
                <c:pt idx="4">
                  <c:v>90.92</c:v>
                </c:pt>
              </c:numCache>
            </c:numRef>
          </c:val>
          <c:extLst>
            <c:ext xmlns:c16="http://schemas.microsoft.com/office/drawing/2014/chart" uri="{C3380CC4-5D6E-409C-BE32-E72D297353CC}">
              <c16:uniqueId val="{00000000-4B26-4426-AE41-962F2291570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B26-4426-AE41-962F2291570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101.98</c:v>
                </c:pt>
                <c:pt idx="1">
                  <c:v>102.11</c:v>
                </c:pt>
                <c:pt idx="2">
                  <c:v>104.3</c:v>
                </c:pt>
                <c:pt idx="3">
                  <c:v>106.56</c:v>
                </c:pt>
                <c:pt idx="4">
                  <c:v>102.58</c:v>
                </c:pt>
              </c:numCache>
            </c:numRef>
          </c:val>
          <c:extLst>
            <c:ext xmlns:c16="http://schemas.microsoft.com/office/drawing/2014/chart" uri="{C3380CC4-5D6E-409C-BE32-E72D297353CC}">
              <c16:uniqueId val="{00000000-E8AC-4A81-9920-D39B7366824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8AC-4A81-9920-D39B7366824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3.47</c:v>
                </c:pt>
                <c:pt idx="1">
                  <c:v>6.78</c:v>
                </c:pt>
                <c:pt idx="2">
                  <c:v>9.65</c:v>
                </c:pt>
                <c:pt idx="3">
                  <c:v>12.32</c:v>
                </c:pt>
                <c:pt idx="4">
                  <c:v>15.02</c:v>
                </c:pt>
              </c:numCache>
            </c:numRef>
          </c:val>
          <c:extLst>
            <c:ext xmlns:c16="http://schemas.microsoft.com/office/drawing/2014/chart" uri="{C3380CC4-5D6E-409C-BE32-E72D297353CC}">
              <c16:uniqueId val="{00000000-DA9F-4908-A7F9-3BD7AFE952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A9F-4908-A7F9-3BD7AFE952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8D-4BC6-81C6-5A3B6421DB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B8D-4BC6-81C6-5A3B6421DB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F5-446B-BB19-3BF0648B59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FF5-446B-BB19-3BF0648B59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19.84</c:v>
                </c:pt>
                <c:pt idx="1">
                  <c:v>24.12</c:v>
                </c:pt>
                <c:pt idx="2">
                  <c:v>24.55</c:v>
                </c:pt>
                <c:pt idx="3">
                  <c:v>53.39</c:v>
                </c:pt>
                <c:pt idx="4">
                  <c:v>43.69</c:v>
                </c:pt>
              </c:numCache>
            </c:numRef>
          </c:val>
          <c:extLst>
            <c:ext xmlns:c16="http://schemas.microsoft.com/office/drawing/2014/chart" uri="{C3380CC4-5D6E-409C-BE32-E72D297353CC}">
              <c16:uniqueId val="{00000000-366D-4F33-9F2B-3ABB57E335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366D-4F33-9F2B-3ABB57E335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E9-4A94-A8EC-C984038571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50E9-4A94-A8EC-C984038571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94.51</c:v>
                </c:pt>
                <c:pt idx="1">
                  <c:v>97.76</c:v>
                </c:pt>
                <c:pt idx="2">
                  <c:v>87.78</c:v>
                </c:pt>
                <c:pt idx="3">
                  <c:v>80.989999999999995</c:v>
                </c:pt>
                <c:pt idx="4">
                  <c:v>59.1</c:v>
                </c:pt>
              </c:numCache>
            </c:numRef>
          </c:val>
          <c:extLst>
            <c:ext xmlns:c16="http://schemas.microsoft.com/office/drawing/2014/chart" uri="{C3380CC4-5D6E-409C-BE32-E72D297353CC}">
              <c16:uniqueId val="{00000000-A5CD-47CE-9108-60127E4FC8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A5CD-47CE-9108-60127E4FC8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183.95</c:v>
                </c:pt>
                <c:pt idx="1">
                  <c:v>194.19</c:v>
                </c:pt>
                <c:pt idx="2">
                  <c:v>207.12</c:v>
                </c:pt>
                <c:pt idx="3">
                  <c:v>233.72</c:v>
                </c:pt>
                <c:pt idx="4">
                  <c:v>302.07</c:v>
                </c:pt>
              </c:numCache>
            </c:numRef>
          </c:val>
          <c:extLst>
            <c:ext xmlns:c16="http://schemas.microsoft.com/office/drawing/2014/chart" uri="{C3380CC4-5D6E-409C-BE32-E72D297353CC}">
              <c16:uniqueId val="{00000000-6FD3-4AA9-B3B8-BDFA87A742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FD3-4AA9-B3B8-BDFA87A742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3"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西会津町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5408</v>
      </c>
      <c r="AM8" s="45"/>
      <c r="AN8" s="45"/>
      <c r="AO8" s="45"/>
      <c r="AP8" s="45"/>
      <c r="AQ8" s="45"/>
      <c r="AR8" s="45"/>
      <c r="AS8" s="45"/>
      <c r="AT8" s="44">
        <f>データ!T6</f>
        <v>298.18</v>
      </c>
      <c r="AU8" s="44"/>
      <c r="AV8" s="44"/>
      <c r="AW8" s="44"/>
      <c r="AX8" s="44"/>
      <c r="AY8" s="44"/>
      <c r="AZ8" s="44"/>
      <c r="BA8" s="44"/>
      <c r="BB8" s="44">
        <f>データ!U6</f>
        <v>18.14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73.44</v>
      </c>
      <c r="J10" s="44"/>
      <c r="K10" s="44"/>
      <c r="L10" s="44"/>
      <c r="M10" s="44"/>
      <c r="N10" s="44"/>
      <c r="O10" s="44"/>
      <c r="P10" s="44">
        <f>データ!P6</f>
        <v>24.5</v>
      </c>
      <c r="Q10" s="44"/>
      <c r="R10" s="44"/>
      <c r="S10" s="44"/>
      <c r="T10" s="44"/>
      <c r="U10" s="44"/>
      <c r="V10" s="44"/>
      <c r="W10" s="44">
        <f>データ!Q6</f>
        <v>100</v>
      </c>
      <c r="X10" s="44"/>
      <c r="Y10" s="44"/>
      <c r="Z10" s="44"/>
      <c r="AA10" s="44"/>
      <c r="AB10" s="44"/>
      <c r="AC10" s="44"/>
      <c r="AD10" s="45">
        <f>データ!R6</f>
        <v>4730</v>
      </c>
      <c r="AE10" s="45"/>
      <c r="AF10" s="45"/>
      <c r="AG10" s="45"/>
      <c r="AH10" s="45"/>
      <c r="AI10" s="45"/>
      <c r="AJ10" s="45"/>
      <c r="AK10" s="2"/>
      <c r="AL10" s="45">
        <f>データ!V6</f>
        <v>1311</v>
      </c>
      <c r="AM10" s="45"/>
      <c r="AN10" s="45"/>
      <c r="AO10" s="45"/>
      <c r="AP10" s="45"/>
      <c r="AQ10" s="45"/>
      <c r="AR10" s="45"/>
      <c r="AS10" s="45"/>
      <c r="AT10" s="44">
        <f>データ!W6</f>
        <v>1.41</v>
      </c>
      <c r="AU10" s="44"/>
      <c r="AV10" s="44"/>
      <c r="AW10" s="44"/>
      <c r="AX10" s="44"/>
      <c r="AY10" s="44"/>
      <c r="AZ10" s="44"/>
      <c r="BA10" s="44"/>
      <c r="BB10" s="44">
        <f>データ!X6</f>
        <v>929.79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32tUgkvqzMc6Hw4mg1EomKC1YllOw5f4DRmPN1dDoVQkdG0JB12oMzzyLBvHLEnht4rtmVzs1gz1ZBX+RYQQ==" saltValue="fLEwzYkXQSdPxddxlWgO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74055</v>
      </c>
      <c r="D6" s="19">
        <f t="shared" si="3"/>
        <v>46</v>
      </c>
      <c r="E6" s="19">
        <f t="shared" si="3"/>
        <v>17</v>
      </c>
      <c r="F6" s="19">
        <f t="shared" si="3"/>
        <v>5</v>
      </c>
      <c r="G6" s="19">
        <f t="shared" si="3"/>
        <v>0</v>
      </c>
      <c r="H6" s="19" t="str">
        <f t="shared" si="3"/>
        <v>福島県　西会津町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73.44</v>
      </c>
      <c r="P6" s="20">
        <f t="shared" si="3"/>
        <v>24.5</v>
      </c>
      <c r="Q6" s="20">
        <f t="shared" si="3"/>
        <v>100</v>
      </c>
      <c r="R6" s="20">
        <f t="shared" si="3"/>
        <v>4730</v>
      </c>
      <c r="S6" s="20">
        <f t="shared" si="3"/>
        <v>5408</v>
      </c>
      <c r="T6" s="20">
        <f t="shared" si="3"/>
        <v>298.18</v>
      </c>
      <c r="U6" s="20">
        <f t="shared" si="3"/>
        <v>18.14</v>
      </c>
      <c r="V6" s="20">
        <f t="shared" si="3"/>
        <v>1311</v>
      </c>
      <c r="W6" s="20">
        <f t="shared" si="3"/>
        <v>1.41</v>
      </c>
      <c r="X6" s="20">
        <f t="shared" si="3"/>
        <v>929.79</v>
      </c>
      <c r="Y6" s="21">
        <f>IF(Y7="",NA(),Y7)</f>
        <v>101.98</v>
      </c>
      <c r="Z6" s="21">
        <f t="shared" ref="Z6:AH6" si="4">IF(Z7="",NA(),Z7)</f>
        <v>102.11</v>
      </c>
      <c r="AA6" s="21">
        <f t="shared" si="4"/>
        <v>104.3</v>
      </c>
      <c r="AB6" s="21">
        <f t="shared" si="4"/>
        <v>106.56</v>
      </c>
      <c r="AC6" s="21">
        <f t="shared" si="4"/>
        <v>102.58</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19.84</v>
      </c>
      <c r="AV6" s="21">
        <f t="shared" ref="AV6:BD6" si="6">IF(AV7="",NA(),AV7)</f>
        <v>24.12</v>
      </c>
      <c r="AW6" s="21">
        <f t="shared" si="6"/>
        <v>24.55</v>
      </c>
      <c r="AX6" s="21">
        <f t="shared" si="6"/>
        <v>53.39</v>
      </c>
      <c r="AY6" s="21">
        <f t="shared" si="6"/>
        <v>43.69</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94.51</v>
      </c>
      <c r="BR6" s="21">
        <f t="shared" ref="BR6:BZ6" si="8">IF(BR7="",NA(),BR7)</f>
        <v>97.76</v>
      </c>
      <c r="BS6" s="21">
        <f t="shared" si="8"/>
        <v>87.78</v>
      </c>
      <c r="BT6" s="21">
        <f t="shared" si="8"/>
        <v>80.989999999999995</v>
      </c>
      <c r="BU6" s="21">
        <f t="shared" si="8"/>
        <v>59.1</v>
      </c>
      <c r="BV6" s="21">
        <f t="shared" si="8"/>
        <v>57.08</v>
      </c>
      <c r="BW6" s="21">
        <f t="shared" si="8"/>
        <v>56.26</v>
      </c>
      <c r="BX6" s="21">
        <f t="shared" si="8"/>
        <v>52.94</v>
      </c>
      <c r="BY6" s="21">
        <f t="shared" si="8"/>
        <v>52.05</v>
      </c>
      <c r="BZ6" s="21">
        <f t="shared" si="8"/>
        <v>47.96</v>
      </c>
      <c r="CA6" s="20" t="str">
        <f>IF(CA7="","",IF(CA7="-","【-】","【"&amp;SUBSTITUTE(TEXT(CA7,"#,##0.00"),"-","△")&amp;"】"))</f>
        <v>【54.51】</v>
      </c>
      <c r="CB6" s="21">
        <f>IF(CB7="",NA(),CB7)</f>
        <v>183.95</v>
      </c>
      <c r="CC6" s="21">
        <f t="shared" ref="CC6:CK6" si="9">IF(CC7="",NA(),CC7)</f>
        <v>194.19</v>
      </c>
      <c r="CD6" s="21">
        <f t="shared" si="9"/>
        <v>207.12</v>
      </c>
      <c r="CE6" s="21">
        <f t="shared" si="9"/>
        <v>233.72</v>
      </c>
      <c r="CF6" s="21">
        <f t="shared" si="9"/>
        <v>302.07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43.97</v>
      </c>
      <c r="CN6" s="21">
        <f t="shared" ref="CN6:CV6" si="10">IF(CN7="",NA(),CN7)</f>
        <v>43.58</v>
      </c>
      <c r="CO6" s="21">
        <f t="shared" si="10"/>
        <v>32.659999999999997</v>
      </c>
      <c r="CP6" s="21">
        <f t="shared" si="10"/>
        <v>31.61</v>
      </c>
      <c r="CQ6" s="21">
        <f t="shared" si="10"/>
        <v>40.47</v>
      </c>
      <c r="CR6" s="21">
        <f t="shared" si="10"/>
        <v>54.83</v>
      </c>
      <c r="CS6" s="21">
        <f t="shared" si="10"/>
        <v>66.53</v>
      </c>
      <c r="CT6" s="21">
        <f t="shared" si="10"/>
        <v>52.35</v>
      </c>
      <c r="CU6" s="21">
        <f t="shared" si="10"/>
        <v>46.25</v>
      </c>
      <c r="CV6" s="21">
        <f t="shared" si="10"/>
        <v>45.32</v>
      </c>
      <c r="CW6" s="20" t="str">
        <f>IF(CW7="","",IF(CW7="-","【-】","【"&amp;SUBSTITUTE(TEXT(CW7,"#,##0.00"),"-","△")&amp;"】"))</f>
        <v>【49.92】</v>
      </c>
      <c r="CX6" s="21">
        <f>IF(CX7="",NA(),CX7)</f>
        <v>88.08</v>
      </c>
      <c r="CY6" s="21">
        <f t="shared" ref="CY6:DG6" si="11">IF(CY7="",NA(),CY7)</f>
        <v>88.36</v>
      </c>
      <c r="CZ6" s="21">
        <f t="shared" si="11"/>
        <v>89.12</v>
      </c>
      <c r="DA6" s="21">
        <f t="shared" si="11"/>
        <v>91.39</v>
      </c>
      <c r="DB6" s="21">
        <f t="shared" si="11"/>
        <v>90.92</v>
      </c>
      <c r="DC6" s="21">
        <f t="shared" si="11"/>
        <v>84.7</v>
      </c>
      <c r="DD6" s="21">
        <f t="shared" si="11"/>
        <v>84.67</v>
      </c>
      <c r="DE6" s="21">
        <f t="shared" si="11"/>
        <v>84.39</v>
      </c>
      <c r="DF6" s="21">
        <f t="shared" si="11"/>
        <v>83.96</v>
      </c>
      <c r="DG6" s="21">
        <f t="shared" si="11"/>
        <v>83.54</v>
      </c>
      <c r="DH6" s="20" t="str">
        <f>IF(DH7="","",IF(DH7="-","【-】","【"&amp;SUBSTITUTE(TEXT(DH7,"#,##0.00"),"-","△")&amp;"】"))</f>
        <v>【87.80】</v>
      </c>
      <c r="DI6" s="21">
        <f>IF(DI7="",NA(),DI7)</f>
        <v>3.47</v>
      </c>
      <c r="DJ6" s="21">
        <f t="shared" ref="DJ6:DR6" si="12">IF(DJ7="",NA(),DJ7)</f>
        <v>6.78</v>
      </c>
      <c r="DK6" s="21">
        <f t="shared" si="12"/>
        <v>9.65</v>
      </c>
      <c r="DL6" s="21">
        <f t="shared" si="12"/>
        <v>12.32</v>
      </c>
      <c r="DM6" s="21">
        <f t="shared" si="12"/>
        <v>15.02</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74055</v>
      </c>
      <c r="D7" s="23">
        <v>46</v>
      </c>
      <c r="E7" s="23">
        <v>17</v>
      </c>
      <c r="F7" s="23">
        <v>5</v>
      </c>
      <c r="G7" s="23">
        <v>0</v>
      </c>
      <c r="H7" s="23" t="s">
        <v>96</v>
      </c>
      <c r="I7" s="23" t="s">
        <v>97</v>
      </c>
      <c r="J7" s="23" t="s">
        <v>98</v>
      </c>
      <c r="K7" s="23" t="s">
        <v>99</v>
      </c>
      <c r="L7" s="23" t="s">
        <v>100</v>
      </c>
      <c r="M7" s="23" t="s">
        <v>101</v>
      </c>
      <c r="N7" s="24" t="s">
        <v>102</v>
      </c>
      <c r="O7" s="24">
        <v>73.44</v>
      </c>
      <c r="P7" s="24">
        <v>24.5</v>
      </c>
      <c r="Q7" s="24">
        <v>100</v>
      </c>
      <c r="R7" s="24">
        <v>4730</v>
      </c>
      <c r="S7" s="24">
        <v>5408</v>
      </c>
      <c r="T7" s="24">
        <v>298.18</v>
      </c>
      <c r="U7" s="24">
        <v>18.14</v>
      </c>
      <c r="V7" s="24">
        <v>1311</v>
      </c>
      <c r="W7" s="24">
        <v>1.41</v>
      </c>
      <c r="X7" s="24">
        <v>929.79</v>
      </c>
      <c r="Y7" s="24">
        <v>101.98</v>
      </c>
      <c r="Z7" s="24">
        <v>102.11</v>
      </c>
      <c r="AA7" s="24">
        <v>104.3</v>
      </c>
      <c r="AB7" s="24">
        <v>106.56</v>
      </c>
      <c r="AC7" s="24">
        <v>102.58</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19.84</v>
      </c>
      <c r="AV7" s="24">
        <v>24.12</v>
      </c>
      <c r="AW7" s="24">
        <v>24.55</v>
      </c>
      <c r="AX7" s="24">
        <v>53.39</v>
      </c>
      <c r="AY7" s="24">
        <v>43.69</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94.51</v>
      </c>
      <c r="BR7" s="24">
        <v>97.76</v>
      </c>
      <c r="BS7" s="24">
        <v>87.78</v>
      </c>
      <c r="BT7" s="24">
        <v>80.989999999999995</v>
      </c>
      <c r="BU7" s="24">
        <v>59.1</v>
      </c>
      <c r="BV7" s="24">
        <v>57.08</v>
      </c>
      <c r="BW7" s="24">
        <v>56.26</v>
      </c>
      <c r="BX7" s="24">
        <v>52.94</v>
      </c>
      <c r="BY7" s="24">
        <v>52.05</v>
      </c>
      <c r="BZ7" s="24">
        <v>47.96</v>
      </c>
      <c r="CA7" s="24">
        <v>54.51</v>
      </c>
      <c r="CB7" s="24">
        <v>183.95</v>
      </c>
      <c r="CC7" s="24">
        <v>194.19</v>
      </c>
      <c r="CD7" s="24">
        <v>207.12</v>
      </c>
      <c r="CE7" s="24">
        <v>233.72</v>
      </c>
      <c r="CF7" s="24">
        <v>302.07</v>
      </c>
      <c r="CG7" s="24">
        <v>274.99</v>
      </c>
      <c r="CH7" s="24">
        <v>282.08999999999997</v>
      </c>
      <c r="CI7" s="24">
        <v>303.27999999999997</v>
      </c>
      <c r="CJ7" s="24">
        <v>301.86</v>
      </c>
      <c r="CK7" s="24">
        <v>325.85000000000002</v>
      </c>
      <c r="CL7" s="24">
        <v>286.33</v>
      </c>
      <c r="CM7" s="24">
        <v>43.97</v>
      </c>
      <c r="CN7" s="24">
        <v>43.58</v>
      </c>
      <c r="CO7" s="24">
        <v>32.659999999999997</v>
      </c>
      <c r="CP7" s="24">
        <v>31.61</v>
      </c>
      <c r="CQ7" s="24">
        <v>40.47</v>
      </c>
      <c r="CR7" s="24">
        <v>54.83</v>
      </c>
      <c r="CS7" s="24">
        <v>66.53</v>
      </c>
      <c r="CT7" s="24">
        <v>52.35</v>
      </c>
      <c r="CU7" s="24">
        <v>46.25</v>
      </c>
      <c r="CV7" s="24">
        <v>45.32</v>
      </c>
      <c r="CW7" s="24">
        <v>49.92</v>
      </c>
      <c r="CX7" s="24">
        <v>88.08</v>
      </c>
      <c r="CY7" s="24">
        <v>88.36</v>
      </c>
      <c r="CZ7" s="24">
        <v>89.12</v>
      </c>
      <c r="DA7" s="24">
        <v>91.39</v>
      </c>
      <c r="DB7" s="24">
        <v>90.92</v>
      </c>
      <c r="DC7" s="24">
        <v>84.7</v>
      </c>
      <c r="DD7" s="24">
        <v>84.67</v>
      </c>
      <c r="DE7" s="24">
        <v>84.39</v>
      </c>
      <c r="DF7" s="24">
        <v>83.96</v>
      </c>
      <c r="DG7" s="24">
        <v>83.54</v>
      </c>
      <c r="DH7" s="24">
        <v>87.8</v>
      </c>
      <c r="DI7" s="24">
        <v>3.47</v>
      </c>
      <c r="DJ7" s="24">
        <v>6.78</v>
      </c>
      <c r="DK7" s="24">
        <v>9.65</v>
      </c>
      <c r="DL7" s="24">
        <v>12.32</v>
      </c>
      <c r="DM7" s="24">
        <v>15.02</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cp:lastPrinted>2026-02-05T23:22:58Z</cp:lastPrinted>
  <dcterms:created xsi:type="dcterms:W3CDTF">2025-12-23T06:17:17Z</dcterms:created>
  <dcterms:modified xsi:type="dcterms:W3CDTF">2026-02-05T23:22:58Z</dcterms:modified>
  <cp:category/>
</cp:coreProperties>
</file>