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w5cf3p4PEYWwWLDWHSpvZiw3lEOUELXsAzQ3U7MEGmzMk32Tp4k5ghBnnQKtOuPVqQ6H8wFZURHX7GXyJ2tvXQ==" workbookSaltValue="03I4tEjxjQPX3fCXzZgzX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<sst xmlns="http://schemas.openxmlformats.org/spreadsheetml/2006/main" xmlns:r="http://schemas.openxmlformats.org/officeDocument/2006/relationships" count="114" uniqueCount="114">
  <si>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</si>
  <si>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</si>
  <si>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</si>
  <si>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</si>
  <si>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</si>
  <si>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</si>
  <si>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</si>
  <si>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</si>
  <si>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</si>
  <si>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</si>
  <si>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</si>
  <si>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</si>
  <si>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</si>
  <si>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特定環境保全公共下水道</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</si>
  <si>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</si>
  <si>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</si>
  <si>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</si>
  <si>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</si>
  <si>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</si>
  <si>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</si>
  <si>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</si>
  <si>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</si>
  <si>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</si>
  <si>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</si>
  <si>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</si>
  <si>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</si>
  <si>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</si>
  <si>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</si>
  <si>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</si>
  <si>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</si>
  <si>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</si>
  <si>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</si>
  <si>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</si>
  <si>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</si>
  <si>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</si>
  <si>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</si>
  <si>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</si>
  <si>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</si>
  <si>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　「①経常収支比率」は、R5に固定資産台帳の見直しを行った結果として100％を下回り、以降赤字経営が続いている。R7での下水道使用料の改定をはじめ、経営改善に向けた取組みを一歩ずつ進めていく。
　「③流動比率」は、R5決算時から大きく改善し、類似団体平均値も上回っているが、公共下水道事業と同様に比率の改善に向けた取組みを進める。
　「⑤経費回収率」は、類似団体平均値を上回っているものの、70％を下回る状況にあることから、R7での下水道使用料改定により、収支状況の改善を図る。
　「⑥汚水処理原価」は、中山間に位置し、広大な面積を有する当町特有の地理的要因により、維持管理コストも増加しているため、類似団体平均値を大きく上回っている。
　「⑦施設利用率」は、急速な人口減少に伴う有収水量の低下により、類似団体平均値を下回る状況にある。R10までに農業集落排水区域の一部を特定環境保全公共下水道区域に接続し、汚水処理施設の処理機能を最大活用できるよう統廃合を進めている。
　「⑧水洗化率」は、公共下水道事業と同様に、管路の面的整備がほぼ完了しているほか、処理区域内人口と接続人口に大きな変動がないため、今後も横ばいに近い数値で推移していくものと見込んでいる。</t>
    <rPh sb="15" eb="21">
      <t>コテイシサンダイチョウ</t>
    </rPh>
    <rPh sb="22" eb="24">
      <t>ミナオ</t>
    </rPh>
    <rPh sb="26" eb="27">
      <t>オコナ</t>
    </rPh>
    <rPh sb="29" eb="31">
      <t>ケッカ</t>
    </rPh>
    <rPh sb="43" eb="45">
      <t>イコウ</t>
    </rPh>
    <rPh sb="110" eb="115">
      <t>ケッサンジ</t>
    </rPh>
    <rPh sb="115" eb="116">
      <t>オオ</t>
    </rPh>
    <rPh sb="118" eb="121">
      <t>カイ</t>
    </rPh>
    <rPh sb="122" eb="130">
      <t>ルイジダンタ</t>
    </rPh>
    <rPh sb="130" eb="132">
      <t>ウワマワ</t>
    </rPh>
    <rPh sb="138" eb="145">
      <t>コウキョウゲ</t>
    </rPh>
    <rPh sb="146" eb="148">
      <t>ド</t>
    </rPh>
    <rPh sb="149" eb="151">
      <t>ヒリツ</t>
    </rPh>
    <rPh sb="152" eb="158">
      <t>カイゼン</t>
    </rPh>
    <rPh sb="158" eb="160">
      <t>トリク</t>
    </rPh>
    <rPh sb="162" eb="165">
      <t>スス</t>
    </rPh>
    <rPh sb="179" eb="186">
      <t>ルイジダンタイヘイキンチ</t>
    </rPh>
    <rPh sb="187" eb="189">
      <t>ウワマワ</t>
    </rPh>
    <rPh sb="201" eb="203">
      <t>シタマワ</t>
    </rPh>
    <rPh sb="204" eb="209">
      <t>ジョウキ</t>
    </rPh>
    <rPh sb="218" eb="228">
      <t>ゲスイドウシヨウ</t>
    </rPh>
    <rPh sb="230" eb="240">
      <t>シュウシジョウキョ</t>
    </rPh>
    <rPh sb="246" eb="252">
      <t>オスイショリゲンカ</t>
    </rPh>
    <rPh sb="334" eb="336">
      <t>キュウソク</t>
    </rPh>
    <rPh sb="337" eb="341">
      <t>ジンコウゲンショウ</t>
    </rPh>
    <rPh sb="342" eb="343">
      <t>トモ</t>
    </rPh>
    <rPh sb="346" eb="348">
      <t>スイリョウ</t>
    </rPh>
    <rPh sb="349" eb="351">
      <t>テイカ</t>
    </rPh>
    <rPh sb="355" eb="363">
      <t>ルイジダンタ</t>
    </rPh>
    <rPh sb="363" eb="365">
      <t>シタマワ</t>
    </rPh>
    <rPh sb="366" eb="371">
      <t>ジョウキ</t>
    </rPh>
    <rPh sb="378" eb="386">
      <t>ノウギョウシュ</t>
    </rPh>
    <rPh sb="387" eb="390">
      <t>イチブ</t>
    </rPh>
    <rPh sb="390" eb="396">
      <t>トクテイカン</t>
    </rPh>
    <rPh sb="396" eb="407">
      <t>コウキョウゲスイド</t>
    </rPh>
    <rPh sb="408" eb="415">
      <t>オスイショリシ</t>
    </rPh>
    <rPh sb="415" eb="420">
      <t>ショリキノ</t>
    </rPh>
    <rPh sb="420" eb="427">
      <t>サイダイカツ</t>
    </rPh>
    <rPh sb="429" eb="432">
      <t>トウハイゴウ</t>
    </rPh>
    <rPh sb="433" eb="434">
      <t>スス</t>
    </rPh>
    <rPh sb="451" eb="458">
      <t>コウキョウゲ</t>
    </rPh>
    <rPh sb="459" eb="461">
      <t>ド</t>
    </rPh>
    <phoneticPr fontId="1"/>
  </si>
  <si>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</si>
  <si>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</si>
  <si>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</si>
  <si>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</si>
  <si>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</si>
  <si>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</si>
  <si>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</si>
  <si>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</si>
  <si>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</si>
  <si>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</si>
  <si>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</si>
  <si>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</si>
  <si>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</si>
  <si>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</si>
  <si>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</si>
  <si>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</si>
  <si>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</si>
  <si>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</si>
  <si>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</si>
  <si>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</si>
  <si>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</si>
  <si>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</si>
  <si>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</si>
  <si>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</si>
  <si>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</si>
  <si>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</si>
  <si>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</si>
  <si>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</si>
  <si>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</si>
  <si>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</si>
  <si>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</si>
  <si>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</si>
  <si>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</si>
  <si>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</si>
  <si>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</si>
  <si>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</si>
  <si>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</si>
  <si>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</si>
  <si>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</si>
  <si>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</si>
  <si>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</si>
  <si>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</si>
  <si>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</si>
  <si>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</si>
  <si>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</si>
  <si>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</si>
  <si>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</si>
  <si>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</si>
  <si>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</si>
  <si>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</si>
  <si>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</si>
  <si>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</si>
  <si>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</si>
  <si>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</si>
  <si>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</si>
  <si>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</si>
  <si>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</si>
  <si>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</si>
  <si>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福島県　南会津町</t>
  </si>
  <si>
    <t>法適用</t>
  </si>
  <si>
    <t>　急速な人口減少に伴う有収水量の減少により、下水道使用料収入が減少する状況にある。また、管路等の面的整備は完了しているが、汚水処理施設の更新経費や故障・破損に伴う修繕費の増大が見込まれる。
　R10までに隣接する農業集落排水事業区域の古町処理場を廃止し、管路を当区域に接続することにより、南郷浄化センターの処理機能を最大活用するほか、両事業の経営状況について改善させる予定である。
　経常経費の大半を占める修繕費や動力費が増嵩する中にあって、経費回収率が低い状況にあることから、R7における下水道使用料の改定など、長期的な視点での経営改善に取り組む。</t>
    <rPh sb="103" eb="105">
      <t>リンセツ</t>
    </rPh>
    <rPh sb="107" eb="113">
      <t>ノウギョウ</t>
    </rPh>
    <rPh sb="113" eb="117">
      <t>ジギ</t>
    </rPh>
    <rPh sb="118" eb="126">
      <t>フルマチ</t>
    </rPh>
    <rPh sb="128" eb="130">
      <t>カンロ</t>
    </rPh>
    <rPh sb="131" eb="132">
      <t>トウ</t>
    </rPh>
    <rPh sb="132" eb="134">
      <t>クイキ</t>
    </rPh>
    <rPh sb="135" eb="137">
      <t>セツゾク</t>
    </rPh>
    <rPh sb="145" eb="153">
      <t>ナンゴウジョ</t>
    </rPh>
    <rPh sb="154" eb="159">
      <t>ショリキノ</t>
    </rPh>
    <rPh sb="159" eb="163">
      <t>サイダ</t>
    </rPh>
    <rPh sb="168" eb="171">
      <t>リョウ</t>
    </rPh>
    <rPh sb="172" eb="176">
      <t>ケイエイジョウキョウ</t>
    </rPh>
    <rPh sb="180" eb="182">
      <t>カイゼン</t>
    </rPh>
    <rPh sb="185" eb="187">
      <t>ヨテイ</t>
    </rPh>
    <phoneticPr fontId="1"/>
  </si>
  <si>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</si>
  <si>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</si>
  <si>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</si>
  <si>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</si>
  <si>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</si>
  <si>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</si>
  <si>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</si>
  <si>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</si>
  <si>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</si>
  <si>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</si>
  <si>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</si>
  <si>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</si>
  <si>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</si>
  <si>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R5に固定資産台帳の見直しをした結果として、「①有形固定資産減価償却率」に大きな変動が生じた。R5決算時から比率は上昇しており、法定耐用年数に近い資産が多い状況を示しているが、現時点で管路の破損や、老朽化に伴うアクシデントは報告されていない。
　特定環境保全公共下水道事業区域における汚水処理の中核を担う南郷浄化センターは、供用開始から24年が経過しており、施設及び附帯設備の更新費用が増大するものと見込まれることから、計画的な改築・更新を進める必要がある。</t>
    <rPh sb="125" eb="131">
      <t>トクテイカン</t>
    </rPh>
    <rPh sb="154" eb="158">
      <t>ナンゴ</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</si>
</sst>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c:v>
                </c:pt>
                <c:pt idx="1" formatCode="#,##0.00;&quot;△&quot;#,##0.00;&quot;-&quot;">
                  <c:v>0.11</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0.1</c:v>
                </c:pt>
                <c:pt idx="2">
                  <c:v>8.e-002</c:v>
                </c:pt>
                <c:pt idx="3">
                  <c:v>6.e-002</c:v>
                </c:pt>
                <c:pt idx="4">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38</c:v>
                </c:pt>
                <c:pt idx="2">
                  <c:v>37.82</c:v>
                </c:pt>
                <c:pt idx="3">
                  <c:v>37.909999999999997</c:v>
                </c:pt>
                <c:pt idx="4">
                  <c:v>36.18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42.28</c:v>
                </c:pt>
                <c:pt idx="2">
                  <c:v>41.06</c:v>
                </c:pt>
                <c:pt idx="3">
                  <c:v>42.09</c:v>
                </c:pt>
                <c:pt idx="4">
                  <c:v>42.15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78.61</c:v>
                </c:pt>
                <c:pt idx="2">
                  <c:v>79.62</c:v>
                </c:pt>
                <c:pt idx="3">
                  <c:v>81.8</c:v>
                </c:pt>
                <c:pt idx="4">
                  <c:v>82.83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84.34</c:v>
                </c:pt>
                <c:pt idx="2">
                  <c:v>84.34</c:v>
                </c:pt>
                <c:pt idx="3">
                  <c:v>84.73</c:v>
                </c:pt>
                <c:pt idx="4">
                  <c:v>84.21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102.27</c:v>
                </c:pt>
                <c:pt idx="2">
                  <c:v>103.73</c:v>
                </c:pt>
                <c:pt idx="3">
                  <c:v>96.21</c:v>
                </c:pt>
                <c:pt idx="4">
                  <c:v>94.32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106.09</c:v>
                </c:pt>
                <c:pt idx="2">
                  <c:v>106.44</c:v>
                </c:pt>
                <c:pt idx="3">
                  <c:v>107.11</c:v>
                </c:pt>
                <c:pt idx="4">
                  <c:v>106.38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4.2300000000000004</c:v>
                </c:pt>
                <c:pt idx="2">
                  <c:v>8.44</c:v>
                </c:pt>
                <c:pt idx="3">
                  <c:v>46.67</c:v>
                </c:pt>
                <c:pt idx="4">
                  <c:v>48.21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22.79</c:v>
                </c:pt>
                <c:pt idx="2">
                  <c:v>24.8</c:v>
                </c:pt>
                <c:pt idx="3">
                  <c:v>26.77</c:v>
                </c:pt>
                <c:pt idx="4">
                  <c:v>27.46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1.e-002</c:v>
                </c:pt>
                <c:pt idx="2">
                  <c:v>2.e-002</c:v>
                </c:pt>
                <c:pt idx="3">
                  <c:v>7.0000000000000007e-002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69.42</c:v>
                </c:pt>
                <c:pt idx="2">
                  <c:v>72.86</c:v>
                </c:pt>
                <c:pt idx="3">
                  <c:v>69.540000000000006</c:v>
                </c:pt>
                <c:pt idx="4">
                  <c:v>70.63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22.34</c:v>
                </c:pt>
                <c:pt idx="2">
                  <c:v>25.87</c:v>
                </c:pt>
                <c:pt idx="3">
                  <c:v>33.450000000000003</c:v>
                </c:pt>
                <c:pt idx="4">
                  <c:v>63.2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43.07</c:v>
                </c:pt>
                <c:pt idx="2">
                  <c:v>45.42</c:v>
                </c:pt>
                <c:pt idx="3">
                  <c:v>50.63</c:v>
                </c:pt>
                <c:pt idx="4">
                  <c:v>53.28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quot;-&quot;">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1163.75</c:v>
                </c:pt>
                <c:pt idx="2">
                  <c:v>1195.47</c:v>
                </c:pt>
                <c:pt idx="3">
                  <c:v>1168.69</c:v>
                </c:pt>
                <c:pt idx="4">
                  <c:v>1142.44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79.55</c:v>
                </c:pt>
                <c:pt idx="2">
                  <c:v>69.87</c:v>
                </c:pt>
                <c:pt idx="3">
                  <c:v>81.91</c:v>
                </c:pt>
                <c:pt idx="4">
                  <c:v>68.88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72.599999999999994</c:v>
                </c:pt>
                <c:pt idx="2">
                  <c:v>69.430000000000007</c:v>
                </c:pt>
                <c:pt idx="3">
                  <c:v>70.709999999999994</c:v>
                </c:pt>
                <c:pt idx="4">
                  <c:v>66.63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258.37</c:v>
                </c:pt>
                <c:pt idx="2">
                  <c:v>296.17</c:v>
                </c:pt>
                <c:pt idx="3">
                  <c:v>253.1</c:v>
                </c:pt>
                <c:pt idx="4">
                  <c:v>305.20999999999998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228.64</c:v>
                </c:pt>
                <c:pt idx="2">
                  <c:v>239.46</c:v>
                </c:pt>
                <c:pt idx="3">
                  <c:v>233.15</c:v>
                </c:pt>
                <c:pt idx="4">
                  <c:v>252.17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P1" workbookViewId="0">
      <selection activeCell="CA16" sqref="CA16"/>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南会津町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15</v>
      </c>
      <c r="X7" s="5"/>
      <c r="Y7" s="5"/>
      <c r="Z7" s="5"/>
      <c r="AA7" s="5"/>
      <c r="AB7" s="5"/>
      <c r="AC7" s="5"/>
      <c r="AD7" s="5" t="s">
        <v>7</v>
      </c>
      <c r="AE7" s="5"/>
      <c r="AF7" s="5"/>
      <c r="AG7" s="5"/>
      <c r="AH7" s="5"/>
      <c r="AI7" s="5"/>
      <c r="AJ7" s="5"/>
      <c r="AK7" s="3"/>
      <c r="AL7" s="5" t="s">
        <v>17</v>
      </c>
      <c r="AM7" s="5"/>
      <c r="AN7" s="5"/>
      <c r="AO7" s="5"/>
      <c r="AP7" s="5"/>
      <c r="AQ7" s="5"/>
      <c r="AR7" s="5"/>
      <c r="AS7" s="5"/>
      <c r="AT7" s="5" t="s">
        <v>8</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13349</v>
      </c>
      <c r="AM8" s="21"/>
      <c r="AN8" s="21"/>
      <c r="AO8" s="21"/>
      <c r="AP8" s="21"/>
      <c r="AQ8" s="21"/>
      <c r="AR8" s="21"/>
      <c r="AS8" s="21"/>
      <c r="AT8" s="7">
        <f>データ!T6</f>
        <v>886.47</v>
      </c>
      <c r="AU8" s="7"/>
      <c r="AV8" s="7"/>
      <c r="AW8" s="7"/>
      <c r="AX8" s="7"/>
      <c r="AY8" s="7"/>
      <c r="AZ8" s="7"/>
      <c r="BA8" s="7"/>
      <c r="BB8" s="7">
        <f>データ!U6</f>
        <v>15.06</v>
      </c>
      <c r="BC8" s="7"/>
      <c r="BD8" s="7"/>
      <c r="BE8" s="7"/>
      <c r="BF8" s="7"/>
      <c r="BG8" s="7"/>
      <c r="BH8" s="7"/>
      <c r="BI8" s="7"/>
      <c r="BJ8" s="3"/>
      <c r="BK8" s="3"/>
      <c r="BL8" s="27" t="s">
        <v>14</v>
      </c>
      <c r="BM8" s="37"/>
      <c r="BN8" s="44" t="s">
        <v>21</v>
      </c>
      <c r="BO8" s="44"/>
      <c r="BP8" s="44"/>
      <c r="BQ8" s="44"/>
      <c r="BR8" s="44"/>
      <c r="BS8" s="44"/>
      <c r="BT8" s="44"/>
      <c r="BU8" s="44"/>
      <c r="BV8" s="44"/>
      <c r="BW8" s="44"/>
      <c r="BX8" s="44"/>
      <c r="BY8" s="48"/>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80.23</v>
      </c>
      <c r="J10" s="7"/>
      <c r="K10" s="7"/>
      <c r="L10" s="7"/>
      <c r="M10" s="7"/>
      <c r="N10" s="7"/>
      <c r="O10" s="7"/>
      <c r="P10" s="7">
        <f>データ!P6</f>
        <v>12.09</v>
      </c>
      <c r="Q10" s="7"/>
      <c r="R10" s="7"/>
      <c r="S10" s="7"/>
      <c r="T10" s="7"/>
      <c r="U10" s="7"/>
      <c r="V10" s="7"/>
      <c r="W10" s="7">
        <f>データ!Q6</f>
        <v>94.8</v>
      </c>
      <c r="X10" s="7"/>
      <c r="Y10" s="7"/>
      <c r="Z10" s="7"/>
      <c r="AA10" s="7"/>
      <c r="AB10" s="7"/>
      <c r="AC10" s="7"/>
      <c r="AD10" s="21">
        <f>データ!R6</f>
        <v>4180</v>
      </c>
      <c r="AE10" s="21"/>
      <c r="AF10" s="21"/>
      <c r="AG10" s="21"/>
      <c r="AH10" s="21"/>
      <c r="AI10" s="21"/>
      <c r="AJ10" s="21"/>
      <c r="AK10" s="2"/>
      <c r="AL10" s="21">
        <f>データ!V6</f>
        <v>1596</v>
      </c>
      <c r="AM10" s="21"/>
      <c r="AN10" s="21"/>
      <c r="AO10" s="21"/>
      <c r="AP10" s="21"/>
      <c r="AQ10" s="21"/>
      <c r="AR10" s="21"/>
      <c r="AS10" s="21"/>
      <c r="AT10" s="7">
        <f>データ!W6</f>
        <v>1.04</v>
      </c>
      <c r="AU10" s="7"/>
      <c r="AV10" s="7"/>
      <c r="AW10" s="7"/>
      <c r="AX10" s="7"/>
      <c r="AY10" s="7"/>
      <c r="AZ10" s="7"/>
      <c r="BA10" s="7"/>
      <c r="BB10" s="7">
        <f>データ!X6</f>
        <v>1534.62</v>
      </c>
      <c r="BC10" s="7"/>
      <c r="BD10" s="7"/>
      <c r="BE10" s="7"/>
      <c r="BF10" s="7"/>
      <c r="BG10" s="7"/>
      <c r="BH10" s="7"/>
      <c r="BI10" s="7"/>
      <c r="BJ10" s="2"/>
      <c r="BK10" s="2"/>
      <c r="BL10" s="29" t="s">
        <v>39</v>
      </c>
      <c r="BM10" s="39"/>
      <c r="BN10" s="46" t="s">
        <v>40</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42</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43</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38</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99</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46</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47</v>
      </c>
      <c r="C84" s="12"/>
      <c r="D84" s="12"/>
      <c r="E84" s="12" t="s">
        <v>48</v>
      </c>
      <c r="F84" s="12" t="s">
        <v>50</v>
      </c>
      <c r="G84" s="12" t="s">
        <v>51</v>
      </c>
      <c r="H84" s="12" t="s">
        <v>45</v>
      </c>
      <c r="I84" s="12" t="s">
        <v>11</v>
      </c>
      <c r="J84" s="12" t="s">
        <v>52</v>
      </c>
      <c r="K84" s="12" t="s">
        <v>53</v>
      </c>
      <c r="L84" s="12" t="s">
        <v>33</v>
      </c>
      <c r="M84" s="12" t="s">
        <v>37</v>
      </c>
      <c r="N84" s="12" t="s">
        <v>54</v>
      </c>
      <c r="O84" s="12" t="s">
        <v>56</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EbGRuMpeULXB/HiZ21Z0HyXwfykNfZi002Pb15Z3zlzZ1pkHSqTNlXkDyLV+2i/f1Bpw2YmFYLCT26Jn6Eyb5w==" saltValue="Atc+NAL/3ScgRlO/gLvNf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58</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59</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34</v>
      </c>
      <c r="C3" s="58" t="s">
        <v>61</v>
      </c>
      <c r="D3" s="58" t="s">
        <v>41</v>
      </c>
      <c r="E3" s="58" t="s">
        <v>6</v>
      </c>
      <c r="F3" s="58" t="s">
        <v>5</v>
      </c>
      <c r="G3" s="58" t="s">
        <v>26</v>
      </c>
      <c r="H3" s="64" t="s">
        <v>62</v>
      </c>
      <c r="I3" s="67"/>
      <c r="J3" s="67"/>
      <c r="K3" s="67"/>
      <c r="L3" s="67"/>
      <c r="M3" s="67"/>
      <c r="N3" s="67"/>
      <c r="O3" s="67"/>
      <c r="P3" s="67"/>
      <c r="Q3" s="67"/>
      <c r="R3" s="67"/>
      <c r="S3" s="67"/>
      <c r="T3" s="67"/>
      <c r="U3" s="67"/>
      <c r="V3" s="67"/>
      <c r="W3" s="67"/>
      <c r="X3" s="72"/>
      <c r="Y3" s="75" t="s">
        <v>57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63</v>
      </c>
      <c r="B4" s="59"/>
      <c r="C4" s="59"/>
      <c r="D4" s="59"/>
      <c r="E4" s="59"/>
      <c r="F4" s="59"/>
      <c r="G4" s="59"/>
      <c r="H4" s="65"/>
      <c r="I4" s="68"/>
      <c r="J4" s="68"/>
      <c r="K4" s="68"/>
      <c r="L4" s="68"/>
      <c r="M4" s="68"/>
      <c r="N4" s="68"/>
      <c r="O4" s="68"/>
      <c r="P4" s="68"/>
      <c r="Q4" s="68"/>
      <c r="R4" s="68"/>
      <c r="S4" s="68"/>
      <c r="T4" s="68"/>
      <c r="U4" s="68"/>
      <c r="V4" s="68"/>
      <c r="W4" s="68"/>
      <c r="X4" s="73"/>
      <c r="Y4" s="76" t="s">
        <v>55</v>
      </c>
      <c r="Z4" s="76"/>
      <c r="AA4" s="76"/>
      <c r="AB4" s="76"/>
      <c r="AC4" s="76"/>
      <c r="AD4" s="76"/>
      <c r="AE4" s="76"/>
      <c r="AF4" s="76"/>
      <c r="AG4" s="76"/>
      <c r="AH4" s="76"/>
      <c r="AI4" s="76"/>
      <c r="AJ4" s="76" t="s">
        <v>49</v>
      </c>
      <c r="AK4" s="76"/>
      <c r="AL4" s="76"/>
      <c r="AM4" s="76"/>
      <c r="AN4" s="76"/>
      <c r="AO4" s="76"/>
      <c r="AP4" s="76"/>
      <c r="AQ4" s="76"/>
      <c r="AR4" s="76"/>
      <c r="AS4" s="76"/>
      <c r="AT4" s="76"/>
      <c r="AU4" s="76" t="s">
        <v>29</v>
      </c>
      <c r="AV4" s="76"/>
      <c r="AW4" s="76"/>
      <c r="AX4" s="76"/>
      <c r="AY4" s="76"/>
      <c r="AZ4" s="76"/>
      <c r="BA4" s="76"/>
      <c r="BB4" s="76"/>
      <c r="BC4" s="76"/>
      <c r="BD4" s="76"/>
      <c r="BE4" s="76"/>
      <c r="BF4" s="76" t="s">
        <v>65</v>
      </c>
      <c r="BG4" s="76"/>
      <c r="BH4" s="76"/>
      <c r="BI4" s="76"/>
      <c r="BJ4" s="76"/>
      <c r="BK4" s="76"/>
      <c r="BL4" s="76"/>
      <c r="BM4" s="76"/>
      <c r="BN4" s="76"/>
      <c r="BO4" s="76"/>
      <c r="BP4" s="76"/>
      <c r="BQ4" s="76" t="s">
        <v>16</v>
      </c>
      <c r="BR4" s="76"/>
      <c r="BS4" s="76"/>
      <c r="BT4" s="76"/>
      <c r="BU4" s="76"/>
      <c r="BV4" s="76"/>
      <c r="BW4" s="76"/>
      <c r="BX4" s="76"/>
      <c r="BY4" s="76"/>
      <c r="BZ4" s="76"/>
      <c r="CA4" s="76"/>
      <c r="CB4" s="76" t="s">
        <v>64</v>
      </c>
      <c r="CC4" s="76"/>
      <c r="CD4" s="76"/>
      <c r="CE4" s="76"/>
      <c r="CF4" s="76"/>
      <c r="CG4" s="76"/>
      <c r="CH4" s="76"/>
      <c r="CI4" s="76"/>
      <c r="CJ4" s="76"/>
      <c r="CK4" s="76"/>
      <c r="CL4" s="76"/>
      <c r="CM4" s="76" t="s">
        <v>0</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8">
      <c r="A5" s="56" t="s">
        <v>70</v>
      </c>
      <c r="B5" s="60"/>
      <c r="C5" s="60"/>
      <c r="D5" s="60"/>
      <c r="E5" s="60"/>
      <c r="F5" s="60"/>
      <c r="G5" s="60"/>
      <c r="H5" s="66" t="s">
        <v>60</v>
      </c>
      <c r="I5" s="66" t="s">
        <v>71</v>
      </c>
      <c r="J5" s="66" t="s">
        <v>72</v>
      </c>
      <c r="K5" s="66" t="s">
        <v>73</v>
      </c>
      <c r="L5" s="66" t="s">
        <v>74</v>
      </c>
      <c r="M5" s="66" t="s">
        <v>7</v>
      </c>
      <c r="N5" s="66" t="s">
        <v>75</v>
      </c>
      <c r="O5" s="66" t="s">
        <v>76</v>
      </c>
      <c r="P5" s="66" t="s">
        <v>77</v>
      </c>
      <c r="Q5" s="66" t="s">
        <v>78</v>
      </c>
      <c r="R5" s="66" t="s">
        <v>79</v>
      </c>
      <c r="S5" s="66" t="s">
        <v>80</v>
      </c>
      <c r="T5" s="66" t="s">
        <v>81</v>
      </c>
      <c r="U5" s="66" t="s">
        <v>1</v>
      </c>
      <c r="V5" s="66" t="s">
        <v>82</v>
      </c>
      <c r="W5" s="66" t="s">
        <v>83</v>
      </c>
      <c r="X5" s="66" t="s">
        <v>84</v>
      </c>
      <c r="Y5" s="66" t="s">
        <v>85</v>
      </c>
      <c r="Z5" s="66" t="s">
        <v>86</v>
      </c>
      <c r="AA5" s="66" t="s">
        <v>87</v>
      </c>
      <c r="AB5" s="66" t="s">
        <v>88</v>
      </c>
      <c r="AC5" s="66" t="s">
        <v>89</v>
      </c>
      <c r="AD5" s="66" t="s">
        <v>90</v>
      </c>
      <c r="AE5" s="66" t="s">
        <v>92</v>
      </c>
      <c r="AF5" s="66" t="s">
        <v>93</v>
      </c>
      <c r="AG5" s="66" t="s">
        <v>94</v>
      </c>
      <c r="AH5" s="66" t="s">
        <v>95</v>
      </c>
      <c r="AI5" s="66" t="s">
        <v>47</v>
      </c>
      <c r="AJ5" s="66" t="s">
        <v>85</v>
      </c>
      <c r="AK5" s="66" t="s">
        <v>86</v>
      </c>
      <c r="AL5" s="66" t="s">
        <v>87</v>
      </c>
      <c r="AM5" s="66" t="s">
        <v>88</v>
      </c>
      <c r="AN5" s="66" t="s">
        <v>89</v>
      </c>
      <c r="AO5" s="66" t="s">
        <v>90</v>
      </c>
      <c r="AP5" s="66" t="s">
        <v>92</v>
      </c>
      <c r="AQ5" s="66" t="s">
        <v>93</v>
      </c>
      <c r="AR5" s="66" t="s">
        <v>94</v>
      </c>
      <c r="AS5" s="66" t="s">
        <v>95</v>
      </c>
      <c r="AT5" s="66" t="s">
        <v>91</v>
      </c>
      <c r="AU5" s="66" t="s">
        <v>85</v>
      </c>
      <c r="AV5" s="66" t="s">
        <v>86</v>
      </c>
      <c r="AW5" s="66" t="s">
        <v>87</v>
      </c>
      <c r="AX5" s="66" t="s">
        <v>88</v>
      </c>
      <c r="AY5" s="66" t="s">
        <v>89</v>
      </c>
      <c r="AZ5" s="66" t="s">
        <v>90</v>
      </c>
      <c r="BA5" s="66" t="s">
        <v>92</v>
      </c>
      <c r="BB5" s="66" t="s">
        <v>93</v>
      </c>
      <c r="BC5" s="66" t="s">
        <v>94</v>
      </c>
      <c r="BD5" s="66" t="s">
        <v>95</v>
      </c>
      <c r="BE5" s="66" t="s">
        <v>91</v>
      </c>
      <c r="BF5" s="66" t="s">
        <v>85</v>
      </c>
      <c r="BG5" s="66" t="s">
        <v>86</v>
      </c>
      <c r="BH5" s="66" t="s">
        <v>87</v>
      </c>
      <c r="BI5" s="66" t="s">
        <v>88</v>
      </c>
      <c r="BJ5" s="66" t="s">
        <v>89</v>
      </c>
      <c r="BK5" s="66" t="s">
        <v>90</v>
      </c>
      <c r="BL5" s="66" t="s">
        <v>92</v>
      </c>
      <c r="BM5" s="66" t="s">
        <v>93</v>
      </c>
      <c r="BN5" s="66" t="s">
        <v>94</v>
      </c>
      <c r="BO5" s="66" t="s">
        <v>95</v>
      </c>
      <c r="BP5" s="66" t="s">
        <v>91</v>
      </c>
      <c r="BQ5" s="66" t="s">
        <v>85</v>
      </c>
      <c r="BR5" s="66" t="s">
        <v>86</v>
      </c>
      <c r="BS5" s="66" t="s">
        <v>87</v>
      </c>
      <c r="BT5" s="66" t="s">
        <v>88</v>
      </c>
      <c r="BU5" s="66" t="s">
        <v>89</v>
      </c>
      <c r="BV5" s="66" t="s">
        <v>90</v>
      </c>
      <c r="BW5" s="66" t="s">
        <v>92</v>
      </c>
      <c r="BX5" s="66" t="s">
        <v>93</v>
      </c>
      <c r="BY5" s="66" t="s">
        <v>94</v>
      </c>
      <c r="BZ5" s="66" t="s">
        <v>95</v>
      </c>
      <c r="CA5" s="66" t="s">
        <v>91</v>
      </c>
      <c r="CB5" s="66" t="s">
        <v>85</v>
      </c>
      <c r="CC5" s="66" t="s">
        <v>86</v>
      </c>
      <c r="CD5" s="66" t="s">
        <v>87</v>
      </c>
      <c r="CE5" s="66" t="s">
        <v>88</v>
      </c>
      <c r="CF5" s="66" t="s">
        <v>89</v>
      </c>
      <c r="CG5" s="66" t="s">
        <v>90</v>
      </c>
      <c r="CH5" s="66" t="s">
        <v>92</v>
      </c>
      <c r="CI5" s="66" t="s">
        <v>93</v>
      </c>
      <c r="CJ5" s="66" t="s">
        <v>94</v>
      </c>
      <c r="CK5" s="66" t="s">
        <v>95</v>
      </c>
      <c r="CL5" s="66" t="s">
        <v>91</v>
      </c>
      <c r="CM5" s="66" t="s">
        <v>85</v>
      </c>
      <c r="CN5" s="66" t="s">
        <v>86</v>
      </c>
      <c r="CO5" s="66" t="s">
        <v>87</v>
      </c>
      <c r="CP5" s="66" t="s">
        <v>88</v>
      </c>
      <c r="CQ5" s="66" t="s">
        <v>89</v>
      </c>
      <c r="CR5" s="66" t="s">
        <v>90</v>
      </c>
      <c r="CS5" s="66" t="s">
        <v>92</v>
      </c>
      <c r="CT5" s="66" t="s">
        <v>93</v>
      </c>
      <c r="CU5" s="66" t="s">
        <v>94</v>
      </c>
      <c r="CV5" s="66" t="s">
        <v>95</v>
      </c>
      <c r="CW5" s="66" t="s">
        <v>91</v>
      </c>
      <c r="CX5" s="66" t="s">
        <v>85</v>
      </c>
      <c r="CY5" s="66" t="s">
        <v>86</v>
      </c>
      <c r="CZ5" s="66" t="s">
        <v>87</v>
      </c>
      <c r="DA5" s="66" t="s">
        <v>88</v>
      </c>
      <c r="DB5" s="66" t="s">
        <v>89</v>
      </c>
      <c r="DC5" s="66" t="s">
        <v>90</v>
      </c>
      <c r="DD5" s="66" t="s">
        <v>92</v>
      </c>
      <c r="DE5" s="66" t="s">
        <v>93</v>
      </c>
      <c r="DF5" s="66" t="s">
        <v>94</v>
      </c>
      <c r="DG5" s="66" t="s">
        <v>95</v>
      </c>
      <c r="DH5" s="66" t="s">
        <v>91</v>
      </c>
      <c r="DI5" s="66" t="s">
        <v>85</v>
      </c>
      <c r="DJ5" s="66" t="s">
        <v>86</v>
      </c>
      <c r="DK5" s="66" t="s">
        <v>87</v>
      </c>
      <c r="DL5" s="66" t="s">
        <v>88</v>
      </c>
      <c r="DM5" s="66" t="s">
        <v>89</v>
      </c>
      <c r="DN5" s="66" t="s">
        <v>90</v>
      </c>
      <c r="DO5" s="66" t="s">
        <v>92</v>
      </c>
      <c r="DP5" s="66" t="s">
        <v>93</v>
      </c>
      <c r="DQ5" s="66" t="s">
        <v>94</v>
      </c>
      <c r="DR5" s="66" t="s">
        <v>95</v>
      </c>
      <c r="DS5" s="66" t="s">
        <v>91</v>
      </c>
      <c r="DT5" s="66" t="s">
        <v>85</v>
      </c>
      <c r="DU5" s="66" t="s">
        <v>86</v>
      </c>
      <c r="DV5" s="66" t="s">
        <v>87</v>
      </c>
      <c r="DW5" s="66" t="s">
        <v>88</v>
      </c>
      <c r="DX5" s="66" t="s">
        <v>89</v>
      </c>
      <c r="DY5" s="66" t="s">
        <v>90</v>
      </c>
      <c r="DZ5" s="66" t="s">
        <v>92</v>
      </c>
      <c r="EA5" s="66" t="s">
        <v>93</v>
      </c>
      <c r="EB5" s="66" t="s">
        <v>94</v>
      </c>
      <c r="EC5" s="66" t="s">
        <v>95</v>
      </c>
      <c r="ED5" s="66" t="s">
        <v>91</v>
      </c>
      <c r="EE5" s="66" t="s">
        <v>85</v>
      </c>
      <c r="EF5" s="66" t="s">
        <v>86</v>
      </c>
      <c r="EG5" s="66" t="s">
        <v>87</v>
      </c>
      <c r="EH5" s="66" t="s">
        <v>88</v>
      </c>
      <c r="EI5" s="66" t="s">
        <v>89</v>
      </c>
      <c r="EJ5" s="66" t="s">
        <v>90</v>
      </c>
      <c r="EK5" s="66" t="s">
        <v>92</v>
      </c>
      <c r="EL5" s="66" t="s">
        <v>93</v>
      </c>
      <c r="EM5" s="66" t="s">
        <v>94</v>
      </c>
      <c r="EN5" s="66" t="s">
        <v>95</v>
      </c>
      <c r="EO5" s="66" t="s">
        <v>91</v>
      </c>
    </row>
    <row r="6" spans="1:148" s="55" customFormat="1">
      <c r="A6" s="56" t="s">
        <v>96</v>
      </c>
      <c r="B6" s="61">
        <f t="shared" ref="B6:X6" si="1">B7</f>
        <v>2024</v>
      </c>
      <c r="C6" s="61">
        <f t="shared" si="1"/>
        <v>73687</v>
      </c>
      <c r="D6" s="61">
        <f t="shared" si="1"/>
        <v>46</v>
      </c>
      <c r="E6" s="61">
        <f t="shared" si="1"/>
        <v>17</v>
      </c>
      <c r="F6" s="61">
        <f t="shared" si="1"/>
        <v>4</v>
      </c>
      <c r="G6" s="61">
        <f t="shared" si="1"/>
        <v>0</v>
      </c>
      <c r="H6" s="61" t="str">
        <f t="shared" si="1"/>
        <v>福島県　南会津町</v>
      </c>
      <c r="I6" s="61" t="str">
        <f t="shared" si="1"/>
        <v>法適用</v>
      </c>
      <c r="J6" s="61" t="str">
        <f t="shared" si="1"/>
        <v>下水道事業</v>
      </c>
      <c r="K6" s="61" t="str">
        <f t="shared" si="1"/>
        <v>特定環境保全公共下水道</v>
      </c>
      <c r="L6" s="61" t="str">
        <f t="shared" si="1"/>
        <v>D2</v>
      </c>
      <c r="M6" s="61" t="str">
        <f t="shared" si="1"/>
        <v>非設置</v>
      </c>
      <c r="N6" s="69" t="str">
        <f t="shared" si="1"/>
        <v>-</v>
      </c>
      <c r="O6" s="69">
        <f t="shared" si="1"/>
        <v>80.23</v>
      </c>
      <c r="P6" s="69">
        <f t="shared" si="1"/>
        <v>12.09</v>
      </c>
      <c r="Q6" s="69">
        <f t="shared" si="1"/>
        <v>94.8</v>
      </c>
      <c r="R6" s="69">
        <f t="shared" si="1"/>
        <v>4180</v>
      </c>
      <c r="S6" s="69">
        <f t="shared" si="1"/>
        <v>13349</v>
      </c>
      <c r="T6" s="69">
        <f t="shared" si="1"/>
        <v>886.47</v>
      </c>
      <c r="U6" s="69">
        <f t="shared" si="1"/>
        <v>15.06</v>
      </c>
      <c r="V6" s="69">
        <f t="shared" si="1"/>
        <v>1596</v>
      </c>
      <c r="W6" s="69">
        <f t="shared" si="1"/>
        <v>1.04</v>
      </c>
      <c r="X6" s="69">
        <f t="shared" si="1"/>
        <v>1534.62</v>
      </c>
      <c r="Y6" s="77" t="str">
        <f t="shared" ref="Y6:AH6" si="2">IF(Y7="",NA(),Y7)</f>
        <v>-</v>
      </c>
      <c r="Z6" s="77">
        <f t="shared" si="2"/>
        <v>102.27</v>
      </c>
      <c r="AA6" s="77">
        <f t="shared" si="2"/>
        <v>103.73</v>
      </c>
      <c r="AB6" s="77">
        <f t="shared" si="2"/>
        <v>96.21</v>
      </c>
      <c r="AC6" s="77">
        <f t="shared" si="2"/>
        <v>94.32</v>
      </c>
      <c r="AD6" s="77" t="str">
        <f t="shared" si="2"/>
        <v>-</v>
      </c>
      <c r="AE6" s="77">
        <f t="shared" si="2"/>
        <v>106.09</v>
      </c>
      <c r="AF6" s="77">
        <f t="shared" si="2"/>
        <v>106.44</v>
      </c>
      <c r="AG6" s="77">
        <f t="shared" si="2"/>
        <v>107.11</v>
      </c>
      <c r="AH6" s="77">
        <f t="shared" si="2"/>
        <v>106.38</v>
      </c>
      <c r="AI6" s="69" t="str">
        <f>IF(AI7="","",IF(AI7="-","【-】","【"&amp;SUBSTITUTE(TEXT(AI7,"#,##0.00"),"-","△")&amp;"】"))</f>
        <v>【105.07】</v>
      </c>
      <c r="AJ6" s="77" t="str">
        <f t="shared" ref="AJ6:AS6" si="3">IF(AJ7="",NA(),AJ7)</f>
        <v>-</v>
      </c>
      <c r="AK6" s="69">
        <f t="shared" si="3"/>
        <v>0</v>
      </c>
      <c r="AL6" s="69">
        <f t="shared" si="3"/>
        <v>0</v>
      </c>
      <c r="AM6" s="69">
        <f t="shared" si="3"/>
        <v>0</v>
      </c>
      <c r="AN6" s="69">
        <f t="shared" si="3"/>
        <v>0</v>
      </c>
      <c r="AO6" s="77" t="str">
        <f t="shared" si="3"/>
        <v>-</v>
      </c>
      <c r="AP6" s="77">
        <f t="shared" si="3"/>
        <v>69.42</v>
      </c>
      <c r="AQ6" s="77">
        <f t="shared" si="3"/>
        <v>72.86</v>
      </c>
      <c r="AR6" s="77">
        <f t="shared" si="3"/>
        <v>69.540000000000006</v>
      </c>
      <c r="AS6" s="77">
        <f t="shared" si="3"/>
        <v>70.63</v>
      </c>
      <c r="AT6" s="69" t="str">
        <f>IF(AT7="","",IF(AT7="-","【-】","【"&amp;SUBSTITUTE(TEXT(AT7,"#,##0.00"),"-","△")&amp;"】"))</f>
        <v>【63.54】</v>
      </c>
      <c r="AU6" s="77" t="str">
        <f t="shared" ref="AU6:BD6" si="4">IF(AU7="",NA(),AU7)</f>
        <v>-</v>
      </c>
      <c r="AV6" s="77">
        <f t="shared" si="4"/>
        <v>22.34</v>
      </c>
      <c r="AW6" s="77">
        <f t="shared" si="4"/>
        <v>25.87</v>
      </c>
      <c r="AX6" s="77">
        <f t="shared" si="4"/>
        <v>33.450000000000003</v>
      </c>
      <c r="AY6" s="77">
        <f t="shared" si="4"/>
        <v>63.2</v>
      </c>
      <c r="AZ6" s="77" t="str">
        <f t="shared" si="4"/>
        <v>-</v>
      </c>
      <c r="BA6" s="77">
        <f t="shared" si="4"/>
        <v>43.07</v>
      </c>
      <c r="BB6" s="77">
        <f t="shared" si="4"/>
        <v>45.42</v>
      </c>
      <c r="BC6" s="77">
        <f t="shared" si="4"/>
        <v>50.63</v>
      </c>
      <c r="BD6" s="77">
        <f t="shared" si="4"/>
        <v>53.28</v>
      </c>
      <c r="BE6" s="69" t="str">
        <f>IF(BE7="","",IF(BE7="-","【-】","【"&amp;SUBSTITUTE(TEXT(BE7,"#,##0.00"),"-","△")&amp;"】"))</f>
        <v>【50.90】</v>
      </c>
      <c r="BF6" s="77" t="str">
        <f t="shared" ref="BF6:BO6" si="5">IF(BF7="",NA(),BF7)</f>
        <v>-</v>
      </c>
      <c r="BG6" s="69">
        <f t="shared" si="5"/>
        <v>0</v>
      </c>
      <c r="BH6" s="69">
        <f t="shared" si="5"/>
        <v>0</v>
      </c>
      <c r="BI6" s="69">
        <f t="shared" si="5"/>
        <v>0</v>
      </c>
      <c r="BJ6" s="69">
        <f t="shared" si="5"/>
        <v>0</v>
      </c>
      <c r="BK6" s="77" t="str">
        <f t="shared" si="5"/>
        <v>-</v>
      </c>
      <c r="BL6" s="77">
        <f t="shared" si="5"/>
        <v>1163.75</v>
      </c>
      <c r="BM6" s="77">
        <f t="shared" si="5"/>
        <v>1195.47</v>
      </c>
      <c r="BN6" s="77">
        <f t="shared" si="5"/>
        <v>1168.69</v>
      </c>
      <c r="BO6" s="77">
        <f t="shared" si="5"/>
        <v>1142.44</v>
      </c>
      <c r="BP6" s="69" t="str">
        <f>IF(BP7="","",IF(BP7="-","【-】","【"&amp;SUBSTITUTE(TEXT(BP7,"#,##0.00"),"-","△")&amp;"】"))</f>
        <v>【1,099.15】</v>
      </c>
      <c r="BQ6" s="77" t="str">
        <f t="shared" ref="BQ6:BZ6" si="6">IF(BQ7="",NA(),BQ7)</f>
        <v>-</v>
      </c>
      <c r="BR6" s="77">
        <f t="shared" si="6"/>
        <v>79.55</v>
      </c>
      <c r="BS6" s="77">
        <f t="shared" si="6"/>
        <v>69.87</v>
      </c>
      <c r="BT6" s="77">
        <f t="shared" si="6"/>
        <v>81.91</v>
      </c>
      <c r="BU6" s="77">
        <f t="shared" si="6"/>
        <v>68.88</v>
      </c>
      <c r="BV6" s="77" t="str">
        <f t="shared" si="6"/>
        <v>-</v>
      </c>
      <c r="BW6" s="77">
        <f t="shared" si="6"/>
        <v>72.599999999999994</v>
      </c>
      <c r="BX6" s="77">
        <f t="shared" si="6"/>
        <v>69.430000000000007</v>
      </c>
      <c r="BY6" s="77">
        <f t="shared" si="6"/>
        <v>70.709999999999994</v>
      </c>
      <c r="BZ6" s="77">
        <f t="shared" si="6"/>
        <v>66.63</v>
      </c>
      <c r="CA6" s="69" t="str">
        <f>IF(CA7="","",IF(CA7="-","【-】","【"&amp;SUBSTITUTE(TEXT(CA7,"#,##0.00"),"-","△")&amp;"】"))</f>
        <v>【72.92】</v>
      </c>
      <c r="CB6" s="77" t="str">
        <f t="shared" ref="CB6:CK6" si="7">IF(CB7="",NA(),CB7)</f>
        <v>-</v>
      </c>
      <c r="CC6" s="77">
        <f t="shared" si="7"/>
        <v>258.37</v>
      </c>
      <c r="CD6" s="77">
        <f t="shared" si="7"/>
        <v>296.17</v>
      </c>
      <c r="CE6" s="77">
        <f t="shared" si="7"/>
        <v>253.1</v>
      </c>
      <c r="CF6" s="77">
        <f t="shared" si="7"/>
        <v>305.20999999999998</v>
      </c>
      <c r="CG6" s="77" t="str">
        <f t="shared" si="7"/>
        <v>-</v>
      </c>
      <c r="CH6" s="77">
        <f t="shared" si="7"/>
        <v>228.64</v>
      </c>
      <c r="CI6" s="77">
        <f t="shared" si="7"/>
        <v>239.46</v>
      </c>
      <c r="CJ6" s="77">
        <f t="shared" si="7"/>
        <v>233.15</v>
      </c>
      <c r="CK6" s="77">
        <f t="shared" si="7"/>
        <v>252.17</v>
      </c>
      <c r="CL6" s="69" t="str">
        <f>IF(CL7="","",IF(CL7="-","【-】","【"&amp;SUBSTITUTE(TEXT(CL7,"#,##0.00"),"-","△")&amp;"】"))</f>
        <v>【225.78】</v>
      </c>
      <c r="CM6" s="77" t="str">
        <f t="shared" ref="CM6:CV6" si="8">IF(CM7="",NA(),CM7)</f>
        <v>-</v>
      </c>
      <c r="CN6" s="77">
        <f t="shared" si="8"/>
        <v>38</v>
      </c>
      <c r="CO6" s="77">
        <f t="shared" si="8"/>
        <v>37.82</v>
      </c>
      <c r="CP6" s="77">
        <f t="shared" si="8"/>
        <v>37.909999999999997</v>
      </c>
      <c r="CQ6" s="77">
        <f t="shared" si="8"/>
        <v>36.18</v>
      </c>
      <c r="CR6" s="77" t="str">
        <f t="shared" si="8"/>
        <v>-</v>
      </c>
      <c r="CS6" s="77">
        <f t="shared" si="8"/>
        <v>42.28</v>
      </c>
      <c r="CT6" s="77">
        <f t="shared" si="8"/>
        <v>41.06</v>
      </c>
      <c r="CU6" s="77">
        <f t="shared" si="8"/>
        <v>42.09</v>
      </c>
      <c r="CV6" s="77">
        <f t="shared" si="8"/>
        <v>42.15</v>
      </c>
      <c r="CW6" s="69" t="str">
        <f>IF(CW7="","",IF(CW7="-","【-】","【"&amp;SUBSTITUTE(TEXT(CW7,"#,##0.00"),"-","△")&amp;"】"))</f>
        <v>【43.17】</v>
      </c>
      <c r="CX6" s="77" t="str">
        <f t="shared" ref="CX6:DG6" si="9">IF(CX7="",NA(),CX7)</f>
        <v>-</v>
      </c>
      <c r="CY6" s="77">
        <f t="shared" si="9"/>
        <v>78.61</v>
      </c>
      <c r="CZ6" s="77">
        <f t="shared" si="9"/>
        <v>79.62</v>
      </c>
      <c r="DA6" s="77">
        <f t="shared" si="9"/>
        <v>81.8</v>
      </c>
      <c r="DB6" s="77">
        <f t="shared" si="9"/>
        <v>82.83</v>
      </c>
      <c r="DC6" s="77" t="str">
        <f t="shared" si="9"/>
        <v>-</v>
      </c>
      <c r="DD6" s="77">
        <f t="shared" si="9"/>
        <v>84.34</v>
      </c>
      <c r="DE6" s="77">
        <f t="shared" si="9"/>
        <v>84.34</v>
      </c>
      <c r="DF6" s="77">
        <f t="shared" si="9"/>
        <v>84.73</v>
      </c>
      <c r="DG6" s="77">
        <f t="shared" si="9"/>
        <v>84.21</v>
      </c>
      <c r="DH6" s="69" t="str">
        <f>IF(DH7="","",IF(DH7="-","【-】","【"&amp;SUBSTITUTE(TEXT(DH7,"#,##0.00"),"-","△")&amp;"】"))</f>
        <v>【86.31】</v>
      </c>
      <c r="DI6" s="77" t="str">
        <f t="shared" ref="DI6:DR6" si="10">IF(DI7="",NA(),DI7)</f>
        <v>-</v>
      </c>
      <c r="DJ6" s="77">
        <f t="shared" si="10"/>
        <v>4.2300000000000004</v>
      </c>
      <c r="DK6" s="77">
        <f t="shared" si="10"/>
        <v>8.44</v>
      </c>
      <c r="DL6" s="77">
        <f t="shared" si="10"/>
        <v>46.67</v>
      </c>
      <c r="DM6" s="77">
        <f t="shared" si="10"/>
        <v>48.21</v>
      </c>
      <c r="DN6" s="77" t="str">
        <f t="shared" si="10"/>
        <v>-</v>
      </c>
      <c r="DO6" s="77">
        <f t="shared" si="10"/>
        <v>22.79</v>
      </c>
      <c r="DP6" s="77">
        <f t="shared" si="10"/>
        <v>24.8</v>
      </c>
      <c r="DQ6" s="77">
        <f t="shared" si="10"/>
        <v>26.77</v>
      </c>
      <c r="DR6" s="77">
        <f t="shared" si="10"/>
        <v>27.46</v>
      </c>
      <c r="DS6" s="69" t="str">
        <f>IF(DS7="","",IF(DS7="-","【-】","【"&amp;SUBSTITUTE(TEXT(DS7,"#,##0.00"),"-","△")&amp;"】"))</f>
        <v>【30.82】</v>
      </c>
      <c r="DT6" s="77" t="str">
        <f t="shared" ref="DT6:EC6" si="11">IF(DT7="",NA(),DT7)</f>
        <v>-</v>
      </c>
      <c r="DU6" s="69">
        <f t="shared" si="11"/>
        <v>0</v>
      </c>
      <c r="DV6" s="69">
        <f t="shared" si="11"/>
        <v>0</v>
      </c>
      <c r="DW6" s="69">
        <f t="shared" si="11"/>
        <v>0</v>
      </c>
      <c r="DX6" s="69">
        <f t="shared" si="11"/>
        <v>0</v>
      </c>
      <c r="DY6" s="77" t="str">
        <f t="shared" si="11"/>
        <v>-</v>
      </c>
      <c r="DZ6" s="77">
        <f t="shared" si="11"/>
        <v>1.e-002</v>
      </c>
      <c r="EA6" s="77">
        <f t="shared" si="11"/>
        <v>2.e-002</v>
      </c>
      <c r="EB6" s="77">
        <f t="shared" si="11"/>
        <v>7.0000000000000007e-002</v>
      </c>
      <c r="EC6" s="77">
        <f t="shared" si="11"/>
        <v>2.e-002</v>
      </c>
      <c r="ED6" s="69" t="str">
        <f>IF(ED7="","",IF(ED7="-","【-】","【"&amp;SUBSTITUTE(TEXT(ED7,"#,##0.00"),"-","△")&amp;"】"))</f>
        <v>【0.06】</v>
      </c>
      <c r="EE6" s="77" t="str">
        <f t="shared" ref="EE6:EN6" si="12">IF(EE7="",NA(),EE7)</f>
        <v>-</v>
      </c>
      <c r="EF6" s="77">
        <f t="shared" si="12"/>
        <v>0.11</v>
      </c>
      <c r="EG6" s="69">
        <f t="shared" si="12"/>
        <v>0</v>
      </c>
      <c r="EH6" s="69">
        <f t="shared" si="12"/>
        <v>0</v>
      </c>
      <c r="EI6" s="69">
        <f t="shared" si="12"/>
        <v>0</v>
      </c>
      <c r="EJ6" s="77" t="str">
        <f t="shared" si="12"/>
        <v>-</v>
      </c>
      <c r="EK6" s="77">
        <f t="shared" si="12"/>
        <v>0.1</v>
      </c>
      <c r="EL6" s="77">
        <f t="shared" si="12"/>
        <v>8.e-002</v>
      </c>
      <c r="EM6" s="77">
        <f t="shared" si="12"/>
        <v>6.e-002</v>
      </c>
      <c r="EN6" s="77">
        <f t="shared" si="12"/>
        <v>5.e-002</v>
      </c>
      <c r="EO6" s="69" t="str">
        <f>IF(EO7="","",IF(EO7="-","【-】","【"&amp;SUBSTITUTE(TEXT(EO7,"#,##0.00"),"-","△")&amp;"】"))</f>
        <v>【0.15】</v>
      </c>
    </row>
    <row r="7" spans="1:148" s="55" customFormat="1">
      <c r="A7" s="56"/>
      <c r="B7" s="62">
        <v>2024</v>
      </c>
      <c r="C7" s="62">
        <v>73687</v>
      </c>
      <c r="D7" s="62">
        <v>46</v>
      </c>
      <c r="E7" s="62">
        <v>17</v>
      </c>
      <c r="F7" s="62">
        <v>4</v>
      </c>
      <c r="G7" s="62">
        <v>0</v>
      </c>
      <c r="H7" s="62" t="s">
        <v>97</v>
      </c>
      <c r="I7" s="62" t="s">
        <v>98</v>
      </c>
      <c r="J7" s="62" t="s">
        <v>100</v>
      </c>
      <c r="K7" s="62" t="s">
        <v>13</v>
      </c>
      <c r="L7" s="62" t="s">
        <v>101</v>
      </c>
      <c r="M7" s="62" t="s">
        <v>102</v>
      </c>
      <c r="N7" s="70" t="s">
        <v>103</v>
      </c>
      <c r="O7" s="70">
        <v>80.23</v>
      </c>
      <c r="P7" s="70">
        <v>12.09</v>
      </c>
      <c r="Q7" s="70">
        <v>94.8</v>
      </c>
      <c r="R7" s="70">
        <v>4180</v>
      </c>
      <c r="S7" s="70">
        <v>13349</v>
      </c>
      <c r="T7" s="70">
        <v>886.47</v>
      </c>
      <c r="U7" s="70">
        <v>15.06</v>
      </c>
      <c r="V7" s="70">
        <v>1596</v>
      </c>
      <c r="W7" s="70">
        <v>1.04</v>
      </c>
      <c r="X7" s="70">
        <v>1534.62</v>
      </c>
      <c r="Y7" s="70" t="s">
        <v>103</v>
      </c>
      <c r="Z7" s="70">
        <v>102.27</v>
      </c>
      <c r="AA7" s="70">
        <v>103.73</v>
      </c>
      <c r="AB7" s="70">
        <v>96.21</v>
      </c>
      <c r="AC7" s="70">
        <v>94.32</v>
      </c>
      <c r="AD7" s="70" t="s">
        <v>103</v>
      </c>
      <c r="AE7" s="70">
        <v>106.09</v>
      </c>
      <c r="AF7" s="70">
        <v>106.44</v>
      </c>
      <c r="AG7" s="70">
        <v>107.11</v>
      </c>
      <c r="AH7" s="70">
        <v>106.38</v>
      </c>
      <c r="AI7" s="70">
        <v>105.07</v>
      </c>
      <c r="AJ7" s="70" t="s">
        <v>103</v>
      </c>
      <c r="AK7" s="70">
        <v>0</v>
      </c>
      <c r="AL7" s="70">
        <v>0</v>
      </c>
      <c r="AM7" s="70">
        <v>0</v>
      </c>
      <c r="AN7" s="70">
        <v>0</v>
      </c>
      <c r="AO7" s="70" t="s">
        <v>103</v>
      </c>
      <c r="AP7" s="70">
        <v>69.42</v>
      </c>
      <c r="AQ7" s="70">
        <v>72.86</v>
      </c>
      <c r="AR7" s="70">
        <v>69.540000000000006</v>
      </c>
      <c r="AS7" s="70">
        <v>70.63</v>
      </c>
      <c r="AT7" s="70">
        <v>63.54</v>
      </c>
      <c r="AU7" s="70" t="s">
        <v>103</v>
      </c>
      <c r="AV7" s="70">
        <v>22.34</v>
      </c>
      <c r="AW7" s="70">
        <v>25.87</v>
      </c>
      <c r="AX7" s="70">
        <v>33.450000000000003</v>
      </c>
      <c r="AY7" s="70">
        <v>63.2</v>
      </c>
      <c r="AZ7" s="70" t="s">
        <v>103</v>
      </c>
      <c r="BA7" s="70">
        <v>43.07</v>
      </c>
      <c r="BB7" s="70">
        <v>45.42</v>
      </c>
      <c r="BC7" s="70">
        <v>50.63</v>
      </c>
      <c r="BD7" s="70">
        <v>53.28</v>
      </c>
      <c r="BE7" s="70">
        <v>50.9</v>
      </c>
      <c r="BF7" s="70" t="s">
        <v>103</v>
      </c>
      <c r="BG7" s="70">
        <v>0</v>
      </c>
      <c r="BH7" s="70">
        <v>0</v>
      </c>
      <c r="BI7" s="70">
        <v>0</v>
      </c>
      <c r="BJ7" s="70">
        <v>0</v>
      </c>
      <c r="BK7" s="70" t="s">
        <v>103</v>
      </c>
      <c r="BL7" s="70">
        <v>1163.75</v>
      </c>
      <c r="BM7" s="70">
        <v>1195.47</v>
      </c>
      <c r="BN7" s="70">
        <v>1168.69</v>
      </c>
      <c r="BO7" s="70">
        <v>1142.44</v>
      </c>
      <c r="BP7" s="70">
        <v>1099.1500000000001</v>
      </c>
      <c r="BQ7" s="70" t="s">
        <v>103</v>
      </c>
      <c r="BR7" s="70">
        <v>79.55</v>
      </c>
      <c r="BS7" s="70">
        <v>69.87</v>
      </c>
      <c r="BT7" s="70">
        <v>81.91</v>
      </c>
      <c r="BU7" s="70">
        <v>68.88</v>
      </c>
      <c r="BV7" s="70" t="s">
        <v>103</v>
      </c>
      <c r="BW7" s="70">
        <v>72.599999999999994</v>
      </c>
      <c r="BX7" s="70">
        <v>69.430000000000007</v>
      </c>
      <c r="BY7" s="70">
        <v>70.709999999999994</v>
      </c>
      <c r="BZ7" s="70">
        <v>66.63</v>
      </c>
      <c r="CA7" s="70">
        <v>72.92</v>
      </c>
      <c r="CB7" s="70" t="s">
        <v>103</v>
      </c>
      <c r="CC7" s="70">
        <v>258.37</v>
      </c>
      <c r="CD7" s="70">
        <v>296.17</v>
      </c>
      <c r="CE7" s="70">
        <v>253.1</v>
      </c>
      <c r="CF7" s="70">
        <v>305.20999999999998</v>
      </c>
      <c r="CG7" s="70" t="s">
        <v>103</v>
      </c>
      <c r="CH7" s="70">
        <v>228.64</v>
      </c>
      <c r="CI7" s="70">
        <v>239.46</v>
      </c>
      <c r="CJ7" s="70">
        <v>233.15</v>
      </c>
      <c r="CK7" s="70">
        <v>252.17</v>
      </c>
      <c r="CL7" s="70">
        <v>225.78</v>
      </c>
      <c r="CM7" s="70" t="s">
        <v>103</v>
      </c>
      <c r="CN7" s="70">
        <v>38</v>
      </c>
      <c r="CO7" s="70">
        <v>37.82</v>
      </c>
      <c r="CP7" s="70">
        <v>37.909999999999997</v>
      </c>
      <c r="CQ7" s="70">
        <v>36.18</v>
      </c>
      <c r="CR7" s="70" t="s">
        <v>103</v>
      </c>
      <c r="CS7" s="70">
        <v>42.28</v>
      </c>
      <c r="CT7" s="70">
        <v>41.06</v>
      </c>
      <c r="CU7" s="70">
        <v>42.09</v>
      </c>
      <c r="CV7" s="70">
        <v>42.15</v>
      </c>
      <c r="CW7" s="70">
        <v>43.17</v>
      </c>
      <c r="CX7" s="70" t="s">
        <v>103</v>
      </c>
      <c r="CY7" s="70">
        <v>78.61</v>
      </c>
      <c r="CZ7" s="70">
        <v>79.62</v>
      </c>
      <c r="DA7" s="70">
        <v>81.8</v>
      </c>
      <c r="DB7" s="70">
        <v>82.83</v>
      </c>
      <c r="DC7" s="70" t="s">
        <v>103</v>
      </c>
      <c r="DD7" s="70">
        <v>84.34</v>
      </c>
      <c r="DE7" s="70">
        <v>84.34</v>
      </c>
      <c r="DF7" s="70">
        <v>84.73</v>
      </c>
      <c r="DG7" s="70">
        <v>84.21</v>
      </c>
      <c r="DH7" s="70">
        <v>86.31</v>
      </c>
      <c r="DI7" s="70" t="s">
        <v>103</v>
      </c>
      <c r="DJ7" s="70">
        <v>4.2300000000000004</v>
      </c>
      <c r="DK7" s="70">
        <v>8.44</v>
      </c>
      <c r="DL7" s="70">
        <v>46.67</v>
      </c>
      <c r="DM7" s="70">
        <v>48.21</v>
      </c>
      <c r="DN7" s="70" t="s">
        <v>103</v>
      </c>
      <c r="DO7" s="70">
        <v>22.79</v>
      </c>
      <c r="DP7" s="70">
        <v>24.8</v>
      </c>
      <c r="DQ7" s="70">
        <v>26.77</v>
      </c>
      <c r="DR7" s="70">
        <v>27.46</v>
      </c>
      <c r="DS7" s="70">
        <v>30.82</v>
      </c>
      <c r="DT7" s="70" t="s">
        <v>103</v>
      </c>
      <c r="DU7" s="70">
        <v>0</v>
      </c>
      <c r="DV7" s="70">
        <v>0</v>
      </c>
      <c r="DW7" s="70">
        <v>0</v>
      </c>
      <c r="DX7" s="70">
        <v>0</v>
      </c>
      <c r="DY7" s="70" t="s">
        <v>103</v>
      </c>
      <c r="DZ7" s="70">
        <v>1.e-002</v>
      </c>
      <c r="EA7" s="70">
        <v>2.e-002</v>
      </c>
      <c r="EB7" s="70">
        <v>7.0000000000000007e-002</v>
      </c>
      <c r="EC7" s="70">
        <v>2.e-002</v>
      </c>
      <c r="ED7" s="70">
        <v>6.e-002</v>
      </c>
      <c r="EE7" s="70" t="s">
        <v>103</v>
      </c>
      <c r="EF7" s="70">
        <v>0.11</v>
      </c>
      <c r="EG7" s="70">
        <v>0</v>
      </c>
      <c r="EH7" s="70">
        <v>0</v>
      </c>
      <c r="EI7" s="70">
        <v>0</v>
      </c>
      <c r="EJ7" s="70" t="s">
        <v>103</v>
      </c>
      <c r="EK7" s="70">
        <v>0.1</v>
      </c>
      <c r="EL7" s="70">
        <v>8.e-002</v>
      </c>
      <c r="EM7" s="70">
        <v>6.e-002</v>
      </c>
      <c r="EN7" s="70">
        <v>5.e-002</v>
      </c>
      <c r="EO7" s="70">
        <v>0.15</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104</v>
      </c>
      <c r="C9" s="57" t="s">
        <v>105</v>
      </c>
      <c r="D9" s="57" t="s">
        <v>106</v>
      </c>
      <c r="E9" s="57" t="s">
        <v>107</v>
      </c>
      <c r="F9" s="57" t="s">
        <v>108</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34</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109</v>
      </c>
    </row>
    <row r="12" spans="1:148">
      <c r="B12">
        <v>1</v>
      </c>
      <c r="C12">
        <v>1</v>
      </c>
      <c r="D12">
        <v>2</v>
      </c>
      <c r="E12">
        <v>3</v>
      </c>
      <c r="F12">
        <v>4</v>
      </c>
      <c r="G12" t="s">
        <v>110</v>
      </c>
    </row>
    <row r="13" spans="1:148">
      <c r="B13" t="s">
        <v>111</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2026-02-05T06:19:23Z</vt:filetime>
  </property>
</Properties>
</file>