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hdlm0230\disk\DATA\観光施設事業所\19経理担当者業務\★H28~(H29.10.31)\公営企業報告関係\経営比較分析表\R7\【経営比較分析表】2024_073644_47_111\"/>
    </mc:Choice>
  </mc:AlternateContent>
  <xr:revisionPtr revIDLastSave="0" documentId="13_ncr:1_{FFA38339-5C7F-4207-963F-752CD48AC650}" xr6:coauthVersionLast="43" xr6:coauthVersionMax="43" xr10:uidLastSave="{00000000-0000-0000-0000-000000000000}"/>
  <workbookProtection workbookAlgorithmName="SHA-512" workbookHashValue="+fpGzEzYWxHUWvr/V62xdCiIr1dhemITkyCLfnZGrAAP3lZX0xKxg7hOsaU2dlAsQKDcftuI1ItshginYEPRWw==" workbookSaltValue="Tpsnjn5nR7TFDXLlrz26Qg==" workbookSpinCount="100000" lockStructure="1"/>
  <bookViews>
    <workbookView xWindow="20850" yWindow="1035" windowWidth="28065" windowHeight="1377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KV77" i="4" s="1"/>
  <c r="DV7" i="5"/>
  <c r="DJ7" i="5"/>
  <c r="DI7" i="5"/>
  <c r="CV7" i="5"/>
  <c r="ML54" i="4" s="1"/>
  <c r="CU7" i="5"/>
  <c r="CT7" i="5"/>
  <c r="LJ54" i="4" s="1"/>
  <c r="CS7" i="5"/>
  <c r="CR7" i="5"/>
  <c r="KH54" i="4" s="1"/>
  <c r="CQ7" i="5"/>
  <c r="CP7" i="5"/>
  <c r="CO7" i="5"/>
  <c r="CN7" i="5"/>
  <c r="KV53" i="4" s="1"/>
  <c r="CM7" i="5"/>
  <c r="CK7" i="5"/>
  <c r="CJ7" i="5"/>
  <c r="CI7" i="5"/>
  <c r="HV54" i="4" s="1"/>
  <c r="CH7" i="5"/>
  <c r="CG7" i="5"/>
  <c r="CF7" i="5"/>
  <c r="CE7" i="5"/>
  <c r="IJ53" i="4" s="1"/>
  <c r="CD7" i="5"/>
  <c r="CC7" i="5"/>
  <c r="CB7" i="5"/>
  <c r="BZ7" i="5"/>
  <c r="FJ54" i="4" s="1"/>
  <c r="BY7" i="5"/>
  <c r="BX7" i="5"/>
  <c r="BW7" i="5"/>
  <c r="BV7" i="5"/>
  <c r="DF54" i="4" s="1"/>
  <c r="BU7" i="5"/>
  <c r="BT7" i="5"/>
  <c r="BS7" i="5"/>
  <c r="BR7" i="5"/>
  <c r="BQ7" i="5"/>
  <c r="BO7" i="5"/>
  <c r="BN7" i="5"/>
  <c r="BM7" i="5"/>
  <c r="BL7" i="5"/>
  <c r="BK7" i="5"/>
  <c r="BJ7" i="5"/>
  <c r="BI7" i="5"/>
  <c r="BH53" i="4" s="1"/>
  <c r="BH7" i="5"/>
  <c r="BG7" i="5"/>
  <c r="AF53" i="4" s="1"/>
  <c r="BF7" i="5"/>
  <c r="BD7" i="5"/>
  <c r="IX32" i="4" s="1"/>
  <c r="BC7" i="5"/>
  <c r="BB7" i="5"/>
  <c r="HV32" i="4" s="1"/>
  <c r="BA7" i="5"/>
  <c r="AZ7" i="5"/>
  <c r="GT32" i="4" s="1"/>
  <c r="AY7" i="5"/>
  <c r="AX7" i="5"/>
  <c r="AW7" i="5"/>
  <c r="AV7" i="5"/>
  <c r="HH31" i="4" s="1"/>
  <c r="AU7" i="5"/>
  <c r="AS7" i="5"/>
  <c r="AR7" i="5"/>
  <c r="AQ7" i="5"/>
  <c r="EH32" i="4" s="1"/>
  <c r="AP7" i="5"/>
  <c r="AO7" i="5"/>
  <c r="AN7" i="5"/>
  <c r="AM7" i="5"/>
  <c r="AL7" i="5"/>
  <c r="AK7" i="5"/>
  <c r="AJ7" i="5"/>
  <c r="AH7" i="5"/>
  <c r="BV32" i="4" s="1"/>
  <c r="AG7" i="5"/>
  <c r="AF7" i="5"/>
  <c r="AE7" i="5"/>
  <c r="AD7" i="5"/>
  <c r="R32" i="4" s="1"/>
  <c r="AC7" i="5"/>
  <c r="AB7" i="5"/>
  <c r="BH31" i="4" s="1"/>
  <c r="AA7" i="5"/>
  <c r="Z7" i="5"/>
  <c r="AF31" i="4" s="1"/>
  <c r="Y7" i="5"/>
  <c r="X7" i="5"/>
  <c r="W7" i="5"/>
  <c r="V7" i="5"/>
  <c r="IC10" i="4" s="1"/>
  <c r="U7" i="5"/>
  <c r="T7" i="5"/>
  <c r="S7" i="5"/>
  <c r="R7" i="5"/>
  <c r="DU10" i="4" s="1"/>
  <c r="Q7" i="5"/>
  <c r="P7" i="5"/>
  <c r="AQ10" i="4" s="1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F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E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LX54" i="4"/>
  <c r="KV54" i="4"/>
  <c r="IX54" i="4"/>
  <c r="IJ54" i="4"/>
  <c r="HH54" i="4"/>
  <c r="GT54" i="4"/>
  <c r="EV54" i="4"/>
  <c r="EH54" i="4"/>
  <c r="DT54" i="4"/>
  <c r="BV54" i="4"/>
  <c r="BH54" i="4"/>
  <c r="AT54" i="4"/>
  <c r="AF54" i="4"/>
  <c r="R54" i="4"/>
  <c r="ML53" i="4"/>
  <c r="LX53" i="4"/>
  <c r="LJ53" i="4"/>
  <c r="KH53" i="4"/>
  <c r="IX53" i="4"/>
  <c r="HV53" i="4"/>
  <c r="HH53" i="4"/>
  <c r="GT53" i="4"/>
  <c r="FJ53" i="4"/>
  <c r="EV53" i="4"/>
  <c r="EH53" i="4"/>
  <c r="DT53" i="4"/>
  <c r="DF53" i="4"/>
  <c r="BV53" i="4"/>
  <c r="AT53" i="4"/>
  <c r="R53" i="4"/>
  <c r="IJ32" i="4"/>
  <c r="HH32" i="4"/>
  <c r="FJ32" i="4"/>
  <c r="EV32" i="4"/>
  <c r="DT32" i="4"/>
  <c r="DF32" i="4"/>
  <c r="BH32" i="4"/>
  <c r="AT32" i="4"/>
  <c r="AF32" i="4"/>
  <c r="IX31" i="4"/>
  <c r="IJ31" i="4"/>
  <c r="HV31" i="4"/>
  <c r="GT31" i="4"/>
  <c r="FJ31" i="4"/>
  <c r="EV31" i="4"/>
  <c r="EH31" i="4"/>
  <c r="DT31" i="4"/>
  <c r="DF31" i="4"/>
  <c r="BV31" i="4"/>
  <c r="AT31" i="4"/>
  <c r="R31" i="4"/>
  <c r="LO10" i="4"/>
  <c r="JV10" i="4"/>
  <c r="CF10" i="4"/>
  <c r="B10" i="4"/>
  <c r="LO8" i="4"/>
  <c r="JV8" i="4"/>
  <c r="IC8" i="4"/>
  <c r="DU8" i="4"/>
  <c r="CF8" i="4"/>
  <c r="AQ8" i="4"/>
  <c r="E11" i="5" l="1"/>
  <c r="IJ52" i="4" s="1"/>
  <c r="BV76" i="4"/>
  <c r="FJ52" i="4"/>
  <c r="IX30" i="4"/>
  <c r="ML76" i="4"/>
  <c r="BV52" i="4"/>
  <c r="FJ30" i="4"/>
  <c r="IX76" i="4"/>
  <c r="ML52" i="4"/>
  <c r="BV30" i="4"/>
  <c r="IX52" i="4"/>
  <c r="M88" i="4"/>
  <c r="C11" i="5"/>
  <c r="D11" i="5"/>
  <c r="B11" i="5"/>
  <c r="EV30" i="4" l="1"/>
  <c r="IJ76" i="4"/>
  <c r="BH52" i="4"/>
  <c r="LX52" i="4"/>
  <c r="BH76" i="4"/>
  <c r="BH30" i="4"/>
  <c r="LX76" i="4"/>
  <c r="EV52" i="4"/>
  <c r="IJ30" i="4"/>
  <c r="R76" i="4"/>
  <c r="DF52" i="4"/>
  <c r="GT30" i="4"/>
  <c r="KH76" i="4"/>
  <c r="R52" i="4"/>
  <c r="DF30" i="4"/>
  <c r="GT76" i="4"/>
  <c r="KH52" i="4"/>
  <c r="R30" i="4"/>
  <c r="GT52" i="4"/>
  <c r="EH30" i="4"/>
  <c r="HV76" i="4"/>
  <c r="LJ52" i="4"/>
  <c r="AT30" i="4"/>
  <c r="HV52" i="4"/>
  <c r="AT76" i="4"/>
  <c r="EH52" i="4"/>
  <c r="HV30" i="4"/>
  <c r="LJ76" i="4"/>
  <c r="AT52" i="4"/>
  <c r="KV76" i="4"/>
  <c r="AF52" i="4"/>
  <c r="DT30" i="4"/>
  <c r="HH76" i="4"/>
  <c r="KV52" i="4"/>
  <c r="AF30" i="4"/>
  <c r="HH52" i="4"/>
  <c r="AF76" i="4"/>
  <c r="DT52" i="4"/>
  <c r="HH30" i="4"/>
</calcChain>
</file>

<file path=xl/sharedStrings.xml><?xml version="1.0" encoding="utf-8"?>
<sst xmlns="http://schemas.openxmlformats.org/spreadsheetml/2006/main" count="301" uniqueCount="139">
  <si>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</si>
  <si>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</si>
  <si>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</si>
  <si>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</si>
  <si>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</si>
  <si>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</si>
  <si>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</si>
  <si>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</si>
  <si>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</si>
  <si>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</si>
  <si>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</si>
  <si>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</si>
  <si>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</si>
  <si>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</si>
  <si>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</si>
  <si>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</si>
  <si>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</si>
  <si>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</si>
  <si>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</si>
  <si>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</si>
  <si>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</si>
  <si>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</si>
  <si>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</si>
  <si>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</si>
  <si>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</si>
  <si>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</si>
  <si>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</si>
  <si>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</si>
  <si>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</si>
  <si>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</si>
  <si>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</si>
  <si>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</si>
  <si>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</si>
  <si>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</si>
  <si>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</si>
  <si>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</si>
  <si>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</si>
  <si>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</si>
  <si>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</si>
  <si>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</si>
  <si>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</si>
  <si>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</si>
  <si>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</si>
  <si>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</si>
  <si>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</si>
  <si>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</si>
  <si>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</si>
  <si>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</si>
  <si>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</si>
  <si>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</si>
  <si>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</si>
  <si>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</si>
  <si>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</si>
  <si>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</si>
  <si>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</si>
  <si>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</si>
  <si>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</si>
  <si>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</si>
  <si>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</si>
  <si>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</si>
  <si>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</si>
  <si>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</si>
  <si>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</si>
  <si>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</si>
  <si>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</si>
  <si>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</si>
  <si>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</si>
  <si>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</si>
  <si>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</si>
  <si>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</si>
  <si>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</si>
  <si>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</si>
  <si>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</si>
  <si>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</si>
  <si>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</si>
  <si>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</si>
  <si>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</si>
  <si>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</si>
  <si>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</si>
  <si>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</si>
  <si>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</si>
  <si>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</si>
  <si>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</si>
  <si>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</si>
  <si>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</si>
  <si>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</si>
  <si>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</si>
  <si>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</si>
  <si>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</si>
  <si>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</si>
  <si>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</si>
  <si>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</si>
  <si>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</si>
  <si>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</si>
  <si>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</si>
  <si>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</si>
  <si>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</si>
  <si>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</si>
  <si>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</si>
  <si>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</si>
  <si>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</si>
  <si>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</si>
  <si>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</si>
  <si>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</si>
  <si>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</si>
  <si>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</si>
  <si>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</si>
  <si>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</si>
  <si>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</si>
  <si>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</si>
  <si>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</si>
  <si>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</si>
  <si>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</si>
  <si>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</si>
  <si>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</si>
  <si>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</si>
  <si>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</si>
  <si>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</si>
  <si>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</si>
  <si>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福島県　檜枝岐村</t>
  </si>
  <si>
    <t>御池ロッジ</t>
  </si>
  <si>
    <t>法非適用</t>
  </si>
  <si>
    <t>観光施設事業</t>
  </si>
  <si>
    <t>休養宿泊施設</t>
  </si>
  <si>
    <t>Ａ１Ｂ１</t>
  </si>
  <si>
    <t>非設置</t>
  </si>
  <si>
    <t>該当数値なし</t>
  </si>
  <si>
    <t>無</t>
  </si>
  <si>
    <t>有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</si>
  <si>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</si>
  <si>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</si>
  <si>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</si>
  <si>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</si>
  <si>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</si>
  <si>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</si>
  <si>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類似施設は減少しているが、従業員を揃え宿泊制限を無くしたことで顧客数が伸び、収益増に繋がり稼働率も大幅に上がった。</t>
    <rPh sb="0" eb="4">
      <t>ルイジシセツ</t>
    </rPh>
    <rPh sb="5" eb="7">
      <t>ゲンショウ</t>
    </rPh>
    <rPh sb="13" eb="16">
      <t>ジュウギョウイン</t>
    </rPh>
    <rPh sb="17" eb="18">
      <t>ソロ</t>
    </rPh>
    <rPh sb="19" eb="21">
      <t>シュクハク</t>
    </rPh>
    <rPh sb="21" eb="23">
      <t>セイゲン</t>
    </rPh>
    <rPh sb="24" eb="25">
      <t>ナ</t>
    </rPh>
    <rPh sb="31" eb="34">
      <t>コキャクスウ</t>
    </rPh>
    <rPh sb="35" eb="36">
      <t>ノ</t>
    </rPh>
    <rPh sb="38" eb="41">
      <t>シュウエキゾウ</t>
    </rPh>
    <rPh sb="42" eb="43">
      <t>ツナ</t>
    </rPh>
    <rPh sb="45" eb="48">
      <t>カドウリツ</t>
    </rPh>
    <rPh sb="49" eb="51">
      <t>オオハバ</t>
    </rPh>
    <rPh sb="52" eb="53">
      <t>ア</t>
    </rPh>
    <phoneticPr fontId="5"/>
  </si>
  <si>
    <t>債務はないが基金が年々減少している。施設の修繕も計画的に実施している。</t>
    <rPh sb="0" eb="2">
      <t>サイム</t>
    </rPh>
    <rPh sb="6" eb="8">
      <t>キキン</t>
    </rPh>
    <rPh sb="9" eb="11">
      <t>ネンネン</t>
    </rPh>
    <rPh sb="11" eb="13">
      <t>ゲンショウ</t>
    </rPh>
    <rPh sb="18" eb="20">
      <t>シセツ</t>
    </rPh>
    <rPh sb="21" eb="23">
      <t>シュウゼン</t>
    </rPh>
    <rPh sb="24" eb="27">
      <t>ケイカクテキ</t>
    </rPh>
    <rPh sb="28" eb="30">
      <t>ジッシ</t>
    </rPh>
    <phoneticPr fontId="5"/>
  </si>
  <si>
    <t>従業員を揃えてフルに集客したことで、大幅な集客増に繋がった。今後も引き続きより良いサービスの提供に努め、集客アップを図る。</t>
    <rPh sb="0" eb="3">
      <t>ジュウギョウイン</t>
    </rPh>
    <rPh sb="4" eb="5">
      <t>ソロ</t>
    </rPh>
    <rPh sb="10" eb="12">
      <t>シュウキャク</t>
    </rPh>
    <rPh sb="18" eb="20">
      <t>オオハバ</t>
    </rPh>
    <rPh sb="21" eb="23">
      <t>シュウキャク</t>
    </rPh>
    <rPh sb="23" eb="24">
      <t>ゾウ</t>
    </rPh>
    <rPh sb="25" eb="26">
      <t>ツナ</t>
    </rPh>
    <rPh sb="30" eb="32">
      <t>コンゴ</t>
    </rPh>
    <rPh sb="33" eb="34">
      <t>ヒ</t>
    </rPh>
    <rPh sb="35" eb="36">
      <t>ツヅ</t>
    </rPh>
    <rPh sb="39" eb="40">
      <t>ヨ</t>
    </rPh>
    <rPh sb="46" eb="48">
      <t>テイキョウ</t>
    </rPh>
    <rPh sb="52" eb="54">
      <t>シュウキャク</t>
    </rPh>
    <rPh sb="58" eb="59">
      <t>ハカ</t>
    </rPh>
    <phoneticPr fontId="5"/>
  </si>
  <si>
    <t>施設維持管理と健全経営を図り積極的に村民の雇用を募るなど、地域経済の波及効果が期待できる施設運営を目指す。</t>
    <rPh sb="0" eb="6">
      <t>シセツイジカンリ</t>
    </rPh>
    <rPh sb="7" eb="11">
      <t>ケンゼンケイエイ</t>
    </rPh>
    <rPh sb="12" eb="13">
      <t>ハカ</t>
    </rPh>
    <rPh sb="14" eb="17">
      <t>セッキョクテキ</t>
    </rPh>
    <rPh sb="18" eb="20">
      <t>ソンミン</t>
    </rPh>
    <rPh sb="21" eb="23">
      <t>コヨウ</t>
    </rPh>
    <rPh sb="24" eb="25">
      <t>ツノ</t>
    </rPh>
    <rPh sb="29" eb="33">
      <t>チイキケイザイ</t>
    </rPh>
    <rPh sb="34" eb="38">
      <t>ハキュウコウカ</t>
    </rPh>
    <rPh sb="39" eb="41">
      <t>キタイ</t>
    </rPh>
    <rPh sb="44" eb="48">
      <t>シセツウンエイ</t>
    </rPh>
    <rPh sb="49" eb="51">
      <t>メザ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</si>
</sst>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B-44FC-8DAE-62721829E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63431</c:v>
                </c:pt>
                <c:pt idx="1">
                  <c:v>161674</c:v>
                </c:pt>
                <c:pt idx="2">
                  <c:v>7750</c:v>
                </c:pt>
                <c:pt idx="3">
                  <c:v>5278</c:v>
                </c:pt>
                <c:pt idx="4">
                  <c:v>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B-44FC-8DAE-62721829E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851-43D7-BAEF-90D8BA2C3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1-43D7-BAEF-90D8BA2C3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9.7000000000000003E-3</c:v>
                </c:pt>
                <c:pt idx="1">
                  <c:v>4.8999999999999998E-3</c:v>
                </c:pt>
                <c:pt idx="2">
                  <c:v>5.0000000000000001E-4</c:v>
                </c:pt>
                <c:pt idx="3">
                  <c:v>2.0999999999999999E-3</c:v>
                </c:pt>
                <c:pt idx="4">
                  <c:v>1.8200000000000001E-2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7-4833-A144-F17A49E8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2.0000000000000001E-4</c:v>
                </c:pt>
                <c:pt idx="3">
                  <c:v>1E-4</c:v>
                </c:pt>
                <c:pt idx="4">
                  <c:v>2.0000000000000001E-4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7-4833-A144-F17A49E8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6-44F3-841E-A9A54862B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47.8</c:v>
                </c:pt>
                <c:pt idx="1">
                  <c:v>42</c:v>
                </c:pt>
                <c:pt idx="2">
                  <c:v>37.9</c:v>
                </c:pt>
                <c:pt idx="3">
                  <c:v>32.799999999999997</c:v>
                </c:pt>
                <c:pt idx="4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6-44F3-841E-A9A54862B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158.9</c:v>
                </c:pt>
                <c:pt idx="1">
                  <c:v>213.5</c:v>
                </c:pt>
                <c:pt idx="2">
                  <c:v>100.2</c:v>
                </c:pt>
                <c:pt idx="3">
                  <c:v>100.2</c:v>
                </c:pt>
                <c:pt idx="4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1-43B7-AFA1-1284425C5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96.8</c:v>
                </c:pt>
                <c:pt idx="1">
                  <c:v>92.8</c:v>
                </c:pt>
                <c:pt idx="2">
                  <c:v>90.5</c:v>
                </c:pt>
                <c:pt idx="3">
                  <c:v>83.8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1-43B7-AFA1-1284425C5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12676532</c:v>
                </c:pt>
                <c:pt idx="1">
                  <c:v>24414</c:v>
                </c:pt>
                <c:pt idx="2">
                  <c:v>183</c:v>
                </c:pt>
                <c:pt idx="3">
                  <c:v>183</c:v>
                </c:pt>
                <c:pt idx="4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9-4B59-94A3-A1AEDDDC4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583147</c:v>
                </c:pt>
                <c:pt idx="1">
                  <c:v>-15708</c:v>
                </c:pt>
                <c:pt idx="2">
                  <c:v>-15228</c:v>
                </c:pt>
                <c:pt idx="3">
                  <c:v>-13757</c:v>
                </c:pt>
                <c:pt idx="4">
                  <c:v>-18140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9-4B59-94A3-A1AEDDDC4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-307.5</c:v>
                </c:pt>
                <c:pt idx="1">
                  <c:v>-160.4</c:v>
                </c:pt>
                <c:pt idx="2">
                  <c:v>-13.6</c:v>
                </c:pt>
                <c:pt idx="3">
                  <c:v>-13.6</c:v>
                </c:pt>
                <c:pt idx="4">
                  <c:v>-17.600000000000001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5-4BC5-A975-39ACCC221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-152.6</c:v>
                </c:pt>
                <c:pt idx="1">
                  <c:v>-61.8</c:v>
                </c:pt>
                <c:pt idx="2">
                  <c:v>-25.8</c:v>
                </c:pt>
                <c:pt idx="3">
                  <c:v>-15.7</c:v>
                </c:pt>
                <c:pt idx="4">
                  <c:v>-183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5-4BC5-A975-39ACCC221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415.5</c:v>
                </c:pt>
                <c:pt idx="1">
                  <c:v>161.30000000000001</c:v>
                </c:pt>
                <c:pt idx="2">
                  <c:v>31.8</c:v>
                </c:pt>
                <c:pt idx="3">
                  <c:v>31.8</c:v>
                </c:pt>
                <c:pt idx="4">
                  <c:v>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B-49DB-B88B-C90DB647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100.4</c:v>
                </c:pt>
                <c:pt idx="1">
                  <c:v>58.5</c:v>
                </c:pt>
                <c:pt idx="2">
                  <c:v>42.5</c:v>
                </c:pt>
                <c:pt idx="3">
                  <c:v>44.7</c:v>
                </c:pt>
                <c:pt idx="4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B-49DB-B88B-C90DB647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6.1</c:v>
                </c:pt>
                <c:pt idx="3">
                  <c:v>5</c:v>
                </c:pt>
                <c:pt idx="4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9F0-BC93-3D4F19558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5.0999999999999996</c:v>
                </c:pt>
                <c:pt idx="1">
                  <c:v>6.4</c:v>
                </c:pt>
                <c:pt idx="2">
                  <c:v>9.4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F-49F0-BC93-3D4F19558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A-4A4F-8132-40E160381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330.8</c:v>
                </c:pt>
                <c:pt idx="1">
                  <c:v>92.9</c:v>
                </c:pt>
                <c:pt idx="2">
                  <c:v>51.5</c:v>
                </c:pt>
                <c:pt idx="3">
                  <c:v>41.4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A-4A4F-8132-40E160381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EDE-4328-B2CB-8BDB8831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E-4328-B2CB-8BDB8831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【39,956】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【△15,622】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【△78.9】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topLeftCell="A34" zoomScale="70" zoomScaleNormal="70" zoomScaleSheetLayoutView="70" workbookViewId="0">
      <selection activeCell="NI66" sqref="NI66:NW82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</row>
    <row r="3" spans="1:387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</row>
    <row r="4" spans="1:387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68" t="str">
        <f>データ!H6&amp;"　"&amp;データ!I6</f>
        <v>福島県檜枝岐村　御池ロッジ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69" t="s">
        <v>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2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1"/>
      <c r="CF7" s="69" t="s">
        <v>3</v>
      </c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1"/>
      <c r="DU7" s="72" t="s">
        <v>4</v>
      </c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72" t="s">
        <v>6</v>
      </c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2" t="s">
        <v>7</v>
      </c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 t="s">
        <v>8</v>
      </c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3"/>
      <c r="NI7" s="73" t="s">
        <v>9</v>
      </c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5"/>
    </row>
    <row r="8" spans="1:387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観光施設事業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休養宿泊施設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80">
        <f>データ!S7</f>
        <v>7881</v>
      </c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  <c r="IY8" s="80"/>
      <c r="IZ8" s="80"/>
      <c r="JA8" s="80"/>
      <c r="JB8" s="80"/>
      <c r="JC8" s="80"/>
      <c r="JD8" s="80"/>
      <c r="JE8" s="80"/>
      <c r="JF8" s="80"/>
      <c r="JG8" s="80"/>
      <c r="JH8" s="80"/>
      <c r="JI8" s="80"/>
      <c r="JJ8" s="80"/>
      <c r="JK8" s="80"/>
      <c r="JL8" s="80"/>
      <c r="JM8" s="80"/>
      <c r="JN8" s="80"/>
      <c r="JO8" s="80"/>
      <c r="JP8" s="80"/>
      <c r="JQ8" s="80"/>
      <c r="JR8" s="80"/>
      <c r="JS8" s="80"/>
      <c r="JT8" s="80"/>
      <c r="JU8" s="80"/>
      <c r="JV8" s="79" t="str">
        <f>データ!T7</f>
        <v>無</v>
      </c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81">
        <f>データ!U7</f>
        <v>90</v>
      </c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3"/>
      <c r="NI8" s="82" t="s">
        <v>10</v>
      </c>
      <c r="NJ8" s="83"/>
      <c r="NK8" s="84" t="s">
        <v>11</v>
      </c>
      <c r="NL8" s="84"/>
      <c r="NM8" s="84"/>
      <c r="NN8" s="84"/>
      <c r="NO8" s="84"/>
      <c r="NP8" s="84"/>
      <c r="NQ8" s="84"/>
      <c r="NR8" s="84"/>
      <c r="NS8" s="84"/>
      <c r="NT8" s="84"/>
      <c r="NU8" s="84"/>
      <c r="NV8" s="85"/>
    </row>
    <row r="9" spans="1:387" ht="18.75" customHeight="1" x14ac:dyDescent="0.15">
      <c r="A9" s="2"/>
      <c r="B9" s="69" t="s">
        <v>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69" t="s">
        <v>13</v>
      </c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1"/>
      <c r="CF9" s="69" t="s">
        <v>14</v>
      </c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1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72" t="s">
        <v>16</v>
      </c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 t="s">
        <v>17</v>
      </c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 t="s">
        <v>18</v>
      </c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3"/>
      <c r="NI9" s="86" t="s">
        <v>19</v>
      </c>
      <c r="NJ9" s="87"/>
      <c r="NK9" s="88" t="s">
        <v>20</v>
      </c>
      <c r="NL9" s="88"/>
      <c r="NM9" s="88"/>
      <c r="NN9" s="88"/>
      <c r="NO9" s="88"/>
      <c r="NP9" s="88"/>
      <c r="NQ9" s="88"/>
      <c r="NR9" s="88"/>
      <c r="NS9" s="88"/>
      <c r="NT9" s="88"/>
      <c r="NU9" s="88"/>
      <c r="NV9" s="89"/>
    </row>
    <row r="10" spans="1:387" ht="18.75" customHeight="1" x14ac:dyDescent="0.15">
      <c r="A10" s="2"/>
      <c r="B10" s="112" t="str">
        <f>データ!O7</f>
        <v>該当数値なし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4"/>
      <c r="AQ10" s="112" t="str">
        <f>データ!P7</f>
        <v>該当数値なし</v>
      </c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4"/>
      <c r="CF10" s="115">
        <f>データ!Q7</f>
        <v>839</v>
      </c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7"/>
      <c r="DU10" s="80">
        <f>データ!R7</f>
        <v>60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79" t="str">
        <f>データ!V7</f>
        <v>無</v>
      </c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81">
        <f>データ!W7</f>
        <v>58.8</v>
      </c>
      <c r="JW10" s="81"/>
      <c r="JX10" s="81"/>
      <c r="JY10" s="81"/>
      <c r="JZ10" s="81"/>
      <c r="KA10" s="81"/>
      <c r="KB10" s="81"/>
      <c r="KC10" s="81"/>
      <c r="KD10" s="81"/>
      <c r="KE10" s="81"/>
      <c r="KF10" s="81"/>
      <c r="KG10" s="81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79" t="str">
        <f>データ!X7</f>
        <v>有</v>
      </c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79"/>
      <c r="ND10" s="79"/>
      <c r="NE10" s="79"/>
      <c r="NF10" s="79"/>
      <c r="NG10" s="79"/>
      <c r="NH10" s="2"/>
      <c r="NI10" s="90" t="s">
        <v>21</v>
      </c>
      <c r="NJ10" s="91"/>
      <c r="NK10" s="92" t="s">
        <v>22</v>
      </c>
      <c r="NL10" s="92"/>
      <c r="NM10" s="92"/>
      <c r="NN10" s="92"/>
      <c r="NO10" s="92"/>
      <c r="NP10" s="92"/>
      <c r="NQ10" s="92"/>
      <c r="NR10" s="92"/>
      <c r="NS10" s="92"/>
      <c r="NT10" s="92"/>
      <c r="NU10" s="92"/>
      <c r="NV10" s="93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4" t="s">
        <v>23</v>
      </c>
      <c r="NJ11" s="94"/>
      <c r="NK11" s="94"/>
      <c r="NL11" s="94"/>
      <c r="NM11" s="94"/>
      <c r="NN11" s="94"/>
      <c r="NO11" s="94"/>
      <c r="NP11" s="94"/>
      <c r="NQ11" s="94"/>
      <c r="NR11" s="94"/>
      <c r="NS11" s="94"/>
      <c r="NT11" s="94"/>
      <c r="NU11" s="94"/>
      <c r="NV11" s="94"/>
      <c r="NW11" s="94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5"/>
      <c r="NJ13" s="95"/>
      <c r="NK13" s="95"/>
      <c r="NL13" s="95"/>
      <c r="NM13" s="95"/>
      <c r="NN13" s="95"/>
      <c r="NO13" s="95"/>
      <c r="NP13" s="95"/>
      <c r="NQ13" s="95"/>
      <c r="NR13" s="95"/>
      <c r="NS13" s="95"/>
      <c r="NT13" s="95"/>
      <c r="NU13" s="95"/>
      <c r="NV13" s="95"/>
      <c r="NW13" s="95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96" t="s">
        <v>24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  <c r="IX14" s="96"/>
      <c r="IY14" s="96"/>
      <c r="IZ14" s="96"/>
      <c r="JA14" s="96"/>
      <c r="JB14" s="96"/>
      <c r="JC14" s="96"/>
      <c r="JD14" s="96"/>
      <c r="JE14" s="96"/>
      <c r="JF14" s="96"/>
      <c r="JG14" s="96"/>
      <c r="JH14" s="96"/>
      <c r="JI14" s="96"/>
      <c r="JJ14" s="96"/>
      <c r="JK14" s="96"/>
      <c r="JL14" s="96"/>
      <c r="JM14" s="96"/>
      <c r="JN14" s="6"/>
      <c r="JO14" s="6"/>
      <c r="JP14" s="6"/>
      <c r="JQ14" s="6"/>
      <c r="JR14" s="6"/>
      <c r="JS14" s="6"/>
      <c r="JT14" s="98" t="s">
        <v>25</v>
      </c>
      <c r="JU14" s="96"/>
      <c r="JV14" s="96"/>
      <c r="JW14" s="96"/>
      <c r="JX14" s="96"/>
      <c r="JY14" s="96"/>
      <c r="JZ14" s="96"/>
      <c r="KA14" s="96"/>
      <c r="KB14" s="96"/>
      <c r="KC14" s="96"/>
      <c r="KD14" s="96"/>
      <c r="KE14" s="96"/>
      <c r="KF14" s="96"/>
      <c r="KG14" s="96"/>
      <c r="KH14" s="96"/>
      <c r="KI14" s="96"/>
      <c r="KJ14" s="96"/>
      <c r="KK14" s="96"/>
      <c r="KL14" s="96"/>
      <c r="KM14" s="96"/>
      <c r="KN14" s="96"/>
      <c r="KO14" s="96"/>
      <c r="KP14" s="96"/>
      <c r="KQ14" s="96"/>
      <c r="KR14" s="96"/>
      <c r="KS14" s="96"/>
      <c r="KT14" s="96"/>
      <c r="KU14" s="96"/>
      <c r="KV14" s="96"/>
      <c r="KW14" s="96"/>
      <c r="KX14" s="96"/>
      <c r="KY14" s="96"/>
      <c r="KZ14" s="96"/>
      <c r="LA14" s="96"/>
      <c r="LB14" s="96"/>
      <c r="LC14" s="96"/>
      <c r="LD14" s="96"/>
      <c r="LE14" s="96"/>
      <c r="LF14" s="96"/>
      <c r="LG14" s="96"/>
      <c r="LH14" s="96"/>
      <c r="LI14" s="96"/>
      <c r="LJ14" s="96"/>
      <c r="LK14" s="96"/>
      <c r="LL14" s="96"/>
      <c r="LM14" s="96"/>
      <c r="LN14" s="96"/>
      <c r="LO14" s="96"/>
      <c r="LP14" s="96"/>
      <c r="LQ14" s="96"/>
      <c r="LR14" s="96"/>
      <c r="LS14" s="96"/>
      <c r="LT14" s="96"/>
      <c r="LU14" s="96"/>
      <c r="LV14" s="96"/>
      <c r="LW14" s="96"/>
      <c r="LX14" s="96"/>
      <c r="LY14" s="96"/>
      <c r="LZ14" s="96"/>
      <c r="MA14" s="96"/>
      <c r="MB14" s="96"/>
      <c r="MC14" s="96"/>
      <c r="MD14" s="96"/>
      <c r="ME14" s="96"/>
      <c r="MF14" s="96"/>
      <c r="MG14" s="96"/>
      <c r="MH14" s="96"/>
      <c r="MI14" s="96"/>
      <c r="MJ14" s="96"/>
      <c r="MK14" s="96"/>
      <c r="ML14" s="96"/>
      <c r="MM14" s="96"/>
      <c r="MN14" s="96"/>
      <c r="MO14" s="96"/>
      <c r="MP14" s="96"/>
      <c r="MQ14" s="96"/>
      <c r="MR14" s="96"/>
      <c r="MS14" s="96"/>
      <c r="MT14" s="96"/>
      <c r="MU14" s="96"/>
      <c r="MV14" s="96"/>
      <c r="MW14" s="96"/>
      <c r="MX14" s="96"/>
      <c r="MY14" s="96"/>
      <c r="MZ14" s="96"/>
      <c r="NA14" s="96"/>
      <c r="NB14" s="96"/>
      <c r="NC14" s="96"/>
      <c r="ND14" s="96"/>
      <c r="NE14" s="96"/>
      <c r="NF14" s="96"/>
      <c r="NG14" s="99"/>
      <c r="NH14" s="2"/>
      <c r="NI14" s="102" t="s">
        <v>26</v>
      </c>
      <c r="NJ14" s="103"/>
      <c r="NK14" s="103"/>
      <c r="NL14" s="103"/>
      <c r="NM14" s="103"/>
      <c r="NN14" s="103"/>
      <c r="NO14" s="103"/>
      <c r="NP14" s="103"/>
      <c r="NQ14" s="103"/>
      <c r="NR14" s="103"/>
      <c r="NS14" s="103"/>
      <c r="NT14" s="103"/>
      <c r="NU14" s="103"/>
      <c r="NV14" s="103"/>
      <c r="NW14" s="104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  <c r="IW15" s="97"/>
      <c r="IX15" s="97"/>
      <c r="IY15" s="97"/>
      <c r="IZ15" s="97"/>
      <c r="JA15" s="97"/>
      <c r="JB15" s="97"/>
      <c r="JC15" s="97"/>
      <c r="JD15" s="97"/>
      <c r="JE15" s="97"/>
      <c r="JF15" s="97"/>
      <c r="JG15" s="97"/>
      <c r="JH15" s="97"/>
      <c r="JI15" s="97"/>
      <c r="JJ15" s="97"/>
      <c r="JK15" s="97"/>
      <c r="JL15" s="97"/>
      <c r="JM15" s="97"/>
      <c r="JN15" s="8"/>
      <c r="JO15" s="8"/>
      <c r="JP15" s="8"/>
      <c r="JQ15" s="8"/>
      <c r="JR15" s="8"/>
      <c r="JS15" s="8"/>
      <c r="JT15" s="100"/>
      <c r="JU15" s="97"/>
      <c r="JV15" s="97"/>
      <c r="JW15" s="97"/>
      <c r="JX15" s="97"/>
      <c r="JY15" s="97"/>
      <c r="JZ15" s="97"/>
      <c r="KA15" s="97"/>
      <c r="KB15" s="97"/>
      <c r="KC15" s="97"/>
      <c r="KD15" s="97"/>
      <c r="KE15" s="97"/>
      <c r="KF15" s="97"/>
      <c r="KG15" s="97"/>
      <c r="KH15" s="97"/>
      <c r="KI15" s="97"/>
      <c r="KJ15" s="97"/>
      <c r="KK15" s="97"/>
      <c r="KL15" s="97"/>
      <c r="KM15" s="97"/>
      <c r="KN15" s="97"/>
      <c r="KO15" s="97"/>
      <c r="KP15" s="97"/>
      <c r="KQ15" s="97"/>
      <c r="KR15" s="97"/>
      <c r="KS15" s="97"/>
      <c r="KT15" s="97"/>
      <c r="KU15" s="97"/>
      <c r="KV15" s="97"/>
      <c r="KW15" s="97"/>
      <c r="KX15" s="97"/>
      <c r="KY15" s="97"/>
      <c r="KZ15" s="97"/>
      <c r="LA15" s="97"/>
      <c r="LB15" s="97"/>
      <c r="LC15" s="97"/>
      <c r="LD15" s="97"/>
      <c r="LE15" s="97"/>
      <c r="LF15" s="97"/>
      <c r="LG15" s="97"/>
      <c r="LH15" s="97"/>
      <c r="LI15" s="97"/>
      <c r="LJ15" s="97"/>
      <c r="LK15" s="97"/>
      <c r="LL15" s="97"/>
      <c r="LM15" s="97"/>
      <c r="LN15" s="97"/>
      <c r="LO15" s="97"/>
      <c r="LP15" s="97"/>
      <c r="LQ15" s="97"/>
      <c r="LR15" s="97"/>
      <c r="LS15" s="97"/>
      <c r="LT15" s="97"/>
      <c r="LU15" s="97"/>
      <c r="LV15" s="97"/>
      <c r="LW15" s="97"/>
      <c r="LX15" s="97"/>
      <c r="LY15" s="97"/>
      <c r="LZ15" s="97"/>
      <c r="MA15" s="97"/>
      <c r="MB15" s="97"/>
      <c r="MC15" s="97"/>
      <c r="MD15" s="97"/>
      <c r="ME15" s="97"/>
      <c r="MF15" s="97"/>
      <c r="MG15" s="97"/>
      <c r="MH15" s="97"/>
      <c r="MI15" s="97"/>
      <c r="MJ15" s="97"/>
      <c r="MK15" s="97"/>
      <c r="ML15" s="97"/>
      <c r="MM15" s="97"/>
      <c r="MN15" s="97"/>
      <c r="MO15" s="97"/>
      <c r="MP15" s="97"/>
      <c r="MQ15" s="97"/>
      <c r="MR15" s="97"/>
      <c r="MS15" s="97"/>
      <c r="MT15" s="97"/>
      <c r="MU15" s="97"/>
      <c r="MV15" s="97"/>
      <c r="MW15" s="97"/>
      <c r="MX15" s="97"/>
      <c r="MY15" s="97"/>
      <c r="MZ15" s="97"/>
      <c r="NA15" s="97"/>
      <c r="NB15" s="97"/>
      <c r="NC15" s="97"/>
      <c r="ND15" s="97"/>
      <c r="NE15" s="97"/>
      <c r="NF15" s="97"/>
      <c r="NG15" s="101"/>
      <c r="NH15" s="2"/>
      <c r="NI15" s="105" t="s">
        <v>135</v>
      </c>
      <c r="NJ15" s="106"/>
      <c r="NK15" s="106"/>
      <c r="NL15" s="106"/>
      <c r="NM15" s="106"/>
      <c r="NN15" s="106"/>
      <c r="NO15" s="106"/>
      <c r="NP15" s="106"/>
      <c r="NQ15" s="106"/>
      <c r="NR15" s="106"/>
      <c r="NS15" s="106"/>
      <c r="NT15" s="106"/>
      <c r="NU15" s="106"/>
      <c r="NV15" s="106"/>
      <c r="NW15" s="107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105"/>
      <c r="NJ16" s="106"/>
      <c r="NK16" s="106"/>
      <c r="NL16" s="106"/>
      <c r="NM16" s="106"/>
      <c r="NN16" s="106"/>
      <c r="NO16" s="106"/>
      <c r="NP16" s="106"/>
      <c r="NQ16" s="106"/>
      <c r="NR16" s="106"/>
      <c r="NS16" s="106"/>
      <c r="NT16" s="106"/>
      <c r="NU16" s="106"/>
      <c r="NV16" s="106"/>
      <c r="NW16" s="107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105"/>
      <c r="NJ17" s="106"/>
      <c r="NK17" s="106"/>
      <c r="NL17" s="106"/>
      <c r="NM17" s="106"/>
      <c r="NN17" s="106"/>
      <c r="NO17" s="106"/>
      <c r="NP17" s="106"/>
      <c r="NQ17" s="106"/>
      <c r="NR17" s="106"/>
      <c r="NS17" s="106"/>
      <c r="NT17" s="106"/>
      <c r="NU17" s="106"/>
      <c r="NV17" s="106"/>
      <c r="NW17" s="107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105"/>
      <c r="NJ18" s="106"/>
      <c r="NK18" s="106"/>
      <c r="NL18" s="106"/>
      <c r="NM18" s="106"/>
      <c r="NN18" s="106"/>
      <c r="NO18" s="106"/>
      <c r="NP18" s="106"/>
      <c r="NQ18" s="106"/>
      <c r="NR18" s="106"/>
      <c r="NS18" s="106"/>
      <c r="NT18" s="106"/>
      <c r="NU18" s="106"/>
      <c r="NV18" s="106"/>
      <c r="NW18" s="107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105"/>
      <c r="NJ19" s="106"/>
      <c r="NK19" s="106"/>
      <c r="NL19" s="106"/>
      <c r="NM19" s="106"/>
      <c r="NN19" s="106"/>
      <c r="NO19" s="106"/>
      <c r="NP19" s="106"/>
      <c r="NQ19" s="106"/>
      <c r="NR19" s="106"/>
      <c r="NS19" s="106"/>
      <c r="NT19" s="106"/>
      <c r="NU19" s="106"/>
      <c r="NV19" s="106"/>
      <c r="NW19" s="107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105"/>
      <c r="NJ20" s="106"/>
      <c r="NK20" s="106"/>
      <c r="NL20" s="106"/>
      <c r="NM20" s="106"/>
      <c r="NN20" s="106"/>
      <c r="NO20" s="106"/>
      <c r="NP20" s="106"/>
      <c r="NQ20" s="106"/>
      <c r="NR20" s="106"/>
      <c r="NS20" s="106"/>
      <c r="NT20" s="106"/>
      <c r="NU20" s="106"/>
      <c r="NV20" s="106"/>
      <c r="NW20" s="107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105"/>
      <c r="NJ21" s="106"/>
      <c r="NK21" s="106"/>
      <c r="NL21" s="106"/>
      <c r="NM21" s="106"/>
      <c r="NN21" s="106"/>
      <c r="NO21" s="106"/>
      <c r="NP21" s="106"/>
      <c r="NQ21" s="106"/>
      <c r="NR21" s="106"/>
      <c r="NS21" s="106"/>
      <c r="NT21" s="106"/>
      <c r="NU21" s="106"/>
      <c r="NV21" s="106"/>
      <c r="NW21" s="107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105"/>
      <c r="NJ22" s="106"/>
      <c r="NK22" s="106"/>
      <c r="NL22" s="106"/>
      <c r="NM22" s="106"/>
      <c r="NN22" s="106"/>
      <c r="NO22" s="106"/>
      <c r="NP22" s="106"/>
      <c r="NQ22" s="106"/>
      <c r="NR22" s="106"/>
      <c r="NS22" s="106"/>
      <c r="NT22" s="106"/>
      <c r="NU22" s="106"/>
      <c r="NV22" s="106"/>
      <c r="NW22" s="107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105"/>
      <c r="NJ23" s="106"/>
      <c r="NK23" s="106"/>
      <c r="NL23" s="106"/>
      <c r="NM23" s="106"/>
      <c r="NN23" s="106"/>
      <c r="NO23" s="106"/>
      <c r="NP23" s="106"/>
      <c r="NQ23" s="106"/>
      <c r="NR23" s="106"/>
      <c r="NS23" s="106"/>
      <c r="NT23" s="106"/>
      <c r="NU23" s="106"/>
      <c r="NV23" s="106"/>
      <c r="NW23" s="107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105"/>
      <c r="NJ24" s="106"/>
      <c r="NK24" s="106"/>
      <c r="NL24" s="106"/>
      <c r="NM24" s="106"/>
      <c r="NN24" s="106"/>
      <c r="NO24" s="106"/>
      <c r="NP24" s="106"/>
      <c r="NQ24" s="106"/>
      <c r="NR24" s="106"/>
      <c r="NS24" s="106"/>
      <c r="NT24" s="106"/>
      <c r="NU24" s="106"/>
      <c r="NV24" s="106"/>
      <c r="NW24" s="107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105"/>
      <c r="NJ25" s="106"/>
      <c r="NK25" s="106"/>
      <c r="NL25" s="106"/>
      <c r="NM25" s="106"/>
      <c r="NN25" s="106"/>
      <c r="NO25" s="106"/>
      <c r="NP25" s="106"/>
      <c r="NQ25" s="106"/>
      <c r="NR25" s="106"/>
      <c r="NS25" s="106"/>
      <c r="NT25" s="106"/>
      <c r="NU25" s="106"/>
      <c r="NV25" s="106"/>
      <c r="NW25" s="107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105"/>
      <c r="NJ26" s="106"/>
      <c r="NK26" s="106"/>
      <c r="NL26" s="106"/>
      <c r="NM26" s="106"/>
      <c r="NN26" s="106"/>
      <c r="NO26" s="106"/>
      <c r="NP26" s="106"/>
      <c r="NQ26" s="106"/>
      <c r="NR26" s="106"/>
      <c r="NS26" s="106"/>
      <c r="NT26" s="106"/>
      <c r="NU26" s="106"/>
      <c r="NV26" s="106"/>
      <c r="NW26" s="107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105"/>
      <c r="NJ27" s="106"/>
      <c r="NK27" s="106"/>
      <c r="NL27" s="106"/>
      <c r="NM27" s="106"/>
      <c r="NN27" s="106"/>
      <c r="NO27" s="106"/>
      <c r="NP27" s="106"/>
      <c r="NQ27" s="106"/>
      <c r="NR27" s="106"/>
      <c r="NS27" s="106"/>
      <c r="NT27" s="106"/>
      <c r="NU27" s="106"/>
      <c r="NV27" s="106"/>
      <c r="NW27" s="107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105"/>
      <c r="NJ28" s="106"/>
      <c r="NK28" s="106"/>
      <c r="NL28" s="106"/>
      <c r="NM28" s="106"/>
      <c r="NN28" s="106"/>
      <c r="NO28" s="106"/>
      <c r="NP28" s="106"/>
      <c r="NQ28" s="106"/>
      <c r="NR28" s="106"/>
      <c r="NS28" s="106"/>
      <c r="NT28" s="106"/>
      <c r="NU28" s="106"/>
      <c r="NV28" s="106"/>
      <c r="NW28" s="107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105"/>
      <c r="NJ29" s="106"/>
      <c r="NK29" s="106"/>
      <c r="NL29" s="106"/>
      <c r="NM29" s="106"/>
      <c r="NN29" s="106"/>
      <c r="NO29" s="106"/>
      <c r="NP29" s="106"/>
      <c r="NQ29" s="106"/>
      <c r="NR29" s="106"/>
      <c r="NS29" s="106"/>
      <c r="NT29" s="106"/>
      <c r="NU29" s="106"/>
      <c r="NV29" s="106"/>
      <c r="NW29" s="107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11" t="str">
        <f>データ!$B$11</f>
        <v>R02</v>
      </c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 t="str">
        <f>データ!$C$11</f>
        <v>R03</v>
      </c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 t="str">
        <f>データ!$D$11</f>
        <v>R04</v>
      </c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 t="str">
        <f>データ!$E$11</f>
        <v>R05</v>
      </c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 t="str">
        <f>データ!$F$11</f>
        <v>R06</v>
      </c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111" t="str">
        <f>データ!$B$11</f>
        <v>R02</v>
      </c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 t="str">
        <f>データ!$C$11</f>
        <v>R03</v>
      </c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 t="str">
        <f>データ!$D$11</f>
        <v>R04</v>
      </c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 t="str">
        <f>データ!$E$11</f>
        <v>R05</v>
      </c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 t="str">
        <f>データ!$F$11</f>
        <v>R06</v>
      </c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111" t="str">
        <f>データ!$B$11</f>
        <v>R02</v>
      </c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 t="str">
        <f>データ!$C$11</f>
        <v>R03</v>
      </c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 t="str">
        <f>データ!$D$11</f>
        <v>R04</v>
      </c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 t="str">
        <f>データ!$E$11</f>
        <v>R05</v>
      </c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  <c r="IX30" s="111" t="str">
        <f>データ!$F$11</f>
        <v>R06</v>
      </c>
      <c r="IY30" s="111"/>
      <c r="IZ30" s="111"/>
      <c r="JA30" s="111"/>
      <c r="JB30" s="111"/>
      <c r="JC30" s="111"/>
      <c r="JD30" s="111"/>
      <c r="JE30" s="111"/>
      <c r="JF30" s="111"/>
      <c r="JG30" s="111"/>
      <c r="JH30" s="111"/>
      <c r="JI30" s="111"/>
      <c r="JJ30" s="111"/>
      <c r="JK30" s="11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108"/>
      <c r="NJ30" s="109"/>
      <c r="NK30" s="109"/>
      <c r="NL30" s="109"/>
      <c r="NM30" s="109"/>
      <c r="NN30" s="109"/>
      <c r="NO30" s="109"/>
      <c r="NP30" s="109"/>
      <c r="NQ30" s="109"/>
      <c r="NR30" s="109"/>
      <c r="NS30" s="109"/>
      <c r="NT30" s="109"/>
      <c r="NU30" s="109"/>
      <c r="NV30" s="109"/>
      <c r="NW30" s="110"/>
    </row>
    <row r="31" spans="1:387" ht="13.5" customHeight="1" x14ac:dyDescent="0.15">
      <c r="A31" s="2"/>
      <c r="B31" s="9"/>
      <c r="C31" s="2"/>
      <c r="D31" s="2"/>
      <c r="E31" s="2"/>
      <c r="F31" s="2"/>
      <c r="I31" s="118" t="s">
        <v>27</v>
      </c>
      <c r="J31" s="118"/>
      <c r="K31" s="118"/>
      <c r="L31" s="118"/>
      <c r="M31" s="118"/>
      <c r="N31" s="118"/>
      <c r="O31" s="118"/>
      <c r="P31" s="118"/>
      <c r="Q31" s="118"/>
      <c r="R31" s="119">
        <f>データ!Y7</f>
        <v>158.9</v>
      </c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>
        <f>データ!Z7</f>
        <v>213.5</v>
      </c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>
        <f>データ!AA7</f>
        <v>100.2</v>
      </c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>
        <f>データ!AB7</f>
        <v>100.2</v>
      </c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>
        <f>データ!AC7</f>
        <v>100.2</v>
      </c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118" t="s">
        <v>27</v>
      </c>
      <c r="CX31" s="118"/>
      <c r="CY31" s="118"/>
      <c r="CZ31" s="118"/>
      <c r="DA31" s="118"/>
      <c r="DB31" s="118"/>
      <c r="DC31" s="118"/>
      <c r="DD31" s="118"/>
      <c r="DE31" s="118"/>
      <c r="DF31" s="119">
        <f>データ!AJ7</f>
        <v>0</v>
      </c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>
        <f>データ!AK7</f>
        <v>0</v>
      </c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>
        <f>データ!AL7</f>
        <v>0</v>
      </c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>
        <f>データ!AM7</f>
        <v>0</v>
      </c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>
        <f>データ!AN7</f>
        <v>0</v>
      </c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118" t="s">
        <v>27</v>
      </c>
      <c r="GL31" s="118"/>
      <c r="GM31" s="118"/>
      <c r="GN31" s="118"/>
      <c r="GO31" s="118"/>
      <c r="GP31" s="118"/>
      <c r="GQ31" s="118"/>
      <c r="GR31" s="118"/>
      <c r="GS31" s="118"/>
      <c r="GT31" s="120">
        <f>データ!AU7</f>
        <v>0</v>
      </c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>
        <f>データ!AV7</f>
        <v>0</v>
      </c>
      <c r="HI31" s="120"/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120"/>
      <c r="HV31" s="120">
        <f>データ!AW7</f>
        <v>0</v>
      </c>
      <c r="HW31" s="120"/>
      <c r="HX31" s="120"/>
      <c r="HY31" s="120"/>
      <c r="HZ31" s="120"/>
      <c r="IA31" s="120"/>
      <c r="IB31" s="120"/>
      <c r="IC31" s="120"/>
      <c r="ID31" s="120"/>
      <c r="IE31" s="120"/>
      <c r="IF31" s="120"/>
      <c r="IG31" s="120"/>
      <c r="IH31" s="120"/>
      <c r="II31" s="120"/>
      <c r="IJ31" s="120">
        <f>データ!AX7</f>
        <v>0</v>
      </c>
      <c r="IK31" s="120"/>
      <c r="IL31" s="120"/>
      <c r="IM31" s="120"/>
      <c r="IN31" s="120"/>
      <c r="IO31" s="120"/>
      <c r="IP31" s="120"/>
      <c r="IQ31" s="120"/>
      <c r="IR31" s="120"/>
      <c r="IS31" s="120"/>
      <c r="IT31" s="120"/>
      <c r="IU31" s="120"/>
      <c r="IV31" s="120"/>
      <c r="IW31" s="120"/>
      <c r="IX31" s="120">
        <f>データ!AY7</f>
        <v>0</v>
      </c>
      <c r="IY31" s="120"/>
      <c r="IZ31" s="120"/>
      <c r="JA31" s="120"/>
      <c r="JB31" s="120"/>
      <c r="JC31" s="120"/>
      <c r="JD31" s="120"/>
      <c r="JE31" s="120"/>
      <c r="JF31" s="120"/>
      <c r="JG31" s="120"/>
      <c r="JH31" s="120"/>
      <c r="JI31" s="120"/>
      <c r="JJ31" s="120"/>
      <c r="JK31" s="120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102" t="s">
        <v>28</v>
      </c>
      <c r="NJ31" s="103"/>
      <c r="NK31" s="103"/>
      <c r="NL31" s="103"/>
      <c r="NM31" s="103"/>
      <c r="NN31" s="103"/>
      <c r="NO31" s="103"/>
      <c r="NP31" s="103"/>
      <c r="NQ31" s="103"/>
      <c r="NR31" s="103"/>
      <c r="NS31" s="103"/>
      <c r="NT31" s="103"/>
      <c r="NU31" s="103"/>
      <c r="NV31" s="103"/>
      <c r="NW31" s="104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118" t="s">
        <v>29</v>
      </c>
      <c r="J32" s="118"/>
      <c r="K32" s="118"/>
      <c r="L32" s="118"/>
      <c r="M32" s="118"/>
      <c r="N32" s="118"/>
      <c r="O32" s="118"/>
      <c r="P32" s="118"/>
      <c r="Q32" s="118"/>
      <c r="R32" s="119">
        <f>データ!AD7</f>
        <v>96.8</v>
      </c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>
        <f>データ!AE7</f>
        <v>92.8</v>
      </c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>
        <f>データ!AF7</f>
        <v>90.5</v>
      </c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>
        <f>データ!AG7</f>
        <v>83.8</v>
      </c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>
        <f>データ!AH7</f>
        <v>82.7</v>
      </c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118" t="s">
        <v>29</v>
      </c>
      <c r="CX32" s="118"/>
      <c r="CY32" s="118"/>
      <c r="CZ32" s="118"/>
      <c r="DA32" s="118"/>
      <c r="DB32" s="118"/>
      <c r="DC32" s="118"/>
      <c r="DD32" s="118"/>
      <c r="DE32" s="118"/>
      <c r="DF32" s="119">
        <f>データ!AO7</f>
        <v>47.8</v>
      </c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>
        <f>データ!AP7</f>
        <v>42</v>
      </c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>
        <f>データ!AQ7</f>
        <v>37.9</v>
      </c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>
        <f>データ!AR7</f>
        <v>32.799999999999997</v>
      </c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>
        <f>データ!AS7</f>
        <v>39.200000000000003</v>
      </c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118" t="s">
        <v>29</v>
      </c>
      <c r="GL32" s="118"/>
      <c r="GM32" s="118"/>
      <c r="GN32" s="118"/>
      <c r="GO32" s="118"/>
      <c r="GP32" s="118"/>
      <c r="GQ32" s="118"/>
      <c r="GR32" s="118"/>
      <c r="GS32" s="118"/>
      <c r="GT32" s="120">
        <f>データ!AZ7</f>
        <v>63431</v>
      </c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0"/>
      <c r="HG32" s="120"/>
      <c r="HH32" s="120">
        <f>データ!BA7</f>
        <v>161674</v>
      </c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0"/>
      <c r="HV32" s="120">
        <f>データ!BB7</f>
        <v>7750</v>
      </c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0">
        <f>データ!BC7</f>
        <v>5278</v>
      </c>
      <c r="IK32" s="120"/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  <c r="IW32" s="120"/>
      <c r="IX32" s="120">
        <f>データ!BD7</f>
        <v>5706</v>
      </c>
      <c r="IY32" s="120"/>
      <c r="IZ32" s="120"/>
      <c r="JA32" s="120"/>
      <c r="JB32" s="120"/>
      <c r="JC32" s="120"/>
      <c r="JD32" s="120"/>
      <c r="JE32" s="120"/>
      <c r="JF32" s="120"/>
      <c r="JG32" s="120"/>
      <c r="JH32" s="120"/>
      <c r="JI32" s="120"/>
      <c r="JJ32" s="120"/>
      <c r="JK32" s="120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105" t="s">
        <v>136</v>
      </c>
      <c r="NJ32" s="106"/>
      <c r="NK32" s="106"/>
      <c r="NL32" s="106"/>
      <c r="NM32" s="106"/>
      <c r="NN32" s="106"/>
      <c r="NO32" s="106"/>
      <c r="NP32" s="106"/>
      <c r="NQ32" s="106"/>
      <c r="NR32" s="106"/>
      <c r="NS32" s="106"/>
      <c r="NT32" s="106"/>
      <c r="NU32" s="106"/>
      <c r="NV32" s="106"/>
      <c r="NW32" s="107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105"/>
      <c r="NJ33" s="106"/>
      <c r="NK33" s="106"/>
      <c r="NL33" s="106"/>
      <c r="NM33" s="106"/>
      <c r="NN33" s="106"/>
      <c r="NO33" s="106"/>
      <c r="NP33" s="106"/>
      <c r="NQ33" s="106"/>
      <c r="NR33" s="106"/>
      <c r="NS33" s="106"/>
      <c r="NT33" s="106"/>
      <c r="NU33" s="106"/>
      <c r="NV33" s="106"/>
      <c r="NW33" s="107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105"/>
      <c r="NJ34" s="106"/>
      <c r="NK34" s="106"/>
      <c r="NL34" s="106"/>
      <c r="NM34" s="106"/>
      <c r="NN34" s="106"/>
      <c r="NO34" s="106"/>
      <c r="NP34" s="106"/>
      <c r="NQ34" s="106"/>
      <c r="NR34" s="106"/>
      <c r="NS34" s="106"/>
      <c r="NT34" s="106"/>
      <c r="NU34" s="106"/>
      <c r="NV34" s="106"/>
      <c r="NW34" s="107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105"/>
      <c r="NJ35" s="106"/>
      <c r="NK35" s="106"/>
      <c r="NL35" s="106"/>
      <c r="NM35" s="106"/>
      <c r="NN35" s="106"/>
      <c r="NO35" s="106"/>
      <c r="NP35" s="106"/>
      <c r="NQ35" s="106"/>
      <c r="NR35" s="106"/>
      <c r="NS35" s="106"/>
      <c r="NT35" s="106"/>
      <c r="NU35" s="106"/>
      <c r="NV35" s="106"/>
      <c r="NW35" s="107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105"/>
      <c r="NJ36" s="106"/>
      <c r="NK36" s="106"/>
      <c r="NL36" s="106"/>
      <c r="NM36" s="106"/>
      <c r="NN36" s="106"/>
      <c r="NO36" s="106"/>
      <c r="NP36" s="106"/>
      <c r="NQ36" s="106"/>
      <c r="NR36" s="106"/>
      <c r="NS36" s="106"/>
      <c r="NT36" s="106"/>
      <c r="NU36" s="106"/>
      <c r="NV36" s="106"/>
      <c r="NW36" s="107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105"/>
      <c r="NJ37" s="106"/>
      <c r="NK37" s="106"/>
      <c r="NL37" s="106"/>
      <c r="NM37" s="106"/>
      <c r="NN37" s="106"/>
      <c r="NO37" s="106"/>
      <c r="NP37" s="106"/>
      <c r="NQ37" s="106"/>
      <c r="NR37" s="106"/>
      <c r="NS37" s="106"/>
      <c r="NT37" s="106"/>
      <c r="NU37" s="106"/>
      <c r="NV37" s="106"/>
      <c r="NW37" s="107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105"/>
      <c r="NJ38" s="106"/>
      <c r="NK38" s="106"/>
      <c r="NL38" s="106"/>
      <c r="NM38" s="106"/>
      <c r="NN38" s="106"/>
      <c r="NO38" s="106"/>
      <c r="NP38" s="106"/>
      <c r="NQ38" s="106"/>
      <c r="NR38" s="106"/>
      <c r="NS38" s="106"/>
      <c r="NT38" s="106"/>
      <c r="NU38" s="106"/>
      <c r="NV38" s="106"/>
      <c r="NW38" s="107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105"/>
      <c r="NJ39" s="106"/>
      <c r="NK39" s="106"/>
      <c r="NL39" s="106"/>
      <c r="NM39" s="106"/>
      <c r="NN39" s="106"/>
      <c r="NO39" s="106"/>
      <c r="NP39" s="106"/>
      <c r="NQ39" s="106"/>
      <c r="NR39" s="106"/>
      <c r="NS39" s="106"/>
      <c r="NT39" s="106"/>
      <c r="NU39" s="106"/>
      <c r="NV39" s="106"/>
      <c r="NW39" s="107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105"/>
      <c r="NJ40" s="106"/>
      <c r="NK40" s="106"/>
      <c r="NL40" s="106"/>
      <c r="NM40" s="106"/>
      <c r="NN40" s="106"/>
      <c r="NO40" s="106"/>
      <c r="NP40" s="106"/>
      <c r="NQ40" s="106"/>
      <c r="NR40" s="106"/>
      <c r="NS40" s="106"/>
      <c r="NT40" s="106"/>
      <c r="NU40" s="106"/>
      <c r="NV40" s="106"/>
      <c r="NW40" s="107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105"/>
      <c r="NJ41" s="106"/>
      <c r="NK41" s="106"/>
      <c r="NL41" s="106"/>
      <c r="NM41" s="106"/>
      <c r="NN41" s="106"/>
      <c r="NO41" s="106"/>
      <c r="NP41" s="106"/>
      <c r="NQ41" s="106"/>
      <c r="NR41" s="106"/>
      <c r="NS41" s="106"/>
      <c r="NT41" s="106"/>
      <c r="NU41" s="106"/>
      <c r="NV41" s="106"/>
      <c r="NW41" s="107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105"/>
      <c r="NJ42" s="106"/>
      <c r="NK42" s="106"/>
      <c r="NL42" s="106"/>
      <c r="NM42" s="106"/>
      <c r="NN42" s="106"/>
      <c r="NO42" s="106"/>
      <c r="NP42" s="106"/>
      <c r="NQ42" s="106"/>
      <c r="NR42" s="106"/>
      <c r="NS42" s="106"/>
      <c r="NT42" s="106"/>
      <c r="NU42" s="106"/>
      <c r="NV42" s="106"/>
      <c r="NW42" s="107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105"/>
      <c r="NJ43" s="106"/>
      <c r="NK43" s="106"/>
      <c r="NL43" s="106"/>
      <c r="NM43" s="106"/>
      <c r="NN43" s="106"/>
      <c r="NO43" s="106"/>
      <c r="NP43" s="106"/>
      <c r="NQ43" s="106"/>
      <c r="NR43" s="106"/>
      <c r="NS43" s="106"/>
      <c r="NT43" s="106"/>
      <c r="NU43" s="106"/>
      <c r="NV43" s="106"/>
      <c r="NW43" s="107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105"/>
      <c r="NJ44" s="106"/>
      <c r="NK44" s="106"/>
      <c r="NL44" s="106"/>
      <c r="NM44" s="106"/>
      <c r="NN44" s="106"/>
      <c r="NO44" s="106"/>
      <c r="NP44" s="106"/>
      <c r="NQ44" s="106"/>
      <c r="NR44" s="106"/>
      <c r="NS44" s="106"/>
      <c r="NT44" s="106"/>
      <c r="NU44" s="106"/>
      <c r="NV44" s="106"/>
      <c r="NW44" s="107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105"/>
      <c r="NJ45" s="106"/>
      <c r="NK45" s="106"/>
      <c r="NL45" s="106"/>
      <c r="NM45" s="106"/>
      <c r="NN45" s="106"/>
      <c r="NO45" s="106"/>
      <c r="NP45" s="106"/>
      <c r="NQ45" s="106"/>
      <c r="NR45" s="106"/>
      <c r="NS45" s="106"/>
      <c r="NT45" s="106"/>
      <c r="NU45" s="106"/>
      <c r="NV45" s="106"/>
      <c r="NW45" s="107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105"/>
      <c r="NJ46" s="106"/>
      <c r="NK46" s="106"/>
      <c r="NL46" s="106"/>
      <c r="NM46" s="106"/>
      <c r="NN46" s="106"/>
      <c r="NO46" s="106"/>
      <c r="NP46" s="106"/>
      <c r="NQ46" s="106"/>
      <c r="NR46" s="106"/>
      <c r="NS46" s="106"/>
      <c r="NT46" s="106"/>
      <c r="NU46" s="106"/>
      <c r="NV46" s="106"/>
      <c r="NW46" s="107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108"/>
      <c r="NJ47" s="109"/>
      <c r="NK47" s="109"/>
      <c r="NL47" s="109"/>
      <c r="NM47" s="109"/>
      <c r="NN47" s="109"/>
      <c r="NO47" s="109"/>
      <c r="NP47" s="109"/>
      <c r="NQ47" s="109"/>
      <c r="NR47" s="109"/>
      <c r="NS47" s="109"/>
      <c r="NT47" s="109"/>
      <c r="NU47" s="109"/>
      <c r="NV47" s="109"/>
      <c r="NW47" s="110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102" t="s">
        <v>30</v>
      </c>
      <c r="NJ48" s="103"/>
      <c r="NK48" s="103"/>
      <c r="NL48" s="103"/>
      <c r="NM48" s="103"/>
      <c r="NN48" s="103"/>
      <c r="NO48" s="103"/>
      <c r="NP48" s="103"/>
      <c r="NQ48" s="103"/>
      <c r="NR48" s="103"/>
      <c r="NS48" s="103"/>
      <c r="NT48" s="103"/>
      <c r="NU48" s="103"/>
      <c r="NV48" s="103"/>
      <c r="NW48" s="104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105" t="s">
        <v>137</v>
      </c>
      <c r="NJ49" s="106"/>
      <c r="NK49" s="106"/>
      <c r="NL49" s="106"/>
      <c r="NM49" s="106"/>
      <c r="NN49" s="106"/>
      <c r="NO49" s="106"/>
      <c r="NP49" s="106"/>
      <c r="NQ49" s="106"/>
      <c r="NR49" s="106"/>
      <c r="NS49" s="106"/>
      <c r="NT49" s="106"/>
      <c r="NU49" s="106"/>
      <c r="NV49" s="106"/>
      <c r="NW49" s="107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105"/>
      <c r="NJ50" s="106"/>
      <c r="NK50" s="106"/>
      <c r="NL50" s="106"/>
      <c r="NM50" s="106"/>
      <c r="NN50" s="106"/>
      <c r="NO50" s="106"/>
      <c r="NP50" s="106"/>
      <c r="NQ50" s="106"/>
      <c r="NR50" s="106"/>
      <c r="NS50" s="106"/>
      <c r="NT50" s="106"/>
      <c r="NU50" s="106"/>
      <c r="NV50" s="106"/>
      <c r="NW50" s="107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105"/>
      <c r="NJ51" s="106"/>
      <c r="NK51" s="106"/>
      <c r="NL51" s="106"/>
      <c r="NM51" s="106"/>
      <c r="NN51" s="106"/>
      <c r="NO51" s="106"/>
      <c r="NP51" s="106"/>
      <c r="NQ51" s="106"/>
      <c r="NR51" s="106"/>
      <c r="NS51" s="106"/>
      <c r="NT51" s="106"/>
      <c r="NU51" s="106"/>
      <c r="NV51" s="106"/>
      <c r="NW51" s="107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111" t="str">
        <f>データ!$B$11</f>
        <v>R02</v>
      </c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 t="str">
        <f>データ!$C$11</f>
        <v>R03</v>
      </c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 t="str">
        <f>データ!$D$11</f>
        <v>R04</v>
      </c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 t="str">
        <f>データ!$E$11</f>
        <v>R05</v>
      </c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 t="str">
        <f>データ!$F$11</f>
        <v>R06</v>
      </c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111" t="str">
        <f>データ!$B$11</f>
        <v>R02</v>
      </c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 t="str">
        <f>データ!$C$11</f>
        <v>R03</v>
      </c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 t="str">
        <f>データ!$D$11</f>
        <v>R04</v>
      </c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 t="str">
        <f>データ!$E$11</f>
        <v>R05</v>
      </c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 t="str">
        <f>データ!$F$11</f>
        <v>R06</v>
      </c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111" t="str">
        <f>データ!$B$11</f>
        <v>R02</v>
      </c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 t="str">
        <f>データ!$C$11</f>
        <v>R03</v>
      </c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 t="str">
        <f>データ!$D$11</f>
        <v>R04</v>
      </c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 t="str">
        <f>データ!$E$11</f>
        <v>R05</v>
      </c>
      <c r="IK52" s="111"/>
      <c r="IL52" s="111"/>
      <c r="IM52" s="111"/>
      <c r="IN52" s="111"/>
      <c r="IO52" s="111"/>
      <c r="IP52" s="111"/>
      <c r="IQ52" s="111"/>
      <c r="IR52" s="111"/>
      <c r="IS52" s="111"/>
      <c r="IT52" s="111"/>
      <c r="IU52" s="111"/>
      <c r="IV52" s="111"/>
      <c r="IW52" s="111"/>
      <c r="IX52" s="111" t="str">
        <f>データ!$F$11</f>
        <v>R06</v>
      </c>
      <c r="IY52" s="111"/>
      <c r="IZ52" s="111"/>
      <c r="JA52" s="111"/>
      <c r="JB52" s="111"/>
      <c r="JC52" s="111"/>
      <c r="JD52" s="111"/>
      <c r="JE52" s="111"/>
      <c r="JF52" s="111"/>
      <c r="JG52" s="111"/>
      <c r="JH52" s="111"/>
      <c r="JI52" s="111"/>
      <c r="JJ52" s="111"/>
      <c r="JK52" s="11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111" t="str">
        <f>データ!$B$11</f>
        <v>R02</v>
      </c>
      <c r="KI52" s="111"/>
      <c r="KJ52" s="111"/>
      <c r="KK52" s="111"/>
      <c r="KL52" s="111"/>
      <c r="KM52" s="111"/>
      <c r="KN52" s="111"/>
      <c r="KO52" s="111"/>
      <c r="KP52" s="111"/>
      <c r="KQ52" s="111"/>
      <c r="KR52" s="111"/>
      <c r="KS52" s="111"/>
      <c r="KT52" s="111"/>
      <c r="KU52" s="111"/>
      <c r="KV52" s="111" t="str">
        <f>データ!$C$11</f>
        <v>R03</v>
      </c>
      <c r="KW52" s="111"/>
      <c r="KX52" s="111"/>
      <c r="KY52" s="111"/>
      <c r="KZ52" s="111"/>
      <c r="LA52" s="111"/>
      <c r="LB52" s="111"/>
      <c r="LC52" s="111"/>
      <c r="LD52" s="111"/>
      <c r="LE52" s="111"/>
      <c r="LF52" s="111"/>
      <c r="LG52" s="111"/>
      <c r="LH52" s="111"/>
      <c r="LI52" s="111"/>
      <c r="LJ52" s="111" t="str">
        <f>データ!$D$11</f>
        <v>R04</v>
      </c>
      <c r="LK52" s="111"/>
      <c r="LL52" s="111"/>
      <c r="LM52" s="111"/>
      <c r="LN52" s="111"/>
      <c r="LO52" s="111"/>
      <c r="LP52" s="111"/>
      <c r="LQ52" s="111"/>
      <c r="LR52" s="111"/>
      <c r="LS52" s="111"/>
      <c r="LT52" s="111"/>
      <c r="LU52" s="111"/>
      <c r="LV52" s="111"/>
      <c r="LW52" s="111"/>
      <c r="LX52" s="111" t="str">
        <f>データ!$E$11</f>
        <v>R05</v>
      </c>
      <c r="LY52" s="111"/>
      <c r="LZ52" s="111"/>
      <c r="MA52" s="111"/>
      <c r="MB52" s="111"/>
      <c r="MC52" s="111"/>
      <c r="MD52" s="111"/>
      <c r="ME52" s="111"/>
      <c r="MF52" s="111"/>
      <c r="MG52" s="111"/>
      <c r="MH52" s="111"/>
      <c r="MI52" s="111"/>
      <c r="MJ52" s="111"/>
      <c r="MK52" s="111"/>
      <c r="ML52" s="111" t="str">
        <f>データ!$F$11</f>
        <v>R06</v>
      </c>
      <c r="MM52" s="111"/>
      <c r="MN52" s="111"/>
      <c r="MO52" s="111"/>
      <c r="MP52" s="111"/>
      <c r="MQ52" s="111"/>
      <c r="MR52" s="111"/>
      <c r="MS52" s="111"/>
      <c r="MT52" s="111"/>
      <c r="MU52" s="111"/>
      <c r="MV52" s="111"/>
      <c r="MW52" s="111"/>
      <c r="MX52" s="111"/>
      <c r="MY52" s="111"/>
      <c r="MZ52" s="2"/>
      <c r="NA52" s="2"/>
      <c r="NB52" s="2"/>
      <c r="NC52" s="2"/>
      <c r="ND52" s="2"/>
      <c r="NE52" s="2"/>
      <c r="NF52" s="2"/>
      <c r="NG52" s="10"/>
      <c r="NH52" s="2"/>
      <c r="NI52" s="105"/>
      <c r="NJ52" s="106"/>
      <c r="NK52" s="106"/>
      <c r="NL52" s="106"/>
      <c r="NM52" s="106"/>
      <c r="NN52" s="106"/>
      <c r="NO52" s="106"/>
      <c r="NP52" s="106"/>
      <c r="NQ52" s="106"/>
      <c r="NR52" s="106"/>
      <c r="NS52" s="106"/>
      <c r="NT52" s="106"/>
      <c r="NU52" s="106"/>
      <c r="NV52" s="106"/>
      <c r="NW52" s="107"/>
    </row>
    <row r="53" spans="1:387" ht="13.5" customHeight="1" x14ac:dyDescent="0.15">
      <c r="A53" s="2"/>
      <c r="B53" s="9"/>
      <c r="C53" s="2"/>
      <c r="D53" s="2"/>
      <c r="E53" s="2"/>
      <c r="F53" s="2"/>
      <c r="I53" s="118" t="s">
        <v>27</v>
      </c>
      <c r="J53" s="118"/>
      <c r="K53" s="118"/>
      <c r="L53" s="118"/>
      <c r="M53" s="118"/>
      <c r="N53" s="118"/>
      <c r="O53" s="118"/>
      <c r="P53" s="118"/>
      <c r="Q53" s="118"/>
      <c r="R53" s="119">
        <f>データ!BF7</f>
        <v>0</v>
      </c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>
        <f>データ!BG7</f>
        <v>0</v>
      </c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>
        <f>データ!BH7</f>
        <v>6.1</v>
      </c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>
        <f>データ!BI7</f>
        <v>5</v>
      </c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>
        <f>データ!BJ7</f>
        <v>8.9</v>
      </c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118" t="s">
        <v>27</v>
      </c>
      <c r="CX53" s="118"/>
      <c r="CY53" s="118"/>
      <c r="CZ53" s="118"/>
      <c r="DA53" s="118"/>
      <c r="DB53" s="118"/>
      <c r="DC53" s="118"/>
      <c r="DD53" s="118"/>
      <c r="DE53" s="118"/>
      <c r="DF53" s="119">
        <f>データ!BQ7</f>
        <v>415.5</v>
      </c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>
        <f>データ!BR7</f>
        <v>161.30000000000001</v>
      </c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>
        <f>データ!BS7</f>
        <v>31.8</v>
      </c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>
        <f>データ!BT7</f>
        <v>31.8</v>
      </c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>
        <f>データ!BU7</f>
        <v>49.6</v>
      </c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118" t="s">
        <v>27</v>
      </c>
      <c r="GL53" s="118"/>
      <c r="GM53" s="118"/>
      <c r="GN53" s="118"/>
      <c r="GO53" s="118"/>
      <c r="GP53" s="118"/>
      <c r="GQ53" s="118"/>
      <c r="GR53" s="118"/>
      <c r="GS53" s="118"/>
      <c r="GT53" s="119">
        <f>データ!CB7</f>
        <v>-307.5</v>
      </c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>
        <f>データ!CC7</f>
        <v>-160.4</v>
      </c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>
        <f>データ!CD7</f>
        <v>-13.6</v>
      </c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>
        <f>データ!CE7</f>
        <v>-13.6</v>
      </c>
      <c r="IK53" s="119"/>
      <c r="IL53" s="119"/>
      <c r="IM53" s="119"/>
      <c r="IN53" s="119"/>
      <c r="IO53" s="119"/>
      <c r="IP53" s="119"/>
      <c r="IQ53" s="119"/>
      <c r="IR53" s="119"/>
      <c r="IS53" s="119"/>
      <c r="IT53" s="119"/>
      <c r="IU53" s="119"/>
      <c r="IV53" s="119"/>
      <c r="IW53" s="119"/>
      <c r="IX53" s="119">
        <f>データ!CF7</f>
        <v>-17.600000000000001</v>
      </c>
      <c r="IY53" s="119"/>
      <c r="IZ53" s="119"/>
      <c r="JA53" s="119"/>
      <c r="JB53" s="119"/>
      <c r="JC53" s="119"/>
      <c r="JD53" s="119"/>
      <c r="JE53" s="119"/>
      <c r="JF53" s="119"/>
      <c r="JG53" s="119"/>
      <c r="JH53" s="119"/>
      <c r="JI53" s="119"/>
      <c r="JJ53" s="119"/>
      <c r="JK53" s="119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118" t="s">
        <v>27</v>
      </c>
      <c r="JZ53" s="118"/>
      <c r="KA53" s="118"/>
      <c r="KB53" s="118"/>
      <c r="KC53" s="118"/>
      <c r="KD53" s="118"/>
      <c r="KE53" s="118"/>
      <c r="KF53" s="118"/>
      <c r="KG53" s="118"/>
      <c r="KH53" s="120">
        <f>データ!CM7</f>
        <v>12676532</v>
      </c>
      <c r="KI53" s="120"/>
      <c r="KJ53" s="120"/>
      <c r="KK53" s="120"/>
      <c r="KL53" s="120"/>
      <c r="KM53" s="120"/>
      <c r="KN53" s="120"/>
      <c r="KO53" s="120"/>
      <c r="KP53" s="120"/>
      <c r="KQ53" s="120"/>
      <c r="KR53" s="120"/>
      <c r="KS53" s="120"/>
      <c r="KT53" s="120"/>
      <c r="KU53" s="120"/>
      <c r="KV53" s="120">
        <f>データ!CN7</f>
        <v>24414</v>
      </c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/>
      <c r="LI53" s="120"/>
      <c r="LJ53" s="120">
        <f>データ!CO7</f>
        <v>183</v>
      </c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>
        <f>データ!CP7</f>
        <v>183</v>
      </c>
      <c r="LY53" s="120"/>
      <c r="LZ53" s="120"/>
      <c r="MA53" s="120"/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>
        <f>データ!CQ7</f>
        <v>174</v>
      </c>
      <c r="MM53" s="120"/>
      <c r="MN53" s="120"/>
      <c r="MO53" s="120"/>
      <c r="MP53" s="120"/>
      <c r="MQ53" s="120"/>
      <c r="MR53" s="120"/>
      <c r="MS53" s="120"/>
      <c r="MT53" s="120"/>
      <c r="MU53" s="120"/>
      <c r="MV53" s="120"/>
      <c r="MW53" s="120"/>
      <c r="MX53" s="120"/>
      <c r="MY53" s="120"/>
      <c r="MZ53" s="2"/>
      <c r="NA53" s="2"/>
      <c r="NB53" s="2"/>
      <c r="NC53" s="2"/>
      <c r="ND53" s="2"/>
      <c r="NE53" s="2"/>
      <c r="NF53" s="2"/>
      <c r="NG53" s="10"/>
      <c r="NH53" s="2"/>
      <c r="NI53" s="105"/>
      <c r="NJ53" s="106"/>
      <c r="NK53" s="106"/>
      <c r="NL53" s="106"/>
      <c r="NM53" s="106"/>
      <c r="NN53" s="106"/>
      <c r="NO53" s="106"/>
      <c r="NP53" s="106"/>
      <c r="NQ53" s="106"/>
      <c r="NR53" s="106"/>
      <c r="NS53" s="106"/>
      <c r="NT53" s="106"/>
      <c r="NU53" s="106"/>
      <c r="NV53" s="106"/>
      <c r="NW53" s="107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118" t="s">
        <v>29</v>
      </c>
      <c r="J54" s="118"/>
      <c r="K54" s="118"/>
      <c r="L54" s="118"/>
      <c r="M54" s="118"/>
      <c r="N54" s="118"/>
      <c r="O54" s="118"/>
      <c r="P54" s="118"/>
      <c r="Q54" s="118"/>
      <c r="R54" s="119">
        <f>データ!BK7</f>
        <v>5.0999999999999996</v>
      </c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>
        <f>データ!BL7</f>
        <v>6.4</v>
      </c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>
        <f>データ!BM7</f>
        <v>9.4</v>
      </c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>
        <f>データ!BN7</f>
        <v>10</v>
      </c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>
        <f>データ!BO7</f>
        <v>9</v>
      </c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118" t="s">
        <v>29</v>
      </c>
      <c r="CX54" s="118"/>
      <c r="CY54" s="118"/>
      <c r="CZ54" s="118"/>
      <c r="DA54" s="118"/>
      <c r="DB54" s="118"/>
      <c r="DC54" s="118"/>
      <c r="DD54" s="118"/>
      <c r="DE54" s="118"/>
      <c r="DF54" s="119">
        <f>データ!BV7</f>
        <v>100.4</v>
      </c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>
        <f>データ!BW7</f>
        <v>58.5</v>
      </c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>
        <f>データ!BX7</f>
        <v>42.5</v>
      </c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19">
        <f>データ!BY7</f>
        <v>44.7</v>
      </c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>
        <f>データ!BZ7</f>
        <v>59.7</v>
      </c>
      <c r="FK54" s="119"/>
      <c r="FL54" s="119"/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118" t="s">
        <v>29</v>
      </c>
      <c r="GL54" s="118"/>
      <c r="GM54" s="118"/>
      <c r="GN54" s="118"/>
      <c r="GO54" s="118"/>
      <c r="GP54" s="118"/>
      <c r="GQ54" s="118"/>
      <c r="GR54" s="118"/>
      <c r="GS54" s="118"/>
      <c r="GT54" s="119">
        <f>データ!CG7</f>
        <v>-152.6</v>
      </c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  <c r="HG54" s="119"/>
      <c r="HH54" s="119">
        <f>データ!CH7</f>
        <v>-61.8</v>
      </c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19"/>
      <c r="HV54" s="119">
        <f>データ!CI7</f>
        <v>-25.8</v>
      </c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19">
        <f>データ!CJ7</f>
        <v>-15.7</v>
      </c>
      <c r="IK54" s="119"/>
      <c r="IL54" s="119"/>
      <c r="IM54" s="119"/>
      <c r="IN54" s="119"/>
      <c r="IO54" s="119"/>
      <c r="IP54" s="119"/>
      <c r="IQ54" s="119"/>
      <c r="IR54" s="119"/>
      <c r="IS54" s="119"/>
      <c r="IT54" s="119"/>
      <c r="IU54" s="119"/>
      <c r="IV54" s="119"/>
      <c r="IW54" s="119"/>
      <c r="IX54" s="119">
        <f>データ!CK7</f>
        <v>-183</v>
      </c>
      <c r="IY54" s="119"/>
      <c r="IZ54" s="119"/>
      <c r="JA54" s="119"/>
      <c r="JB54" s="119"/>
      <c r="JC54" s="119"/>
      <c r="JD54" s="119"/>
      <c r="JE54" s="119"/>
      <c r="JF54" s="119"/>
      <c r="JG54" s="119"/>
      <c r="JH54" s="119"/>
      <c r="JI54" s="119"/>
      <c r="JJ54" s="119"/>
      <c r="JK54" s="119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118" t="s">
        <v>29</v>
      </c>
      <c r="JZ54" s="118"/>
      <c r="KA54" s="118"/>
      <c r="KB54" s="118"/>
      <c r="KC54" s="118"/>
      <c r="KD54" s="118"/>
      <c r="KE54" s="118"/>
      <c r="KF54" s="118"/>
      <c r="KG54" s="118"/>
      <c r="KH54" s="121">
        <f>データ!CR7</f>
        <v>583147</v>
      </c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2"/>
      <c r="KU54" s="123"/>
      <c r="KV54" s="121">
        <f>データ!CS7</f>
        <v>-15708</v>
      </c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3"/>
      <c r="LJ54" s="121">
        <f>データ!CT7</f>
        <v>-15228</v>
      </c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3"/>
      <c r="LX54" s="121">
        <f>データ!CU7</f>
        <v>-13757</v>
      </c>
      <c r="LY54" s="122"/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3"/>
      <c r="ML54" s="121">
        <f>データ!CV7</f>
        <v>-18140</v>
      </c>
      <c r="MM54" s="122"/>
      <c r="MN54" s="122"/>
      <c r="MO54" s="122"/>
      <c r="MP54" s="122"/>
      <c r="MQ54" s="122"/>
      <c r="MR54" s="122"/>
      <c r="MS54" s="122"/>
      <c r="MT54" s="122"/>
      <c r="MU54" s="122"/>
      <c r="MV54" s="122"/>
      <c r="MW54" s="122"/>
      <c r="MX54" s="122"/>
      <c r="MY54" s="123"/>
      <c r="MZ54" s="2"/>
      <c r="NA54" s="2"/>
      <c r="NB54" s="2"/>
      <c r="NC54" s="2"/>
      <c r="ND54" s="2"/>
      <c r="NE54" s="2"/>
      <c r="NF54" s="2"/>
      <c r="NG54" s="10"/>
      <c r="NH54" s="2"/>
      <c r="NI54" s="105"/>
      <c r="NJ54" s="106"/>
      <c r="NK54" s="106"/>
      <c r="NL54" s="106"/>
      <c r="NM54" s="106"/>
      <c r="NN54" s="106"/>
      <c r="NO54" s="106"/>
      <c r="NP54" s="106"/>
      <c r="NQ54" s="106"/>
      <c r="NR54" s="106"/>
      <c r="NS54" s="106"/>
      <c r="NT54" s="106"/>
      <c r="NU54" s="106"/>
      <c r="NV54" s="106"/>
      <c r="NW54" s="107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105"/>
      <c r="NJ55" s="106"/>
      <c r="NK55" s="106"/>
      <c r="NL55" s="106"/>
      <c r="NM55" s="106"/>
      <c r="NN55" s="106"/>
      <c r="NO55" s="106"/>
      <c r="NP55" s="106"/>
      <c r="NQ55" s="106"/>
      <c r="NR55" s="106"/>
      <c r="NS55" s="106"/>
      <c r="NT55" s="106"/>
      <c r="NU55" s="106"/>
      <c r="NV55" s="106"/>
      <c r="NW55" s="107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105"/>
      <c r="NJ56" s="106"/>
      <c r="NK56" s="106"/>
      <c r="NL56" s="106"/>
      <c r="NM56" s="106"/>
      <c r="NN56" s="106"/>
      <c r="NO56" s="106"/>
      <c r="NP56" s="106"/>
      <c r="NQ56" s="106"/>
      <c r="NR56" s="106"/>
      <c r="NS56" s="106"/>
      <c r="NT56" s="106"/>
      <c r="NU56" s="106"/>
      <c r="NV56" s="106"/>
      <c r="NW56" s="107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105"/>
      <c r="NJ57" s="106"/>
      <c r="NK57" s="106"/>
      <c r="NL57" s="106"/>
      <c r="NM57" s="106"/>
      <c r="NN57" s="106"/>
      <c r="NO57" s="106"/>
      <c r="NP57" s="106"/>
      <c r="NQ57" s="106"/>
      <c r="NR57" s="106"/>
      <c r="NS57" s="106"/>
      <c r="NT57" s="106"/>
      <c r="NU57" s="106"/>
      <c r="NV57" s="106"/>
      <c r="NW57" s="107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105"/>
      <c r="NJ58" s="106"/>
      <c r="NK58" s="106"/>
      <c r="NL58" s="106"/>
      <c r="NM58" s="106"/>
      <c r="NN58" s="106"/>
      <c r="NO58" s="106"/>
      <c r="NP58" s="106"/>
      <c r="NQ58" s="106"/>
      <c r="NR58" s="106"/>
      <c r="NS58" s="106"/>
      <c r="NT58" s="106"/>
      <c r="NU58" s="106"/>
      <c r="NV58" s="106"/>
      <c r="NW58" s="107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105"/>
      <c r="NJ59" s="106"/>
      <c r="NK59" s="106"/>
      <c r="NL59" s="106"/>
      <c r="NM59" s="106"/>
      <c r="NN59" s="106"/>
      <c r="NO59" s="106"/>
      <c r="NP59" s="106"/>
      <c r="NQ59" s="106"/>
      <c r="NR59" s="106"/>
      <c r="NS59" s="106"/>
      <c r="NT59" s="106"/>
      <c r="NU59" s="106"/>
      <c r="NV59" s="106"/>
      <c r="NW59" s="107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96" t="s">
        <v>31</v>
      </c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  <c r="IX60" s="96"/>
      <c r="IY60" s="96"/>
      <c r="IZ60" s="96"/>
      <c r="JA60" s="96"/>
      <c r="JB60" s="96"/>
      <c r="JC60" s="96"/>
      <c r="JD60" s="96"/>
      <c r="JE60" s="96"/>
      <c r="JF60" s="96"/>
      <c r="JG60" s="96"/>
      <c r="JH60" s="96"/>
      <c r="JI60" s="96"/>
      <c r="JJ60" s="96"/>
      <c r="JK60" s="96"/>
      <c r="JL60" s="96"/>
      <c r="JM60" s="96"/>
      <c r="JN60" s="96"/>
      <c r="JO60" s="96"/>
      <c r="JP60" s="96"/>
      <c r="JQ60" s="96"/>
      <c r="JR60" s="96"/>
      <c r="JS60" s="96"/>
      <c r="JT60" s="96"/>
      <c r="JU60" s="96"/>
      <c r="JV60" s="96"/>
      <c r="JW60" s="96"/>
      <c r="JX60" s="96"/>
      <c r="JY60" s="96"/>
      <c r="JZ60" s="96"/>
      <c r="KA60" s="96"/>
      <c r="KB60" s="96"/>
      <c r="KC60" s="96"/>
      <c r="KD60" s="96"/>
      <c r="KE60" s="96"/>
      <c r="KF60" s="96"/>
      <c r="KG60" s="96"/>
      <c r="KH60" s="96"/>
      <c r="KI60" s="96"/>
      <c r="KJ60" s="96"/>
      <c r="KK60" s="96"/>
      <c r="KL60" s="96"/>
      <c r="KM60" s="96"/>
      <c r="KN60" s="96"/>
      <c r="KO60" s="96"/>
      <c r="KP60" s="96"/>
      <c r="KQ60" s="96"/>
      <c r="KR60" s="96"/>
      <c r="KS60" s="96"/>
      <c r="KT60" s="96"/>
      <c r="KU60" s="96"/>
      <c r="KV60" s="96"/>
      <c r="KW60" s="96"/>
      <c r="KX60" s="96"/>
      <c r="KY60" s="96"/>
      <c r="KZ60" s="96"/>
      <c r="LA60" s="96"/>
      <c r="LB60" s="96"/>
      <c r="LC60" s="96"/>
      <c r="LD60" s="96"/>
      <c r="LE60" s="96"/>
      <c r="LF60" s="96"/>
      <c r="LG60" s="96"/>
      <c r="LH60" s="96"/>
      <c r="LI60" s="96"/>
      <c r="LJ60" s="96"/>
      <c r="LK60" s="96"/>
      <c r="LL60" s="96"/>
      <c r="LM60" s="96"/>
      <c r="LN60" s="96"/>
      <c r="LO60" s="96"/>
      <c r="LP60" s="96"/>
      <c r="LQ60" s="96"/>
      <c r="LR60" s="96"/>
      <c r="LS60" s="96"/>
      <c r="LT60" s="96"/>
      <c r="LU60" s="96"/>
      <c r="LV60" s="96"/>
      <c r="LW60" s="96"/>
      <c r="LX60" s="96"/>
      <c r="LY60" s="96"/>
      <c r="LZ60" s="96"/>
      <c r="MA60" s="96"/>
      <c r="MB60" s="96"/>
      <c r="MC60" s="96"/>
      <c r="MD60" s="96"/>
      <c r="ME60" s="96"/>
      <c r="MF60" s="96"/>
      <c r="MG60" s="96"/>
      <c r="MH60" s="96"/>
      <c r="MI60" s="96"/>
      <c r="MJ60" s="96"/>
      <c r="MK60" s="96"/>
      <c r="ML60" s="96"/>
      <c r="MM60" s="96"/>
      <c r="MN60" s="96"/>
      <c r="MO60" s="96"/>
      <c r="MP60" s="96"/>
      <c r="MQ60" s="96"/>
      <c r="MR60" s="96"/>
      <c r="MS60" s="96"/>
      <c r="MT60" s="96"/>
      <c r="MU60" s="96"/>
      <c r="MV60" s="96"/>
      <c r="MW60" s="96"/>
      <c r="MX60" s="96"/>
      <c r="MY60" s="96"/>
      <c r="MZ60" s="96"/>
      <c r="NA60" s="96"/>
      <c r="NB60" s="8"/>
      <c r="NC60" s="8"/>
      <c r="ND60" s="8"/>
      <c r="NE60" s="8"/>
      <c r="NF60" s="8"/>
      <c r="NG60" s="21"/>
      <c r="NH60" s="2"/>
      <c r="NI60" s="105"/>
      <c r="NJ60" s="106"/>
      <c r="NK60" s="106"/>
      <c r="NL60" s="106"/>
      <c r="NM60" s="106"/>
      <c r="NN60" s="106"/>
      <c r="NO60" s="106"/>
      <c r="NP60" s="106"/>
      <c r="NQ60" s="106"/>
      <c r="NR60" s="106"/>
      <c r="NS60" s="106"/>
      <c r="NT60" s="106"/>
      <c r="NU60" s="106"/>
      <c r="NV60" s="106"/>
      <c r="NW60" s="107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  <c r="EM61" s="97"/>
      <c r="EN61" s="97"/>
      <c r="EO61" s="97"/>
      <c r="EP61" s="97"/>
      <c r="EQ61" s="97"/>
      <c r="ER61" s="97"/>
      <c r="ES61" s="97"/>
      <c r="ET61" s="97"/>
      <c r="EU61" s="97"/>
      <c r="EV61" s="97"/>
      <c r="EW61" s="97"/>
      <c r="EX61" s="97"/>
      <c r="EY61" s="97"/>
      <c r="EZ61" s="97"/>
      <c r="FA61" s="97"/>
      <c r="FB61" s="97"/>
      <c r="FC61" s="97"/>
      <c r="FD61" s="97"/>
      <c r="FE61" s="97"/>
      <c r="FF61" s="97"/>
      <c r="FG61" s="97"/>
      <c r="FH61" s="97"/>
      <c r="FI61" s="97"/>
      <c r="FJ61" s="97"/>
      <c r="FK61" s="97"/>
      <c r="FL61" s="97"/>
      <c r="FM61" s="97"/>
      <c r="FN61" s="97"/>
      <c r="FO61" s="97"/>
      <c r="FP61" s="97"/>
      <c r="FQ61" s="97"/>
      <c r="FR61" s="97"/>
      <c r="FS61" s="97"/>
      <c r="FT61" s="97"/>
      <c r="FU61" s="97"/>
      <c r="FV61" s="97"/>
      <c r="FW61" s="97"/>
      <c r="FX61" s="97"/>
      <c r="FY61" s="97"/>
      <c r="FZ61" s="97"/>
      <c r="GA61" s="97"/>
      <c r="GB61" s="97"/>
      <c r="GC61" s="97"/>
      <c r="GD61" s="97"/>
      <c r="GE61" s="97"/>
      <c r="GF61" s="97"/>
      <c r="GG61" s="97"/>
      <c r="GH61" s="97"/>
      <c r="GI61" s="97"/>
      <c r="GJ61" s="97"/>
      <c r="GK61" s="97"/>
      <c r="GL61" s="97"/>
      <c r="GM61" s="97"/>
      <c r="GN61" s="97"/>
      <c r="GO61" s="97"/>
      <c r="GP61" s="97"/>
      <c r="GQ61" s="97"/>
      <c r="GR61" s="97"/>
      <c r="GS61" s="97"/>
      <c r="GT61" s="97"/>
      <c r="GU61" s="97"/>
      <c r="GV61" s="97"/>
      <c r="GW61" s="97"/>
      <c r="GX61" s="97"/>
      <c r="GY61" s="97"/>
      <c r="GZ61" s="97"/>
      <c r="HA61" s="97"/>
      <c r="HB61" s="97"/>
      <c r="HC61" s="97"/>
      <c r="HD61" s="97"/>
      <c r="HE61" s="97"/>
      <c r="HF61" s="97"/>
      <c r="HG61" s="97"/>
      <c r="HH61" s="97"/>
      <c r="HI61" s="97"/>
      <c r="HJ61" s="97"/>
      <c r="HK61" s="97"/>
      <c r="HL61" s="97"/>
      <c r="HM61" s="97"/>
      <c r="HN61" s="97"/>
      <c r="HO61" s="97"/>
      <c r="HP61" s="97"/>
      <c r="HQ61" s="97"/>
      <c r="HR61" s="97"/>
      <c r="HS61" s="97"/>
      <c r="HT61" s="97"/>
      <c r="HU61" s="97"/>
      <c r="HV61" s="97"/>
      <c r="HW61" s="97"/>
      <c r="HX61" s="97"/>
      <c r="HY61" s="97"/>
      <c r="HZ61" s="97"/>
      <c r="IA61" s="97"/>
      <c r="IB61" s="97"/>
      <c r="IC61" s="97"/>
      <c r="ID61" s="97"/>
      <c r="IE61" s="97"/>
      <c r="IF61" s="97"/>
      <c r="IG61" s="97"/>
      <c r="IH61" s="97"/>
      <c r="II61" s="97"/>
      <c r="IJ61" s="97"/>
      <c r="IK61" s="97"/>
      <c r="IL61" s="97"/>
      <c r="IM61" s="97"/>
      <c r="IN61" s="97"/>
      <c r="IO61" s="97"/>
      <c r="IP61" s="97"/>
      <c r="IQ61" s="97"/>
      <c r="IR61" s="97"/>
      <c r="IS61" s="97"/>
      <c r="IT61" s="97"/>
      <c r="IU61" s="97"/>
      <c r="IV61" s="97"/>
      <c r="IW61" s="97"/>
      <c r="IX61" s="97"/>
      <c r="IY61" s="97"/>
      <c r="IZ61" s="97"/>
      <c r="JA61" s="97"/>
      <c r="JB61" s="97"/>
      <c r="JC61" s="97"/>
      <c r="JD61" s="97"/>
      <c r="JE61" s="97"/>
      <c r="JF61" s="97"/>
      <c r="JG61" s="97"/>
      <c r="JH61" s="97"/>
      <c r="JI61" s="97"/>
      <c r="JJ61" s="97"/>
      <c r="JK61" s="97"/>
      <c r="JL61" s="97"/>
      <c r="JM61" s="97"/>
      <c r="JN61" s="97"/>
      <c r="JO61" s="97"/>
      <c r="JP61" s="97"/>
      <c r="JQ61" s="97"/>
      <c r="JR61" s="97"/>
      <c r="JS61" s="97"/>
      <c r="JT61" s="97"/>
      <c r="JU61" s="97"/>
      <c r="JV61" s="97"/>
      <c r="JW61" s="97"/>
      <c r="JX61" s="97"/>
      <c r="JY61" s="97"/>
      <c r="JZ61" s="97"/>
      <c r="KA61" s="97"/>
      <c r="KB61" s="97"/>
      <c r="KC61" s="97"/>
      <c r="KD61" s="97"/>
      <c r="KE61" s="97"/>
      <c r="KF61" s="97"/>
      <c r="KG61" s="97"/>
      <c r="KH61" s="97"/>
      <c r="KI61" s="97"/>
      <c r="KJ61" s="97"/>
      <c r="KK61" s="97"/>
      <c r="KL61" s="97"/>
      <c r="KM61" s="97"/>
      <c r="KN61" s="97"/>
      <c r="KO61" s="97"/>
      <c r="KP61" s="97"/>
      <c r="KQ61" s="97"/>
      <c r="KR61" s="97"/>
      <c r="KS61" s="97"/>
      <c r="KT61" s="97"/>
      <c r="KU61" s="97"/>
      <c r="KV61" s="97"/>
      <c r="KW61" s="97"/>
      <c r="KX61" s="97"/>
      <c r="KY61" s="97"/>
      <c r="KZ61" s="97"/>
      <c r="LA61" s="97"/>
      <c r="LB61" s="97"/>
      <c r="LC61" s="97"/>
      <c r="LD61" s="97"/>
      <c r="LE61" s="97"/>
      <c r="LF61" s="97"/>
      <c r="LG61" s="97"/>
      <c r="LH61" s="97"/>
      <c r="LI61" s="97"/>
      <c r="LJ61" s="97"/>
      <c r="LK61" s="97"/>
      <c r="LL61" s="97"/>
      <c r="LM61" s="97"/>
      <c r="LN61" s="97"/>
      <c r="LO61" s="97"/>
      <c r="LP61" s="97"/>
      <c r="LQ61" s="97"/>
      <c r="LR61" s="97"/>
      <c r="LS61" s="97"/>
      <c r="LT61" s="97"/>
      <c r="LU61" s="97"/>
      <c r="LV61" s="97"/>
      <c r="LW61" s="97"/>
      <c r="LX61" s="97"/>
      <c r="LY61" s="97"/>
      <c r="LZ61" s="97"/>
      <c r="MA61" s="97"/>
      <c r="MB61" s="97"/>
      <c r="MC61" s="97"/>
      <c r="MD61" s="97"/>
      <c r="ME61" s="97"/>
      <c r="MF61" s="97"/>
      <c r="MG61" s="97"/>
      <c r="MH61" s="97"/>
      <c r="MI61" s="97"/>
      <c r="MJ61" s="97"/>
      <c r="MK61" s="97"/>
      <c r="ML61" s="97"/>
      <c r="MM61" s="97"/>
      <c r="MN61" s="97"/>
      <c r="MO61" s="97"/>
      <c r="MP61" s="97"/>
      <c r="MQ61" s="97"/>
      <c r="MR61" s="97"/>
      <c r="MS61" s="97"/>
      <c r="MT61" s="97"/>
      <c r="MU61" s="97"/>
      <c r="MV61" s="97"/>
      <c r="MW61" s="97"/>
      <c r="MX61" s="97"/>
      <c r="MY61" s="97"/>
      <c r="MZ61" s="97"/>
      <c r="NA61" s="97"/>
      <c r="NB61" s="8"/>
      <c r="NC61" s="8"/>
      <c r="ND61" s="8"/>
      <c r="NE61" s="8"/>
      <c r="NF61" s="8"/>
      <c r="NG61" s="21"/>
      <c r="NH61" s="2"/>
      <c r="NI61" s="105"/>
      <c r="NJ61" s="106"/>
      <c r="NK61" s="106"/>
      <c r="NL61" s="106"/>
      <c r="NM61" s="106"/>
      <c r="NN61" s="106"/>
      <c r="NO61" s="106"/>
      <c r="NP61" s="106"/>
      <c r="NQ61" s="106"/>
      <c r="NR61" s="106"/>
      <c r="NS61" s="106"/>
      <c r="NT61" s="106"/>
      <c r="NU61" s="106"/>
      <c r="NV61" s="106"/>
      <c r="NW61" s="107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105"/>
      <c r="NJ62" s="106"/>
      <c r="NK62" s="106"/>
      <c r="NL62" s="106"/>
      <c r="NM62" s="106"/>
      <c r="NN62" s="106"/>
      <c r="NO62" s="106"/>
      <c r="NP62" s="106"/>
      <c r="NQ62" s="106"/>
      <c r="NR62" s="106"/>
      <c r="NS62" s="106"/>
      <c r="NT62" s="106"/>
      <c r="NU62" s="106"/>
      <c r="NV62" s="106"/>
      <c r="NW62" s="107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124" t="s">
        <v>32</v>
      </c>
      <c r="CV63" s="124"/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105"/>
      <c r="NJ63" s="106"/>
      <c r="NK63" s="106"/>
      <c r="NL63" s="106"/>
      <c r="NM63" s="106"/>
      <c r="NN63" s="106"/>
      <c r="NO63" s="106"/>
      <c r="NP63" s="106"/>
      <c r="NQ63" s="106"/>
      <c r="NR63" s="106"/>
      <c r="NS63" s="106"/>
      <c r="NT63" s="106"/>
      <c r="NU63" s="106"/>
      <c r="NV63" s="106"/>
      <c r="NW63" s="107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108"/>
      <c r="NJ64" s="109"/>
      <c r="NK64" s="109"/>
      <c r="NL64" s="109"/>
      <c r="NM64" s="109"/>
      <c r="NN64" s="109"/>
      <c r="NO64" s="109"/>
      <c r="NP64" s="109"/>
      <c r="NQ64" s="109"/>
      <c r="NR64" s="109"/>
      <c r="NS64" s="109"/>
      <c r="NT64" s="109"/>
      <c r="NU64" s="109"/>
      <c r="NV64" s="109"/>
      <c r="NW64" s="110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124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X65" s="124"/>
      <c r="FY65" s="124"/>
      <c r="FZ65" s="124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102" t="s">
        <v>33</v>
      </c>
      <c r="NJ65" s="103"/>
      <c r="NK65" s="103"/>
      <c r="NL65" s="103"/>
      <c r="NM65" s="103"/>
      <c r="NN65" s="103"/>
      <c r="NO65" s="103"/>
      <c r="NP65" s="103"/>
      <c r="NQ65" s="103"/>
      <c r="NR65" s="103"/>
      <c r="NS65" s="103"/>
      <c r="NT65" s="103"/>
      <c r="NU65" s="103"/>
      <c r="NV65" s="103"/>
      <c r="NW65" s="104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124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X66" s="124"/>
      <c r="FY66" s="124"/>
      <c r="FZ66" s="124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105" t="s">
        <v>138</v>
      </c>
      <c r="NJ66" s="106"/>
      <c r="NK66" s="106"/>
      <c r="NL66" s="106"/>
      <c r="NM66" s="106"/>
      <c r="NN66" s="106"/>
      <c r="NO66" s="106"/>
      <c r="NP66" s="106"/>
      <c r="NQ66" s="106"/>
      <c r="NR66" s="106"/>
      <c r="NS66" s="106"/>
      <c r="NT66" s="106"/>
      <c r="NU66" s="106"/>
      <c r="NV66" s="106"/>
      <c r="NW66" s="107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125">
        <f>データ!DI6</f>
        <v>301001</v>
      </c>
      <c r="CV67" s="125"/>
      <c r="CW67" s="125"/>
      <c r="CX67" s="125"/>
      <c r="CY67" s="125"/>
      <c r="CZ67" s="125"/>
      <c r="DA67" s="125"/>
      <c r="DB67" s="125"/>
      <c r="DC67" s="125"/>
      <c r="DD67" s="125"/>
      <c r="DE67" s="125"/>
      <c r="DF67" s="125"/>
      <c r="DG67" s="125"/>
      <c r="DH67" s="125"/>
      <c r="DI67" s="125"/>
      <c r="DJ67" s="125"/>
      <c r="DK67" s="125"/>
      <c r="DL67" s="125"/>
      <c r="DM67" s="125"/>
      <c r="DN67" s="125"/>
      <c r="DO67" s="125"/>
      <c r="DP67" s="125"/>
      <c r="DQ67" s="125"/>
      <c r="DR67" s="125"/>
      <c r="DS67" s="125"/>
      <c r="DT67" s="125"/>
      <c r="DU67" s="125"/>
      <c r="DV67" s="125"/>
      <c r="DW67" s="125"/>
      <c r="DX67" s="125"/>
      <c r="DY67" s="125"/>
      <c r="DZ67" s="125"/>
      <c r="EA67" s="125"/>
      <c r="EB67" s="125"/>
      <c r="EC67" s="125"/>
      <c r="ED67" s="125"/>
      <c r="EE67" s="125"/>
      <c r="EF67" s="125"/>
      <c r="EG67" s="125"/>
      <c r="EH67" s="125"/>
      <c r="EI67" s="125"/>
      <c r="EJ67" s="125"/>
      <c r="EK67" s="125"/>
      <c r="EL67" s="125"/>
      <c r="EM67" s="125"/>
      <c r="EN67" s="125"/>
      <c r="EO67" s="125"/>
      <c r="EP67" s="125"/>
      <c r="EQ67" s="125"/>
      <c r="ER67" s="125"/>
      <c r="ES67" s="125"/>
      <c r="ET67" s="125"/>
      <c r="EU67" s="125"/>
      <c r="EV67" s="125"/>
      <c r="EW67" s="125"/>
      <c r="EX67" s="125"/>
      <c r="EY67" s="125"/>
      <c r="EZ67" s="125"/>
      <c r="FA67" s="125"/>
      <c r="FB67" s="125"/>
      <c r="FC67" s="125"/>
      <c r="FD67" s="125"/>
      <c r="FE67" s="125"/>
      <c r="FF67" s="125"/>
      <c r="FG67" s="125"/>
      <c r="FH67" s="125"/>
      <c r="FI67" s="125"/>
      <c r="FJ67" s="125"/>
      <c r="FK67" s="125"/>
      <c r="FL67" s="125"/>
      <c r="FM67" s="125"/>
      <c r="FN67" s="125"/>
      <c r="FO67" s="125"/>
      <c r="FP67" s="125"/>
      <c r="FQ67" s="125"/>
      <c r="FR67" s="125"/>
      <c r="FS67" s="125"/>
      <c r="FT67" s="125"/>
      <c r="FU67" s="125"/>
      <c r="FV67" s="125"/>
      <c r="FW67" s="125"/>
      <c r="FX67" s="125"/>
      <c r="FY67" s="125"/>
      <c r="FZ67" s="125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105"/>
      <c r="NJ67" s="106"/>
      <c r="NK67" s="106"/>
      <c r="NL67" s="106"/>
      <c r="NM67" s="106"/>
      <c r="NN67" s="106"/>
      <c r="NO67" s="106"/>
      <c r="NP67" s="106"/>
      <c r="NQ67" s="106"/>
      <c r="NR67" s="106"/>
      <c r="NS67" s="106"/>
      <c r="NT67" s="106"/>
      <c r="NU67" s="106"/>
      <c r="NV67" s="106"/>
      <c r="NW67" s="107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  <c r="DW68" s="125"/>
      <c r="DX68" s="125"/>
      <c r="DY68" s="125"/>
      <c r="DZ68" s="125"/>
      <c r="EA68" s="125"/>
      <c r="EB68" s="125"/>
      <c r="EC68" s="125"/>
      <c r="ED68" s="125"/>
      <c r="EE68" s="125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125"/>
      <c r="EQ68" s="125"/>
      <c r="ER68" s="125"/>
      <c r="ES68" s="125"/>
      <c r="ET68" s="125"/>
      <c r="EU68" s="125"/>
      <c r="EV68" s="125"/>
      <c r="EW68" s="125"/>
      <c r="EX68" s="125"/>
      <c r="EY68" s="125"/>
      <c r="EZ68" s="125"/>
      <c r="FA68" s="125"/>
      <c r="FB68" s="125"/>
      <c r="FC68" s="125"/>
      <c r="FD68" s="125"/>
      <c r="FE68" s="125"/>
      <c r="FF68" s="125"/>
      <c r="FG68" s="125"/>
      <c r="FH68" s="125"/>
      <c r="FI68" s="125"/>
      <c r="FJ68" s="125"/>
      <c r="FK68" s="125"/>
      <c r="FL68" s="125"/>
      <c r="FM68" s="125"/>
      <c r="FN68" s="125"/>
      <c r="FO68" s="125"/>
      <c r="FP68" s="125"/>
      <c r="FQ68" s="125"/>
      <c r="FR68" s="125"/>
      <c r="FS68" s="125"/>
      <c r="FT68" s="125"/>
      <c r="FU68" s="125"/>
      <c r="FV68" s="125"/>
      <c r="FW68" s="125"/>
      <c r="FX68" s="125"/>
      <c r="FY68" s="125"/>
      <c r="FZ68" s="125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105"/>
      <c r="NJ68" s="106"/>
      <c r="NK68" s="106"/>
      <c r="NL68" s="106"/>
      <c r="NM68" s="106"/>
      <c r="NN68" s="106"/>
      <c r="NO68" s="106"/>
      <c r="NP68" s="106"/>
      <c r="NQ68" s="106"/>
      <c r="NR68" s="106"/>
      <c r="NS68" s="106"/>
      <c r="NT68" s="106"/>
      <c r="NU68" s="106"/>
      <c r="NV68" s="106"/>
      <c r="NW68" s="107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125"/>
      <c r="CV69" s="125"/>
      <c r="CW69" s="125"/>
      <c r="CX69" s="125"/>
      <c r="CY69" s="125"/>
      <c r="CZ69" s="125"/>
      <c r="DA69" s="125"/>
      <c r="DB69" s="125"/>
      <c r="DC69" s="125"/>
      <c r="DD69" s="125"/>
      <c r="DE69" s="125"/>
      <c r="DF69" s="125"/>
      <c r="DG69" s="125"/>
      <c r="DH69" s="125"/>
      <c r="DI69" s="125"/>
      <c r="DJ69" s="125"/>
      <c r="DK69" s="125"/>
      <c r="DL69" s="125"/>
      <c r="DM69" s="125"/>
      <c r="DN69" s="125"/>
      <c r="DO69" s="125"/>
      <c r="DP69" s="125"/>
      <c r="DQ69" s="125"/>
      <c r="DR69" s="125"/>
      <c r="DS69" s="125"/>
      <c r="DT69" s="125"/>
      <c r="DU69" s="125"/>
      <c r="DV69" s="125"/>
      <c r="DW69" s="125"/>
      <c r="DX69" s="125"/>
      <c r="DY69" s="125"/>
      <c r="DZ69" s="125"/>
      <c r="EA69" s="125"/>
      <c r="EB69" s="125"/>
      <c r="EC69" s="125"/>
      <c r="ED69" s="125"/>
      <c r="EE69" s="125"/>
      <c r="EF69" s="125"/>
      <c r="EG69" s="125"/>
      <c r="EH69" s="125"/>
      <c r="EI69" s="125"/>
      <c r="EJ69" s="125"/>
      <c r="EK69" s="125"/>
      <c r="EL69" s="125"/>
      <c r="EM69" s="125"/>
      <c r="EN69" s="125"/>
      <c r="EO69" s="125"/>
      <c r="EP69" s="125"/>
      <c r="EQ69" s="125"/>
      <c r="ER69" s="125"/>
      <c r="ES69" s="125"/>
      <c r="ET69" s="125"/>
      <c r="EU69" s="125"/>
      <c r="EV69" s="125"/>
      <c r="EW69" s="125"/>
      <c r="EX69" s="125"/>
      <c r="EY69" s="125"/>
      <c r="EZ69" s="125"/>
      <c r="FA69" s="125"/>
      <c r="FB69" s="125"/>
      <c r="FC69" s="125"/>
      <c r="FD69" s="125"/>
      <c r="FE69" s="125"/>
      <c r="FF69" s="125"/>
      <c r="FG69" s="125"/>
      <c r="FH69" s="125"/>
      <c r="FI69" s="125"/>
      <c r="FJ69" s="125"/>
      <c r="FK69" s="125"/>
      <c r="FL69" s="125"/>
      <c r="FM69" s="125"/>
      <c r="FN69" s="125"/>
      <c r="FO69" s="125"/>
      <c r="FP69" s="125"/>
      <c r="FQ69" s="125"/>
      <c r="FR69" s="125"/>
      <c r="FS69" s="125"/>
      <c r="FT69" s="125"/>
      <c r="FU69" s="125"/>
      <c r="FV69" s="125"/>
      <c r="FW69" s="125"/>
      <c r="FX69" s="125"/>
      <c r="FY69" s="125"/>
      <c r="FZ69" s="125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105"/>
      <c r="NJ69" s="106"/>
      <c r="NK69" s="106"/>
      <c r="NL69" s="106"/>
      <c r="NM69" s="106"/>
      <c r="NN69" s="106"/>
      <c r="NO69" s="106"/>
      <c r="NP69" s="106"/>
      <c r="NQ69" s="106"/>
      <c r="NR69" s="106"/>
      <c r="NS69" s="106"/>
      <c r="NT69" s="106"/>
      <c r="NU69" s="106"/>
      <c r="NV69" s="106"/>
      <c r="NW69" s="107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125"/>
      <c r="CV70" s="125"/>
      <c r="CW70" s="125"/>
      <c r="CX70" s="125"/>
      <c r="CY70" s="125"/>
      <c r="CZ70" s="125"/>
      <c r="DA70" s="125"/>
      <c r="DB70" s="125"/>
      <c r="DC70" s="125"/>
      <c r="DD70" s="125"/>
      <c r="DE70" s="125"/>
      <c r="DF70" s="125"/>
      <c r="DG70" s="125"/>
      <c r="DH70" s="125"/>
      <c r="DI70" s="125"/>
      <c r="DJ70" s="125"/>
      <c r="DK70" s="125"/>
      <c r="DL70" s="125"/>
      <c r="DM70" s="125"/>
      <c r="DN70" s="125"/>
      <c r="DO70" s="125"/>
      <c r="DP70" s="125"/>
      <c r="DQ70" s="125"/>
      <c r="DR70" s="125"/>
      <c r="DS70" s="125"/>
      <c r="DT70" s="125"/>
      <c r="DU70" s="125"/>
      <c r="DV70" s="125"/>
      <c r="DW70" s="125"/>
      <c r="DX70" s="125"/>
      <c r="DY70" s="125"/>
      <c r="DZ70" s="125"/>
      <c r="EA70" s="125"/>
      <c r="EB70" s="125"/>
      <c r="EC70" s="125"/>
      <c r="ED70" s="125"/>
      <c r="EE70" s="125"/>
      <c r="EF70" s="125"/>
      <c r="EG70" s="125"/>
      <c r="EH70" s="125"/>
      <c r="EI70" s="125"/>
      <c r="EJ70" s="125"/>
      <c r="EK70" s="125"/>
      <c r="EL70" s="125"/>
      <c r="EM70" s="125"/>
      <c r="EN70" s="125"/>
      <c r="EO70" s="125"/>
      <c r="EP70" s="125"/>
      <c r="EQ70" s="125"/>
      <c r="ER70" s="125"/>
      <c r="ES70" s="125"/>
      <c r="ET70" s="125"/>
      <c r="EU70" s="125"/>
      <c r="EV70" s="125"/>
      <c r="EW70" s="125"/>
      <c r="EX70" s="125"/>
      <c r="EY70" s="125"/>
      <c r="EZ70" s="125"/>
      <c r="FA70" s="125"/>
      <c r="FB70" s="125"/>
      <c r="FC70" s="125"/>
      <c r="FD70" s="125"/>
      <c r="FE70" s="125"/>
      <c r="FF70" s="125"/>
      <c r="FG70" s="125"/>
      <c r="FH70" s="125"/>
      <c r="FI70" s="125"/>
      <c r="FJ70" s="125"/>
      <c r="FK70" s="125"/>
      <c r="FL70" s="125"/>
      <c r="FM70" s="125"/>
      <c r="FN70" s="125"/>
      <c r="FO70" s="125"/>
      <c r="FP70" s="125"/>
      <c r="FQ70" s="125"/>
      <c r="FR70" s="125"/>
      <c r="FS70" s="125"/>
      <c r="FT70" s="125"/>
      <c r="FU70" s="125"/>
      <c r="FV70" s="125"/>
      <c r="FW70" s="125"/>
      <c r="FX70" s="125"/>
      <c r="FY70" s="125"/>
      <c r="FZ70" s="125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105"/>
      <c r="NJ70" s="106"/>
      <c r="NK70" s="106"/>
      <c r="NL70" s="106"/>
      <c r="NM70" s="106"/>
      <c r="NN70" s="106"/>
      <c r="NO70" s="106"/>
      <c r="NP70" s="106"/>
      <c r="NQ70" s="106"/>
      <c r="NR70" s="106"/>
      <c r="NS70" s="106"/>
      <c r="NT70" s="106"/>
      <c r="NU70" s="106"/>
      <c r="NV70" s="106"/>
      <c r="NW70" s="107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105"/>
      <c r="NJ71" s="106"/>
      <c r="NK71" s="106"/>
      <c r="NL71" s="106"/>
      <c r="NM71" s="106"/>
      <c r="NN71" s="106"/>
      <c r="NO71" s="106"/>
      <c r="NP71" s="106"/>
      <c r="NQ71" s="106"/>
      <c r="NR71" s="106"/>
      <c r="NS71" s="106"/>
      <c r="NT71" s="106"/>
      <c r="NU71" s="106"/>
      <c r="NV71" s="106"/>
      <c r="NW71" s="107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124" t="s">
        <v>34</v>
      </c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X72" s="124"/>
      <c r="FY72" s="124"/>
      <c r="FZ72" s="124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105"/>
      <c r="NJ72" s="106"/>
      <c r="NK72" s="106"/>
      <c r="NL72" s="106"/>
      <c r="NM72" s="106"/>
      <c r="NN72" s="106"/>
      <c r="NO72" s="106"/>
      <c r="NP72" s="106"/>
      <c r="NQ72" s="106"/>
      <c r="NR72" s="106"/>
      <c r="NS72" s="106"/>
      <c r="NT72" s="106"/>
      <c r="NU72" s="106"/>
      <c r="NV72" s="106"/>
      <c r="NW72" s="107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X73" s="124"/>
      <c r="FY73" s="124"/>
      <c r="FZ73" s="124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105"/>
      <c r="NJ73" s="106"/>
      <c r="NK73" s="106"/>
      <c r="NL73" s="106"/>
      <c r="NM73" s="106"/>
      <c r="NN73" s="106"/>
      <c r="NO73" s="106"/>
      <c r="NP73" s="106"/>
      <c r="NQ73" s="106"/>
      <c r="NR73" s="106"/>
      <c r="NS73" s="106"/>
      <c r="NT73" s="106"/>
      <c r="NU73" s="106"/>
      <c r="NV73" s="106"/>
      <c r="NW73" s="107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124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X74" s="124"/>
      <c r="FY74" s="124"/>
      <c r="FZ74" s="124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105"/>
      <c r="NJ74" s="106"/>
      <c r="NK74" s="106"/>
      <c r="NL74" s="106"/>
      <c r="NM74" s="106"/>
      <c r="NN74" s="106"/>
      <c r="NO74" s="106"/>
      <c r="NP74" s="106"/>
      <c r="NQ74" s="106"/>
      <c r="NR74" s="106"/>
      <c r="NS74" s="106"/>
      <c r="NT74" s="106"/>
      <c r="NU74" s="106"/>
      <c r="NV74" s="106"/>
      <c r="NW74" s="107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124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X75" s="124"/>
      <c r="FY75" s="124"/>
      <c r="FZ75" s="124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105"/>
      <c r="NJ75" s="106"/>
      <c r="NK75" s="106"/>
      <c r="NL75" s="106"/>
      <c r="NM75" s="106"/>
      <c r="NN75" s="106"/>
      <c r="NO75" s="106"/>
      <c r="NP75" s="106"/>
      <c r="NQ75" s="106"/>
      <c r="NR75" s="106"/>
      <c r="NS75" s="106"/>
      <c r="NT75" s="106"/>
      <c r="NU75" s="106"/>
      <c r="NV75" s="106"/>
      <c r="NW75" s="107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11" t="str">
        <f>データ!$B$11</f>
        <v>R02</v>
      </c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 t="str">
        <f>データ!$C$11</f>
        <v>R03</v>
      </c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 t="str">
        <f>データ!$D$11</f>
        <v>R04</v>
      </c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 t="str">
        <f>データ!$E$11</f>
        <v>R05</v>
      </c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 t="str">
        <f>データ!$F$11</f>
        <v>R06</v>
      </c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125">
        <f>データ!DJ6</f>
        <v>10000</v>
      </c>
      <c r="CV76" s="125"/>
      <c r="CW76" s="125"/>
      <c r="CX76" s="125"/>
      <c r="CY76" s="125"/>
      <c r="CZ76" s="125"/>
      <c r="DA76" s="125"/>
      <c r="DB76" s="125"/>
      <c r="DC76" s="125"/>
      <c r="DD76" s="125"/>
      <c r="DE76" s="125"/>
      <c r="DF76" s="125"/>
      <c r="DG76" s="125"/>
      <c r="DH76" s="125"/>
      <c r="DI76" s="125"/>
      <c r="DJ76" s="125"/>
      <c r="DK76" s="125"/>
      <c r="DL76" s="125"/>
      <c r="DM76" s="125"/>
      <c r="DN76" s="125"/>
      <c r="DO76" s="125"/>
      <c r="DP76" s="125"/>
      <c r="DQ76" s="125"/>
      <c r="DR76" s="125"/>
      <c r="DS76" s="125"/>
      <c r="DT76" s="125"/>
      <c r="DU76" s="125"/>
      <c r="DV76" s="125"/>
      <c r="DW76" s="125"/>
      <c r="DX76" s="125"/>
      <c r="DY76" s="125"/>
      <c r="DZ76" s="125"/>
      <c r="EA76" s="125"/>
      <c r="EB76" s="125"/>
      <c r="EC76" s="125"/>
      <c r="ED76" s="125"/>
      <c r="EE76" s="125"/>
      <c r="EF76" s="125"/>
      <c r="EG76" s="125"/>
      <c r="EH76" s="125"/>
      <c r="EI76" s="125"/>
      <c r="EJ76" s="125"/>
      <c r="EK76" s="125"/>
      <c r="EL76" s="125"/>
      <c r="EM76" s="125"/>
      <c r="EN76" s="125"/>
      <c r="EO76" s="125"/>
      <c r="EP76" s="125"/>
      <c r="EQ76" s="125"/>
      <c r="ER76" s="125"/>
      <c r="ES76" s="125"/>
      <c r="ET76" s="125"/>
      <c r="EU76" s="125"/>
      <c r="EV76" s="125"/>
      <c r="EW76" s="125"/>
      <c r="EX76" s="125"/>
      <c r="EY76" s="125"/>
      <c r="EZ76" s="125"/>
      <c r="FA76" s="125"/>
      <c r="FB76" s="125"/>
      <c r="FC76" s="125"/>
      <c r="FD76" s="125"/>
      <c r="FE76" s="125"/>
      <c r="FF76" s="125"/>
      <c r="FG76" s="125"/>
      <c r="FH76" s="125"/>
      <c r="FI76" s="125"/>
      <c r="FJ76" s="125"/>
      <c r="FK76" s="125"/>
      <c r="FL76" s="125"/>
      <c r="FM76" s="125"/>
      <c r="FN76" s="125"/>
      <c r="FO76" s="125"/>
      <c r="FP76" s="125"/>
      <c r="FQ76" s="125"/>
      <c r="FR76" s="125"/>
      <c r="FS76" s="125"/>
      <c r="FT76" s="125"/>
      <c r="FU76" s="125"/>
      <c r="FV76" s="125"/>
      <c r="FW76" s="125"/>
      <c r="FX76" s="125"/>
      <c r="FY76" s="125"/>
      <c r="FZ76" s="125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111" t="str">
        <f>データ!$B$11</f>
        <v>R02</v>
      </c>
      <c r="GU76" s="111"/>
      <c r="GV76" s="111"/>
      <c r="GW76" s="111"/>
      <c r="GX76" s="111"/>
      <c r="GY76" s="111"/>
      <c r="GZ76" s="111"/>
      <c r="HA76" s="111"/>
      <c r="HB76" s="111"/>
      <c r="HC76" s="111"/>
      <c r="HD76" s="111"/>
      <c r="HE76" s="111"/>
      <c r="HF76" s="111"/>
      <c r="HG76" s="111"/>
      <c r="HH76" s="111" t="str">
        <f>データ!$C$11</f>
        <v>R03</v>
      </c>
      <c r="HI76" s="111"/>
      <c r="HJ76" s="111"/>
      <c r="HK76" s="111"/>
      <c r="HL76" s="111"/>
      <c r="HM76" s="111"/>
      <c r="HN76" s="111"/>
      <c r="HO76" s="111"/>
      <c r="HP76" s="111"/>
      <c r="HQ76" s="111"/>
      <c r="HR76" s="111"/>
      <c r="HS76" s="111"/>
      <c r="HT76" s="111"/>
      <c r="HU76" s="111"/>
      <c r="HV76" s="111" t="str">
        <f>データ!$D$11</f>
        <v>R04</v>
      </c>
      <c r="HW76" s="111"/>
      <c r="HX76" s="111"/>
      <c r="HY76" s="111"/>
      <c r="HZ76" s="111"/>
      <c r="IA76" s="111"/>
      <c r="IB76" s="111"/>
      <c r="IC76" s="111"/>
      <c r="ID76" s="111"/>
      <c r="IE76" s="111"/>
      <c r="IF76" s="111"/>
      <c r="IG76" s="111"/>
      <c r="IH76" s="111"/>
      <c r="II76" s="111"/>
      <c r="IJ76" s="111" t="str">
        <f>データ!$E$11</f>
        <v>R05</v>
      </c>
      <c r="IK76" s="111"/>
      <c r="IL76" s="111"/>
      <c r="IM76" s="111"/>
      <c r="IN76" s="111"/>
      <c r="IO76" s="111"/>
      <c r="IP76" s="111"/>
      <c r="IQ76" s="111"/>
      <c r="IR76" s="111"/>
      <c r="IS76" s="111"/>
      <c r="IT76" s="111"/>
      <c r="IU76" s="111"/>
      <c r="IV76" s="111"/>
      <c r="IW76" s="111"/>
      <c r="IX76" s="111" t="str">
        <f>データ!$F$11</f>
        <v>R06</v>
      </c>
      <c r="IY76" s="111"/>
      <c r="IZ76" s="111"/>
      <c r="JA76" s="111"/>
      <c r="JB76" s="111"/>
      <c r="JC76" s="111"/>
      <c r="JD76" s="111"/>
      <c r="JE76" s="111"/>
      <c r="JF76" s="111"/>
      <c r="JG76" s="111"/>
      <c r="JH76" s="111"/>
      <c r="JI76" s="111"/>
      <c r="JJ76" s="111"/>
      <c r="JK76" s="11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111" t="str">
        <f>データ!$B$11</f>
        <v>R02</v>
      </c>
      <c r="KI76" s="111"/>
      <c r="KJ76" s="111"/>
      <c r="KK76" s="111"/>
      <c r="KL76" s="111"/>
      <c r="KM76" s="111"/>
      <c r="KN76" s="111"/>
      <c r="KO76" s="111"/>
      <c r="KP76" s="111"/>
      <c r="KQ76" s="111"/>
      <c r="KR76" s="111"/>
      <c r="KS76" s="111"/>
      <c r="KT76" s="111"/>
      <c r="KU76" s="111"/>
      <c r="KV76" s="111" t="str">
        <f>データ!$C$11</f>
        <v>R03</v>
      </c>
      <c r="KW76" s="111"/>
      <c r="KX76" s="111"/>
      <c r="KY76" s="111"/>
      <c r="KZ76" s="111"/>
      <c r="LA76" s="111"/>
      <c r="LB76" s="111"/>
      <c r="LC76" s="111"/>
      <c r="LD76" s="111"/>
      <c r="LE76" s="111"/>
      <c r="LF76" s="111"/>
      <c r="LG76" s="111"/>
      <c r="LH76" s="111"/>
      <c r="LI76" s="111"/>
      <c r="LJ76" s="111" t="str">
        <f>データ!$D$11</f>
        <v>R04</v>
      </c>
      <c r="LK76" s="111"/>
      <c r="LL76" s="111"/>
      <c r="LM76" s="111"/>
      <c r="LN76" s="111"/>
      <c r="LO76" s="111"/>
      <c r="LP76" s="111"/>
      <c r="LQ76" s="111"/>
      <c r="LR76" s="111"/>
      <c r="LS76" s="111"/>
      <c r="LT76" s="111"/>
      <c r="LU76" s="111"/>
      <c r="LV76" s="111"/>
      <c r="LW76" s="111"/>
      <c r="LX76" s="111" t="str">
        <f>データ!$E$11</f>
        <v>R05</v>
      </c>
      <c r="LY76" s="111"/>
      <c r="LZ76" s="111"/>
      <c r="MA76" s="111"/>
      <c r="MB76" s="111"/>
      <c r="MC76" s="111"/>
      <c r="MD76" s="111"/>
      <c r="ME76" s="111"/>
      <c r="MF76" s="111"/>
      <c r="MG76" s="111"/>
      <c r="MH76" s="111"/>
      <c r="MI76" s="111"/>
      <c r="MJ76" s="111"/>
      <c r="MK76" s="111"/>
      <c r="ML76" s="111" t="str">
        <f>データ!$F$11</f>
        <v>R06</v>
      </c>
      <c r="MM76" s="111"/>
      <c r="MN76" s="111"/>
      <c r="MO76" s="111"/>
      <c r="MP76" s="111"/>
      <c r="MQ76" s="111"/>
      <c r="MR76" s="111"/>
      <c r="MS76" s="111"/>
      <c r="MT76" s="111"/>
      <c r="MU76" s="111"/>
      <c r="MV76" s="111"/>
      <c r="MW76" s="111"/>
      <c r="MX76" s="111"/>
      <c r="MY76" s="111"/>
      <c r="MZ76" s="2"/>
      <c r="NA76" s="2"/>
      <c r="NB76" s="2"/>
      <c r="NC76" s="2"/>
      <c r="ND76" s="2"/>
      <c r="NE76" s="2"/>
      <c r="NF76" s="22"/>
      <c r="NG76" s="10"/>
      <c r="NH76" s="2"/>
      <c r="NI76" s="105"/>
      <c r="NJ76" s="106"/>
      <c r="NK76" s="106"/>
      <c r="NL76" s="106"/>
      <c r="NM76" s="106"/>
      <c r="NN76" s="106"/>
      <c r="NO76" s="106"/>
      <c r="NP76" s="106"/>
      <c r="NQ76" s="106"/>
      <c r="NR76" s="106"/>
      <c r="NS76" s="106"/>
      <c r="NT76" s="106"/>
      <c r="NU76" s="106"/>
      <c r="NV76" s="106"/>
      <c r="NW76" s="107"/>
    </row>
    <row r="77" spans="1:387" ht="13.5" customHeight="1" x14ac:dyDescent="0.15">
      <c r="A77" s="2"/>
      <c r="B77" s="9"/>
      <c r="C77" s="2"/>
      <c r="D77" s="2"/>
      <c r="E77" s="2"/>
      <c r="F77" s="2"/>
      <c r="I77" s="118" t="s">
        <v>27</v>
      </c>
      <c r="J77" s="118"/>
      <c r="K77" s="118"/>
      <c r="L77" s="118"/>
      <c r="M77" s="118"/>
      <c r="N77" s="118"/>
      <c r="O77" s="118"/>
      <c r="P77" s="118"/>
      <c r="Q77" s="118"/>
      <c r="R77" s="126" t="str">
        <f>データ!CX7</f>
        <v xml:space="preserve"> </v>
      </c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 t="str">
        <f>データ!CY7</f>
        <v xml:space="preserve"> </v>
      </c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 t="str">
        <f>データ!CZ7</f>
        <v xml:space="preserve"> </v>
      </c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 t="str">
        <f>データ!DA7</f>
        <v xml:space="preserve"> </v>
      </c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 t="str">
        <f>データ!DB7</f>
        <v xml:space="preserve"> </v>
      </c>
      <c r="BW77" s="126"/>
      <c r="BX77" s="126"/>
      <c r="BY77" s="126"/>
      <c r="BZ77" s="126"/>
      <c r="CA77" s="126"/>
      <c r="CB77" s="126"/>
      <c r="CC77" s="126"/>
      <c r="CD77" s="126"/>
      <c r="CE77" s="126"/>
      <c r="CF77" s="126"/>
      <c r="CG77" s="126"/>
      <c r="CH77" s="126"/>
      <c r="CI77" s="126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125"/>
      <c r="CV77" s="125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125"/>
      <c r="DL77" s="125"/>
      <c r="DM77" s="125"/>
      <c r="DN77" s="125"/>
      <c r="DO77" s="125"/>
      <c r="DP77" s="125"/>
      <c r="DQ77" s="125"/>
      <c r="DR77" s="125"/>
      <c r="DS77" s="125"/>
      <c r="DT77" s="125"/>
      <c r="DU77" s="125"/>
      <c r="DV77" s="125"/>
      <c r="DW77" s="125"/>
      <c r="DX77" s="125"/>
      <c r="DY77" s="125"/>
      <c r="DZ77" s="125"/>
      <c r="EA77" s="125"/>
      <c r="EB77" s="125"/>
      <c r="EC77" s="125"/>
      <c r="ED77" s="125"/>
      <c r="EE77" s="125"/>
      <c r="EF77" s="125"/>
      <c r="EG77" s="125"/>
      <c r="EH77" s="125"/>
      <c r="EI77" s="125"/>
      <c r="EJ77" s="125"/>
      <c r="EK77" s="125"/>
      <c r="EL77" s="125"/>
      <c r="EM77" s="125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125"/>
      <c r="EZ77" s="125"/>
      <c r="FA77" s="125"/>
      <c r="FB77" s="125"/>
      <c r="FC77" s="125"/>
      <c r="FD77" s="125"/>
      <c r="FE77" s="125"/>
      <c r="FF77" s="125"/>
      <c r="FG77" s="125"/>
      <c r="FH77" s="125"/>
      <c r="FI77" s="125"/>
      <c r="FJ77" s="125"/>
      <c r="FK77" s="125"/>
      <c r="FL77" s="125"/>
      <c r="FM77" s="125"/>
      <c r="FN77" s="125"/>
      <c r="FO77" s="125"/>
      <c r="FP77" s="125"/>
      <c r="FQ77" s="125"/>
      <c r="FR77" s="125"/>
      <c r="FS77" s="125"/>
      <c r="FT77" s="125"/>
      <c r="FU77" s="125"/>
      <c r="FV77" s="125"/>
      <c r="FW77" s="125"/>
      <c r="FX77" s="125"/>
      <c r="FY77" s="125"/>
      <c r="FZ77" s="125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118" t="s">
        <v>27</v>
      </c>
      <c r="GL77" s="118"/>
      <c r="GM77" s="118"/>
      <c r="GN77" s="118"/>
      <c r="GO77" s="118"/>
      <c r="GP77" s="118"/>
      <c r="GQ77" s="118"/>
      <c r="GR77" s="118"/>
      <c r="GS77" s="118"/>
      <c r="GT77" s="126" t="str">
        <f>データ!DK7</f>
        <v xml:space="preserve"> </v>
      </c>
      <c r="GU77" s="126"/>
      <c r="GV77" s="126"/>
      <c r="GW77" s="126"/>
      <c r="GX77" s="126"/>
      <c r="GY77" s="126"/>
      <c r="GZ77" s="126"/>
      <c r="HA77" s="126"/>
      <c r="HB77" s="126"/>
      <c r="HC77" s="126"/>
      <c r="HD77" s="126"/>
      <c r="HE77" s="126"/>
      <c r="HF77" s="126"/>
      <c r="HG77" s="126"/>
      <c r="HH77" s="126" t="str">
        <f>データ!DL7</f>
        <v xml:space="preserve"> </v>
      </c>
      <c r="HI77" s="126"/>
      <c r="HJ77" s="126"/>
      <c r="HK77" s="126"/>
      <c r="HL77" s="126"/>
      <c r="HM77" s="126"/>
      <c r="HN77" s="126"/>
      <c r="HO77" s="126"/>
      <c r="HP77" s="126"/>
      <c r="HQ77" s="126"/>
      <c r="HR77" s="126"/>
      <c r="HS77" s="126"/>
      <c r="HT77" s="126"/>
      <c r="HU77" s="126"/>
      <c r="HV77" s="126" t="str">
        <f>データ!DM7</f>
        <v xml:space="preserve"> </v>
      </c>
      <c r="HW77" s="126"/>
      <c r="HX77" s="126"/>
      <c r="HY77" s="126"/>
      <c r="HZ77" s="126"/>
      <c r="IA77" s="126"/>
      <c r="IB77" s="126"/>
      <c r="IC77" s="126"/>
      <c r="ID77" s="126"/>
      <c r="IE77" s="126"/>
      <c r="IF77" s="126"/>
      <c r="IG77" s="126"/>
      <c r="IH77" s="126"/>
      <c r="II77" s="126"/>
      <c r="IJ77" s="126" t="str">
        <f>データ!DN7</f>
        <v xml:space="preserve"> </v>
      </c>
      <c r="IK77" s="126"/>
      <c r="IL77" s="126"/>
      <c r="IM77" s="126"/>
      <c r="IN77" s="126"/>
      <c r="IO77" s="126"/>
      <c r="IP77" s="126"/>
      <c r="IQ77" s="126"/>
      <c r="IR77" s="126"/>
      <c r="IS77" s="126"/>
      <c r="IT77" s="126"/>
      <c r="IU77" s="126"/>
      <c r="IV77" s="126"/>
      <c r="IW77" s="126"/>
      <c r="IX77" s="126" t="str">
        <f>データ!DO7</f>
        <v xml:space="preserve"> </v>
      </c>
      <c r="IY77" s="126"/>
      <c r="IZ77" s="126"/>
      <c r="JA77" s="126"/>
      <c r="JB77" s="126"/>
      <c r="JC77" s="126"/>
      <c r="JD77" s="126"/>
      <c r="JE77" s="126"/>
      <c r="JF77" s="126"/>
      <c r="JG77" s="126"/>
      <c r="JH77" s="126"/>
      <c r="JI77" s="126"/>
      <c r="JJ77" s="126"/>
      <c r="JK77" s="126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118" t="s">
        <v>27</v>
      </c>
      <c r="JZ77" s="118"/>
      <c r="KA77" s="118"/>
      <c r="KB77" s="118"/>
      <c r="KC77" s="118"/>
      <c r="KD77" s="118"/>
      <c r="KE77" s="118"/>
      <c r="KF77" s="118"/>
      <c r="KG77" s="118"/>
      <c r="KH77" s="119">
        <f>データ!DV7</f>
        <v>0</v>
      </c>
      <c r="KI77" s="119"/>
      <c r="KJ77" s="119"/>
      <c r="KK77" s="119"/>
      <c r="KL77" s="119"/>
      <c r="KM77" s="119"/>
      <c r="KN77" s="119"/>
      <c r="KO77" s="119"/>
      <c r="KP77" s="119"/>
      <c r="KQ77" s="119"/>
      <c r="KR77" s="119"/>
      <c r="KS77" s="119"/>
      <c r="KT77" s="119"/>
      <c r="KU77" s="119"/>
      <c r="KV77" s="119">
        <f>データ!DW7</f>
        <v>0</v>
      </c>
      <c r="KW77" s="119"/>
      <c r="KX77" s="119"/>
      <c r="KY77" s="119"/>
      <c r="KZ77" s="119"/>
      <c r="LA77" s="119"/>
      <c r="LB77" s="119"/>
      <c r="LC77" s="119"/>
      <c r="LD77" s="119"/>
      <c r="LE77" s="119"/>
      <c r="LF77" s="119"/>
      <c r="LG77" s="119"/>
      <c r="LH77" s="119"/>
      <c r="LI77" s="119"/>
      <c r="LJ77" s="119">
        <f>データ!DX7</f>
        <v>0</v>
      </c>
      <c r="LK77" s="119"/>
      <c r="LL77" s="119"/>
      <c r="LM77" s="119"/>
      <c r="LN77" s="119"/>
      <c r="LO77" s="119"/>
      <c r="LP77" s="119"/>
      <c r="LQ77" s="119"/>
      <c r="LR77" s="119"/>
      <c r="LS77" s="119"/>
      <c r="LT77" s="119"/>
      <c r="LU77" s="119"/>
      <c r="LV77" s="119"/>
      <c r="LW77" s="119"/>
      <c r="LX77" s="119">
        <f>データ!DY7</f>
        <v>0</v>
      </c>
      <c r="LY77" s="119"/>
      <c r="LZ77" s="119"/>
      <c r="MA77" s="119"/>
      <c r="MB77" s="119"/>
      <c r="MC77" s="119"/>
      <c r="MD77" s="119"/>
      <c r="ME77" s="119"/>
      <c r="MF77" s="119"/>
      <c r="MG77" s="119"/>
      <c r="MH77" s="119"/>
      <c r="MI77" s="119"/>
      <c r="MJ77" s="119"/>
      <c r="MK77" s="119"/>
      <c r="ML77" s="119">
        <f>データ!DZ7</f>
        <v>0</v>
      </c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19"/>
      <c r="MX77" s="119"/>
      <c r="MY77" s="119"/>
      <c r="MZ77" s="2"/>
      <c r="NA77" s="2"/>
      <c r="NB77" s="2"/>
      <c r="NC77" s="2"/>
      <c r="ND77" s="2"/>
      <c r="NE77" s="2"/>
      <c r="NF77" s="22"/>
      <c r="NG77" s="10"/>
      <c r="NH77" s="2"/>
      <c r="NI77" s="105"/>
      <c r="NJ77" s="106"/>
      <c r="NK77" s="106"/>
      <c r="NL77" s="106"/>
      <c r="NM77" s="106"/>
      <c r="NN77" s="106"/>
      <c r="NO77" s="106"/>
      <c r="NP77" s="106"/>
      <c r="NQ77" s="106"/>
      <c r="NR77" s="106"/>
      <c r="NS77" s="106"/>
      <c r="NT77" s="106"/>
      <c r="NU77" s="106"/>
      <c r="NV77" s="106"/>
      <c r="NW77" s="107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118" t="s">
        <v>29</v>
      </c>
      <c r="J78" s="118"/>
      <c r="K78" s="118"/>
      <c r="L78" s="118"/>
      <c r="M78" s="118"/>
      <c r="N78" s="118"/>
      <c r="O78" s="118"/>
      <c r="P78" s="118"/>
      <c r="Q78" s="118"/>
      <c r="R78" s="126" t="str">
        <f>データ!DC7</f>
        <v xml:space="preserve"> </v>
      </c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 t="str">
        <f>データ!DD7</f>
        <v xml:space="preserve"> </v>
      </c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 t="str">
        <f>データ!DE7</f>
        <v xml:space="preserve"> </v>
      </c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 t="str">
        <f>データ!DF7</f>
        <v xml:space="preserve"> </v>
      </c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 t="str">
        <f>データ!DG7</f>
        <v xml:space="preserve"> </v>
      </c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125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5"/>
      <c r="FO78" s="125"/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118" t="s">
        <v>29</v>
      </c>
      <c r="GL78" s="118"/>
      <c r="GM78" s="118"/>
      <c r="GN78" s="118"/>
      <c r="GO78" s="118"/>
      <c r="GP78" s="118"/>
      <c r="GQ78" s="118"/>
      <c r="GR78" s="118"/>
      <c r="GS78" s="118"/>
      <c r="GT78" s="126" t="str">
        <f>データ!DP7</f>
        <v xml:space="preserve"> </v>
      </c>
      <c r="GU78" s="126"/>
      <c r="GV78" s="126"/>
      <c r="GW78" s="126"/>
      <c r="GX78" s="126"/>
      <c r="GY78" s="126"/>
      <c r="GZ78" s="126"/>
      <c r="HA78" s="126"/>
      <c r="HB78" s="126"/>
      <c r="HC78" s="126"/>
      <c r="HD78" s="126"/>
      <c r="HE78" s="126"/>
      <c r="HF78" s="126"/>
      <c r="HG78" s="126"/>
      <c r="HH78" s="126" t="str">
        <f>データ!DQ7</f>
        <v xml:space="preserve"> </v>
      </c>
      <c r="HI78" s="126"/>
      <c r="HJ78" s="126"/>
      <c r="HK78" s="126"/>
      <c r="HL78" s="126"/>
      <c r="HM78" s="126"/>
      <c r="HN78" s="126"/>
      <c r="HO78" s="126"/>
      <c r="HP78" s="126"/>
      <c r="HQ78" s="126"/>
      <c r="HR78" s="126"/>
      <c r="HS78" s="126"/>
      <c r="HT78" s="126"/>
      <c r="HU78" s="126"/>
      <c r="HV78" s="126" t="str">
        <f>データ!DR7</f>
        <v xml:space="preserve"> </v>
      </c>
      <c r="HW78" s="126"/>
      <c r="HX78" s="126"/>
      <c r="HY78" s="126"/>
      <c r="HZ78" s="126"/>
      <c r="IA78" s="126"/>
      <c r="IB78" s="126"/>
      <c r="IC78" s="126"/>
      <c r="ID78" s="126"/>
      <c r="IE78" s="126"/>
      <c r="IF78" s="126"/>
      <c r="IG78" s="126"/>
      <c r="IH78" s="126"/>
      <c r="II78" s="126"/>
      <c r="IJ78" s="126" t="str">
        <f>データ!DS7</f>
        <v xml:space="preserve"> </v>
      </c>
      <c r="IK78" s="126"/>
      <c r="IL78" s="126"/>
      <c r="IM78" s="126"/>
      <c r="IN78" s="126"/>
      <c r="IO78" s="126"/>
      <c r="IP78" s="126"/>
      <c r="IQ78" s="126"/>
      <c r="IR78" s="126"/>
      <c r="IS78" s="126"/>
      <c r="IT78" s="126"/>
      <c r="IU78" s="126"/>
      <c r="IV78" s="126"/>
      <c r="IW78" s="126"/>
      <c r="IX78" s="126" t="str">
        <f>データ!DT7</f>
        <v xml:space="preserve"> </v>
      </c>
      <c r="IY78" s="126"/>
      <c r="IZ78" s="126"/>
      <c r="JA78" s="126"/>
      <c r="JB78" s="126"/>
      <c r="JC78" s="126"/>
      <c r="JD78" s="126"/>
      <c r="JE78" s="126"/>
      <c r="JF78" s="126"/>
      <c r="JG78" s="126"/>
      <c r="JH78" s="126"/>
      <c r="JI78" s="126"/>
      <c r="JJ78" s="126"/>
      <c r="JK78" s="126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118" t="s">
        <v>29</v>
      </c>
      <c r="JZ78" s="118"/>
      <c r="KA78" s="118"/>
      <c r="KB78" s="118"/>
      <c r="KC78" s="118"/>
      <c r="KD78" s="118"/>
      <c r="KE78" s="118"/>
      <c r="KF78" s="118"/>
      <c r="KG78" s="118"/>
      <c r="KH78" s="119">
        <f>データ!EA7</f>
        <v>330.8</v>
      </c>
      <c r="KI78" s="119"/>
      <c r="KJ78" s="119"/>
      <c r="KK78" s="119"/>
      <c r="KL78" s="119"/>
      <c r="KM78" s="119"/>
      <c r="KN78" s="119"/>
      <c r="KO78" s="119"/>
      <c r="KP78" s="119"/>
      <c r="KQ78" s="119"/>
      <c r="KR78" s="119"/>
      <c r="KS78" s="119"/>
      <c r="KT78" s="119"/>
      <c r="KU78" s="119"/>
      <c r="KV78" s="119">
        <f>データ!EB7</f>
        <v>92.9</v>
      </c>
      <c r="KW78" s="119"/>
      <c r="KX78" s="119"/>
      <c r="KY78" s="119"/>
      <c r="KZ78" s="119"/>
      <c r="LA78" s="119"/>
      <c r="LB78" s="119"/>
      <c r="LC78" s="119"/>
      <c r="LD78" s="119"/>
      <c r="LE78" s="119"/>
      <c r="LF78" s="119"/>
      <c r="LG78" s="119"/>
      <c r="LH78" s="119"/>
      <c r="LI78" s="119"/>
      <c r="LJ78" s="119">
        <f>データ!EC7</f>
        <v>51.5</v>
      </c>
      <c r="LK78" s="119"/>
      <c r="LL78" s="119"/>
      <c r="LM78" s="119"/>
      <c r="LN78" s="119"/>
      <c r="LO78" s="119"/>
      <c r="LP78" s="119"/>
      <c r="LQ78" s="119"/>
      <c r="LR78" s="119"/>
      <c r="LS78" s="119"/>
      <c r="LT78" s="119"/>
      <c r="LU78" s="119"/>
      <c r="LV78" s="119"/>
      <c r="LW78" s="119"/>
      <c r="LX78" s="119">
        <f>データ!ED7</f>
        <v>41.4</v>
      </c>
      <c r="LY78" s="119"/>
      <c r="LZ78" s="119"/>
      <c r="MA78" s="119"/>
      <c r="MB78" s="119"/>
      <c r="MC78" s="119"/>
      <c r="MD78" s="119"/>
      <c r="ME78" s="119"/>
      <c r="MF78" s="119"/>
      <c r="MG78" s="119"/>
      <c r="MH78" s="119"/>
      <c r="MI78" s="119"/>
      <c r="MJ78" s="119"/>
      <c r="MK78" s="119"/>
      <c r="ML78" s="119">
        <f>データ!EE7</f>
        <v>40</v>
      </c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19"/>
      <c r="MX78" s="119"/>
      <c r="MY78" s="119"/>
      <c r="MZ78" s="2"/>
      <c r="NA78" s="2"/>
      <c r="NB78" s="2"/>
      <c r="NC78" s="2"/>
      <c r="ND78" s="2"/>
      <c r="NE78" s="2"/>
      <c r="NF78" s="22"/>
      <c r="NG78" s="10"/>
      <c r="NH78" s="2"/>
      <c r="NI78" s="105"/>
      <c r="NJ78" s="106"/>
      <c r="NK78" s="106"/>
      <c r="NL78" s="106"/>
      <c r="NM78" s="106"/>
      <c r="NN78" s="106"/>
      <c r="NO78" s="106"/>
      <c r="NP78" s="106"/>
      <c r="NQ78" s="106"/>
      <c r="NR78" s="106"/>
      <c r="NS78" s="106"/>
      <c r="NT78" s="106"/>
      <c r="NU78" s="106"/>
      <c r="NV78" s="106"/>
      <c r="NW78" s="107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125"/>
      <c r="CV79" s="125"/>
      <c r="CW79" s="125"/>
      <c r="CX79" s="125"/>
      <c r="CY79" s="125"/>
      <c r="CZ79" s="125"/>
      <c r="DA79" s="125"/>
      <c r="DB79" s="125"/>
      <c r="DC79" s="125"/>
      <c r="DD79" s="125"/>
      <c r="DE79" s="125"/>
      <c r="DF79" s="125"/>
      <c r="DG79" s="125"/>
      <c r="DH79" s="125"/>
      <c r="DI79" s="125"/>
      <c r="DJ79" s="125"/>
      <c r="DK79" s="125"/>
      <c r="DL79" s="125"/>
      <c r="DM79" s="125"/>
      <c r="DN79" s="125"/>
      <c r="DO79" s="125"/>
      <c r="DP79" s="125"/>
      <c r="DQ79" s="125"/>
      <c r="DR79" s="125"/>
      <c r="DS79" s="125"/>
      <c r="DT79" s="125"/>
      <c r="DU79" s="125"/>
      <c r="DV79" s="125"/>
      <c r="DW79" s="125"/>
      <c r="DX79" s="125"/>
      <c r="DY79" s="125"/>
      <c r="DZ79" s="125"/>
      <c r="EA79" s="125"/>
      <c r="EB79" s="125"/>
      <c r="EC79" s="125"/>
      <c r="ED79" s="125"/>
      <c r="EE79" s="125"/>
      <c r="EF79" s="125"/>
      <c r="EG79" s="125"/>
      <c r="EH79" s="125"/>
      <c r="EI79" s="125"/>
      <c r="EJ79" s="125"/>
      <c r="EK79" s="125"/>
      <c r="EL79" s="125"/>
      <c r="EM79" s="125"/>
      <c r="EN79" s="125"/>
      <c r="EO79" s="125"/>
      <c r="EP79" s="125"/>
      <c r="EQ79" s="125"/>
      <c r="ER79" s="125"/>
      <c r="ES79" s="125"/>
      <c r="ET79" s="125"/>
      <c r="EU79" s="125"/>
      <c r="EV79" s="125"/>
      <c r="EW79" s="125"/>
      <c r="EX79" s="125"/>
      <c r="EY79" s="125"/>
      <c r="EZ79" s="125"/>
      <c r="FA79" s="125"/>
      <c r="FB79" s="125"/>
      <c r="FC79" s="125"/>
      <c r="FD79" s="125"/>
      <c r="FE79" s="125"/>
      <c r="FF79" s="125"/>
      <c r="FG79" s="125"/>
      <c r="FH79" s="125"/>
      <c r="FI79" s="125"/>
      <c r="FJ79" s="125"/>
      <c r="FK79" s="125"/>
      <c r="FL79" s="125"/>
      <c r="FM79" s="125"/>
      <c r="FN79" s="125"/>
      <c r="FO79" s="125"/>
      <c r="FP79" s="125"/>
      <c r="FQ79" s="125"/>
      <c r="FR79" s="125"/>
      <c r="FS79" s="125"/>
      <c r="FT79" s="125"/>
      <c r="FU79" s="125"/>
      <c r="FV79" s="125"/>
      <c r="FW79" s="125"/>
      <c r="FX79" s="125"/>
      <c r="FY79" s="125"/>
      <c r="FZ79" s="125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105"/>
      <c r="NJ79" s="106"/>
      <c r="NK79" s="106"/>
      <c r="NL79" s="106"/>
      <c r="NM79" s="106"/>
      <c r="NN79" s="106"/>
      <c r="NO79" s="106"/>
      <c r="NP79" s="106"/>
      <c r="NQ79" s="106"/>
      <c r="NR79" s="106"/>
      <c r="NS79" s="106"/>
      <c r="NT79" s="106"/>
      <c r="NU79" s="106"/>
      <c r="NV79" s="106"/>
      <c r="NW79" s="107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105"/>
      <c r="NJ80" s="106"/>
      <c r="NK80" s="106"/>
      <c r="NL80" s="106"/>
      <c r="NM80" s="106"/>
      <c r="NN80" s="106"/>
      <c r="NO80" s="106"/>
      <c r="NP80" s="106"/>
      <c r="NQ80" s="106"/>
      <c r="NR80" s="106"/>
      <c r="NS80" s="106"/>
      <c r="NT80" s="106"/>
      <c r="NU80" s="106"/>
      <c r="NV80" s="106"/>
      <c r="NW80" s="107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105"/>
      <c r="NJ81" s="106"/>
      <c r="NK81" s="106"/>
      <c r="NL81" s="106"/>
      <c r="NM81" s="106"/>
      <c r="NN81" s="106"/>
      <c r="NO81" s="106"/>
      <c r="NP81" s="106"/>
      <c r="NQ81" s="106"/>
      <c r="NR81" s="106"/>
      <c r="NS81" s="106"/>
      <c r="NT81" s="106"/>
      <c r="NU81" s="106"/>
      <c r="NV81" s="106"/>
      <c r="NW81" s="107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108"/>
      <c r="NJ82" s="109"/>
      <c r="NK82" s="109"/>
      <c r="NL82" s="109"/>
      <c r="NM82" s="109"/>
      <c r="NN82" s="109"/>
      <c r="NO82" s="109"/>
      <c r="NP82" s="109"/>
      <c r="NQ82" s="109"/>
      <c r="NR82" s="109"/>
      <c r="NS82" s="109"/>
      <c r="NT82" s="109"/>
      <c r="NU82" s="109"/>
      <c r="NV82" s="109"/>
      <c r="NW82" s="110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【142.4】</v>
      </c>
      <c r="C88" s="25" t="str">
        <f>データ!AT6</f>
        <v>【74.3】</v>
      </c>
      <c r="D88" s="25" t="str">
        <f>データ!BE6</f>
        <v>【39,956】</v>
      </c>
      <c r="E88" s="25" t="str">
        <f>データ!BP6</f>
        <v>【17.7】</v>
      </c>
      <c r="F88" s="25" t="str">
        <f>データ!CA6</f>
        <v>【43.6】</v>
      </c>
      <c r="G88" s="25" t="str">
        <f>データ!CL6</f>
        <v>【△78.9】</v>
      </c>
      <c r="H88" s="25" t="str">
        <f>データ!CW6</f>
        <v>【△15,622】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【22.3】</v>
      </c>
      <c r="N88" s="25" t="str">
        <f>データ!EF6</f>
        <v>【22.3】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+V2j2GiZl724dTqY5T4ohgYLady/PU6oOLlAXpLrXL1fxz8C+phEjWL+sA2atJk3lKHURHvdgQuJvt3ErcdiHQ==" saltValue="Z7COX+m1+UWONYqRdB5OiA==" spinCount="100000" sheet="1" objects="1" scenarios="1" formatCells="0" formatColumns="0" formatRows="0"/>
  <mergeCells count="225"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I31:Q31"/>
    <mergeCell ref="R31:AE31"/>
    <mergeCell ref="AF31:AS31"/>
    <mergeCell ref="AT31:BG31"/>
    <mergeCell ref="BH31:BU31"/>
    <mergeCell ref="BV31:CI31"/>
    <mergeCell ref="CW31:DE31"/>
    <mergeCell ref="DF31:DS31"/>
    <mergeCell ref="DT31:EG31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28" t="s">
        <v>58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25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61</v>
      </c>
      <c r="B4" s="37"/>
      <c r="C4" s="37"/>
      <c r="D4" s="37"/>
      <c r="E4" s="37"/>
      <c r="F4" s="37"/>
      <c r="G4" s="37"/>
      <c r="H4" s="130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2" t="s">
        <v>62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7" t="s">
        <v>63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35" t="s">
        <v>64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32" t="s">
        <v>65</v>
      </c>
      <c r="BG4" s="133"/>
      <c r="BH4" s="133"/>
      <c r="BI4" s="133"/>
      <c r="BJ4" s="133"/>
      <c r="BK4" s="133"/>
      <c r="BL4" s="133"/>
      <c r="BM4" s="133"/>
      <c r="BN4" s="133"/>
      <c r="BO4" s="133"/>
      <c r="BP4" s="134"/>
      <c r="BQ4" s="127" t="s">
        <v>66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35" t="s">
        <v>67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68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32" t="s">
        <v>69</v>
      </c>
      <c r="CY4" s="133"/>
      <c r="CZ4" s="133"/>
      <c r="DA4" s="133"/>
      <c r="DB4" s="133"/>
      <c r="DC4" s="133"/>
      <c r="DD4" s="133"/>
      <c r="DE4" s="133"/>
      <c r="DF4" s="133"/>
      <c r="DG4" s="133"/>
      <c r="DH4" s="134"/>
      <c r="DI4" s="136" t="s">
        <v>70</v>
      </c>
      <c r="DJ4" s="136" t="s">
        <v>71</v>
      </c>
      <c r="DK4" s="127" t="s">
        <v>72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73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74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75</v>
      </c>
      <c r="B5" s="41"/>
      <c r="C5" s="41"/>
      <c r="D5" s="41"/>
      <c r="E5" s="41"/>
      <c r="F5" s="41"/>
      <c r="G5" s="41"/>
      <c r="H5" s="42" t="s">
        <v>76</v>
      </c>
      <c r="I5" s="42" t="s">
        <v>77</v>
      </c>
      <c r="J5" s="42" t="s">
        <v>78</v>
      </c>
      <c r="K5" s="42" t="s">
        <v>79</v>
      </c>
      <c r="L5" s="42" t="s">
        <v>80</v>
      </c>
      <c r="M5" s="42" t="s">
        <v>4</v>
      </c>
      <c r="N5" s="42" t="s">
        <v>5</v>
      </c>
      <c r="O5" s="42" t="s">
        <v>81</v>
      </c>
      <c r="P5" s="42" t="s">
        <v>82</v>
      </c>
      <c r="Q5" s="42" t="s">
        <v>83</v>
      </c>
      <c r="R5" s="42" t="s">
        <v>84</v>
      </c>
      <c r="S5" s="42" t="s">
        <v>85</v>
      </c>
      <c r="T5" s="42" t="s">
        <v>7</v>
      </c>
      <c r="U5" s="42" t="s">
        <v>86</v>
      </c>
      <c r="V5" s="42" t="s">
        <v>87</v>
      </c>
      <c r="W5" s="42" t="s">
        <v>88</v>
      </c>
      <c r="X5" s="42" t="s">
        <v>18</v>
      </c>
      <c r="Y5" s="42" t="s">
        <v>89</v>
      </c>
      <c r="Z5" s="42" t="s">
        <v>90</v>
      </c>
      <c r="AA5" s="42" t="s">
        <v>91</v>
      </c>
      <c r="AB5" s="42" t="s">
        <v>92</v>
      </c>
      <c r="AC5" s="42" t="s">
        <v>93</v>
      </c>
      <c r="AD5" s="42" t="s">
        <v>94</v>
      </c>
      <c r="AE5" s="42" t="s">
        <v>95</v>
      </c>
      <c r="AF5" s="42" t="s">
        <v>96</v>
      </c>
      <c r="AG5" s="42" t="s">
        <v>97</v>
      </c>
      <c r="AH5" s="42" t="s">
        <v>98</v>
      </c>
      <c r="AI5" s="42" t="s">
        <v>99</v>
      </c>
      <c r="AJ5" s="42" t="s">
        <v>89</v>
      </c>
      <c r="AK5" s="42" t="s">
        <v>90</v>
      </c>
      <c r="AL5" s="42" t="s">
        <v>91</v>
      </c>
      <c r="AM5" s="42" t="s">
        <v>100</v>
      </c>
      <c r="AN5" s="42" t="s">
        <v>101</v>
      </c>
      <c r="AO5" s="42" t="s">
        <v>94</v>
      </c>
      <c r="AP5" s="42" t="s">
        <v>95</v>
      </c>
      <c r="AQ5" s="42" t="s">
        <v>96</v>
      </c>
      <c r="AR5" s="42" t="s">
        <v>97</v>
      </c>
      <c r="AS5" s="42" t="s">
        <v>98</v>
      </c>
      <c r="AT5" s="42" t="s">
        <v>99</v>
      </c>
      <c r="AU5" s="42" t="s">
        <v>89</v>
      </c>
      <c r="AV5" s="42" t="s">
        <v>90</v>
      </c>
      <c r="AW5" s="42" t="s">
        <v>91</v>
      </c>
      <c r="AX5" s="42" t="s">
        <v>92</v>
      </c>
      <c r="AY5" s="42" t="s">
        <v>101</v>
      </c>
      <c r="AZ5" s="42" t="s">
        <v>94</v>
      </c>
      <c r="BA5" s="42" t="s">
        <v>95</v>
      </c>
      <c r="BB5" s="42" t="s">
        <v>96</v>
      </c>
      <c r="BC5" s="42" t="s">
        <v>97</v>
      </c>
      <c r="BD5" s="42" t="s">
        <v>98</v>
      </c>
      <c r="BE5" s="42" t="s">
        <v>99</v>
      </c>
      <c r="BF5" s="42" t="s">
        <v>89</v>
      </c>
      <c r="BG5" s="42" t="s">
        <v>90</v>
      </c>
      <c r="BH5" s="42" t="s">
        <v>91</v>
      </c>
      <c r="BI5" s="42" t="s">
        <v>92</v>
      </c>
      <c r="BJ5" s="42" t="s">
        <v>101</v>
      </c>
      <c r="BK5" s="42" t="s">
        <v>94</v>
      </c>
      <c r="BL5" s="42" t="s">
        <v>95</v>
      </c>
      <c r="BM5" s="42" t="s">
        <v>96</v>
      </c>
      <c r="BN5" s="42" t="s">
        <v>97</v>
      </c>
      <c r="BO5" s="42" t="s">
        <v>98</v>
      </c>
      <c r="BP5" s="42" t="s">
        <v>99</v>
      </c>
      <c r="BQ5" s="42" t="s">
        <v>102</v>
      </c>
      <c r="BR5" s="42" t="s">
        <v>90</v>
      </c>
      <c r="BS5" s="42" t="s">
        <v>91</v>
      </c>
      <c r="BT5" s="42" t="s">
        <v>100</v>
      </c>
      <c r="BU5" s="42" t="s">
        <v>101</v>
      </c>
      <c r="BV5" s="42" t="s">
        <v>94</v>
      </c>
      <c r="BW5" s="42" t="s">
        <v>95</v>
      </c>
      <c r="BX5" s="42" t="s">
        <v>96</v>
      </c>
      <c r="BY5" s="42" t="s">
        <v>97</v>
      </c>
      <c r="BZ5" s="42" t="s">
        <v>98</v>
      </c>
      <c r="CA5" s="42" t="s">
        <v>99</v>
      </c>
      <c r="CB5" s="42" t="s">
        <v>89</v>
      </c>
      <c r="CC5" s="42" t="s">
        <v>90</v>
      </c>
      <c r="CD5" s="42" t="s">
        <v>91</v>
      </c>
      <c r="CE5" s="42" t="s">
        <v>92</v>
      </c>
      <c r="CF5" s="42" t="s">
        <v>101</v>
      </c>
      <c r="CG5" s="42" t="s">
        <v>94</v>
      </c>
      <c r="CH5" s="42" t="s">
        <v>95</v>
      </c>
      <c r="CI5" s="42" t="s">
        <v>96</v>
      </c>
      <c r="CJ5" s="42" t="s">
        <v>97</v>
      </c>
      <c r="CK5" s="42" t="s">
        <v>98</v>
      </c>
      <c r="CL5" s="42" t="s">
        <v>99</v>
      </c>
      <c r="CM5" s="42" t="s">
        <v>89</v>
      </c>
      <c r="CN5" s="42" t="s">
        <v>103</v>
      </c>
      <c r="CO5" s="42" t="s">
        <v>91</v>
      </c>
      <c r="CP5" s="42" t="s">
        <v>92</v>
      </c>
      <c r="CQ5" s="42" t="s">
        <v>101</v>
      </c>
      <c r="CR5" s="42" t="s">
        <v>94</v>
      </c>
      <c r="CS5" s="42" t="s">
        <v>95</v>
      </c>
      <c r="CT5" s="42" t="s">
        <v>96</v>
      </c>
      <c r="CU5" s="42" t="s">
        <v>97</v>
      </c>
      <c r="CV5" s="42" t="s">
        <v>98</v>
      </c>
      <c r="CW5" s="42" t="s">
        <v>99</v>
      </c>
      <c r="CX5" s="42" t="s">
        <v>89</v>
      </c>
      <c r="CY5" s="42" t="s">
        <v>90</v>
      </c>
      <c r="CZ5" s="42" t="s">
        <v>104</v>
      </c>
      <c r="DA5" s="42" t="s">
        <v>100</v>
      </c>
      <c r="DB5" s="42" t="s">
        <v>101</v>
      </c>
      <c r="DC5" s="42" t="s">
        <v>94</v>
      </c>
      <c r="DD5" s="42" t="s">
        <v>95</v>
      </c>
      <c r="DE5" s="42" t="s">
        <v>96</v>
      </c>
      <c r="DF5" s="42" t="s">
        <v>97</v>
      </c>
      <c r="DG5" s="42" t="s">
        <v>98</v>
      </c>
      <c r="DH5" s="42" t="s">
        <v>99</v>
      </c>
      <c r="DI5" s="137"/>
      <c r="DJ5" s="137"/>
      <c r="DK5" s="42" t="s">
        <v>102</v>
      </c>
      <c r="DL5" s="42" t="s">
        <v>90</v>
      </c>
      <c r="DM5" s="42" t="s">
        <v>91</v>
      </c>
      <c r="DN5" s="42" t="s">
        <v>92</v>
      </c>
      <c r="DO5" s="42" t="s">
        <v>101</v>
      </c>
      <c r="DP5" s="42" t="s">
        <v>94</v>
      </c>
      <c r="DQ5" s="42" t="s">
        <v>95</v>
      </c>
      <c r="DR5" s="42" t="s">
        <v>96</v>
      </c>
      <c r="DS5" s="42" t="s">
        <v>97</v>
      </c>
      <c r="DT5" s="42" t="s">
        <v>98</v>
      </c>
      <c r="DU5" s="42" t="s">
        <v>35</v>
      </c>
      <c r="DV5" s="42" t="s">
        <v>89</v>
      </c>
      <c r="DW5" s="42" t="s">
        <v>103</v>
      </c>
      <c r="DX5" s="42" t="s">
        <v>91</v>
      </c>
      <c r="DY5" s="42" t="s">
        <v>92</v>
      </c>
      <c r="DZ5" s="42" t="s">
        <v>93</v>
      </c>
      <c r="EA5" s="42" t="s">
        <v>94</v>
      </c>
      <c r="EB5" s="42" t="s">
        <v>95</v>
      </c>
      <c r="EC5" s="42" t="s">
        <v>96</v>
      </c>
      <c r="ED5" s="42" t="s">
        <v>97</v>
      </c>
      <c r="EE5" s="42" t="s">
        <v>98</v>
      </c>
      <c r="EF5" s="42" t="s">
        <v>99</v>
      </c>
      <c r="EG5" s="42" t="s">
        <v>105</v>
      </c>
      <c r="EH5" s="42" t="s">
        <v>106</v>
      </c>
      <c r="EI5" s="42" t="s">
        <v>107</v>
      </c>
      <c r="EJ5" s="42" t="s">
        <v>108</v>
      </c>
      <c r="EK5" s="42" t="s">
        <v>109</v>
      </c>
      <c r="EL5" s="42" t="s">
        <v>110</v>
      </c>
      <c r="EM5" s="42" t="s">
        <v>111</v>
      </c>
      <c r="EN5" s="42" t="s">
        <v>112</v>
      </c>
      <c r="EO5" s="42" t="s">
        <v>113</v>
      </c>
      <c r="EP5" s="42" t="s">
        <v>114</v>
      </c>
    </row>
    <row r="6" spans="1:146" s="52" customFormat="1" x14ac:dyDescent="0.15">
      <c r="A6" s="28" t="s">
        <v>115</v>
      </c>
      <c r="B6" s="43">
        <f>B8</f>
        <v>2024</v>
      </c>
      <c r="C6" s="43">
        <f t="shared" ref="C6:X6" si="2">C8</f>
        <v>73644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2</v>
      </c>
      <c r="H6" s="43" t="str">
        <f>SUBSTITUTE(H8,"　","")</f>
        <v>福島県檜枝岐村</v>
      </c>
      <c r="I6" s="43" t="str">
        <f t="shared" si="2"/>
        <v>御池ロッジ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Ａ１Ｂ１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839</v>
      </c>
      <c r="R6" s="46">
        <f t="shared" si="2"/>
        <v>60</v>
      </c>
      <c r="S6" s="47">
        <f t="shared" si="2"/>
        <v>7881</v>
      </c>
      <c r="T6" s="48" t="str">
        <f t="shared" si="2"/>
        <v>無</v>
      </c>
      <c r="U6" s="44">
        <f t="shared" si="2"/>
        <v>90</v>
      </c>
      <c r="V6" s="48" t="str">
        <f t="shared" si="2"/>
        <v>無</v>
      </c>
      <c r="W6" s="49">
        <f t="shared" si="2"/>
        <v>58.8</v>
      </c>
      <c r="X6" s="48" t="str">
        <f t="shared" si="2"/>
        <v>有</v>
      </c>
      <c r="Y6" s="50">
        <f>IF(Y8="-",NA(),Y8)</f>
        <v>158.9</v>
      </c>
      <c r="Z6" s="50">
        <f t="shared" ref="Z6:AH6" si="3">IF(Z8="-",NA(),Z8)</f>
        <v>213.5</v>
      </c>
      <c r="AA6" s="50">
        <f t="shared" si="3"/>
        <v>100.2</v>
      </c>
      <c r="AB6" s="50">
        <f t="shared" si="3"/>
        <v>100.2</v>
      </c>
      <c r="AC6" s="50">
        <f t="shared" si="3"/>
        <v>100.2</v>
      </c>
      <c r="AD6" s="50">
        <f t="shared" si="3"/>
        <v>96.8</v>
      </c>
      <c r="AE6" s="50">
        <f t="shared" si="3"/>
        <v>92.8</v>
      </c>
      <c r="AF6" s="50">
        <f t="shared" si="3"/>
        <v>90.5</v>
      </c>
      <c r="AG6" s="50">
        <f t="shared" si="3"/>
        <v>83.8</v>
      </c>
      <c r="AH6" s="50">
        <f t="shared" si="3"/>
        <v>82.7</v>
      </c>
      <c r="AI6" s="50" t="str">
        <f>IF(AI8="-","【-】","【"&amp;SUBSTITUTE(TEXT(AI8,"#,##0.0"),"-","△")&amp;"】")</f>
        <v>【142.4】</v>
      </c>
      <c r="AJ6" s="50">
        <f>IF(AJ8="-",NA(),AJ8)</f>
        <v>0</v>
      </c>
      <c r="AK6" s="50">
        <f t="shared" ref="AK6:AS6" si="4">IF(AK8="-",NA(),AK8)</f>
        <v>0</v>
      </c>
      <c r="AL6" s="50">
        <f t="shared" si="4"/>
        <v>0</v>
      </c>
      <c r="AM6" s="50">
        <f t="shared" si="4"/>
        <v>0</v>
      </c>
      <c r="AN6" s="50">
        <f t="shared" si="4"/>
        <v>0</v>
      </c>
      <c r="AO6" s="50">
        <f t="shared" si="4"/>
        <v>47.8</v>
      </c>
      <c r="AP6" s="50">
        <f t="shared" si="4"/>
        <v>42</v>
      </c>
      <c r="AQ6" s="50">
        <f t="shared" si="4"/>
        <v>37.9</v>
      </c>
      <c r="AR6" s="50">
        <f t="shared" si="4"/>
        <v>32.799999999999997</v>
      </c>
      <c r="AS6" s="50">
        <f t="shared" si="4"/>
        <v>39.200000000000003</v>
      </c>
      <c r="AT6" s="50" t="str">
        <f>IF(AT8="-","【-】","【"&amp;SUBSTITUTE(TEXT(AT8,"#,##0.0"),"-","△")&amp;"】")</f>
        <v>【74.3】</v>
      </c>
      <c r="AU6" s="45">
        <f>IF(AU8="-",NA(),AU8)</f>
        <v>0</v>
      </c>
      <c r="AV6" s="45">
        <f t="shared" ref="AV6:BD6" si="5">IF(AV8="-",NA(),AV8)</f>
        <v>0</v>
      </c>
      <c r="AW6" s="45">
        <f t="shared" si="5"/>
        <v>0</v>
      </c>
      <c r="AX6" s="45">
        <f t="shared" si="5"/>
        <v>0</v>
      </c>
      <c r="AY6" s="45">
        <f t="shared" si="5"/>
        <v>0</v>
      </c>
      <c r="AZ6" s="45">
        <f t="shared" si="5"/>
        <v>63431</v>
      </c>
      <c r="BA6" s="45">
        <f t="shared" si="5"/>
        <v>161674</v>
      </c>
      <c r="BB6" s="45">
        <f t="shared" si="5"/>
        <v>7750</v>
      </c>
      <c r="BC6" s="45">
        <f t="shared" si="5"/>
        <v>5278</v>
      </c>
      <c r="BD6" s="45">
        <f t="shared" si="5"/>
        <v>5706</v>
      </c>
      <c r="BE6" s="45" t="str">
        <f>IF(BE8="-","【-】","【"&amp;SUBSTITUTE(TEXT(BE8,"#,##0"),"-","△")&amp;"】")</f>
        <v>【39,956】</v>
      </c>
      <c r="BF6" s="50">
        <f>IF(BF8="-",NA(),BF8)</f>
        <v>0</v>
      </c>
      <c r="BG6" s="50">
        <f t="shared" ref="BG6:BO6" si="6">IF(BG8="-",NA(),BG8)</f>
        <v>0</v>
      </c>
      <c r="BH6" s="50">
        <f t="shared" si="6"/>
        <v>6.1</v>
      </c>
      <c r="BI6" s="50">
        <f t="shared" si="6"/>
        <v>5</v>
      </c>
      <c r="BJ6" s="50">
        <f t="shared" si="6"/>
        <v>8.9</v>
      </c>
      <c r="BK6" s="50">
        <f t="shared" si="6"/>
        <v>5.0999999999999996</v>
      </c>
      <c r="BL6" s="50">
        <f t="shared" si="6"/>
        <v>6.4</v>
      </c>
      <c r="BM6" s="50">
        <f t="shared" si="6"/>
        <v>9.4</v>
      </c>
      <c r="BN6" s="50">
        <f t="shared" si="6"/>
        <v>10</v>
      </c>
      <c r="BO6" s="50">
        <f t="shared" si="6"/>
        <v>9</v>
      </c>
      <c r="BP6" s="50" t="str">
        <f>IF(BP8="-","【-】","【"&amp;SUBSTITUTE(TEXT(BP8,"#,##0.0"),"-","△")&amp;"】")</f>
        <v>【17.7】</v>
      </c>
      <c r="BQ6" s="50">
        <f>IF(BQ8="-",NA(),BQ8)</f>
        <v>415.5</v>
      </c>
      <c r="BR6" s="50">
        <f t="shared" ref="BR6:BZ6" si="7">IF(BR8="-",NA(),BR8)</f>
        <v>161.30000000000001</v>
      </c>
      <c r="BS6" s="50">
        <f t="shared" si="7"/>
        <v>31.8</v>
      </c>
      <c r="BT6" s="50">
        <f t="shared" si="7"/>
        <v>31.8</v>
      </c>
      <c r="BU6" s="50">
        <f t="shared" si="7"/>
        <v>49.6</v>
      </c>
      <c r="BV6" s="50">
        <f t="shared" si="7"/>
        <v>100.4</v>
      </c>
      <c r="BW6" s="50">
        <f t="shared" si="7"/>
        <v>58.5</v>
      </c>
      <c r="BX6" s="50">
        <f t="shared" si="7"/>
        <v>42.5</v>
      </c>
      <c r="BY6" s="50">
        <f t="shared" si="7"/>
        <v>44.7</v>
      </c>
      <c r="BZ6" s="50">
        <f t="shared" si="7"/>
        <v>59.7</v>
      </c>
      <c r="CA6" s="50" t="str">
        <f>IF(CA8="-","【-】","【"&amp;SUBSTITUTE(TEXT(CA8,"#,##0.0"),"-","△")&amp;"】")</f>
        <v>【43.6】</v>
      </c>
      <c r="CB6" s="50">
        <f>IF(CB8="-",NA(),CB8)</f>
        <v>-307.5</v>
      </c>
      <c r="CC6" s="50">
        <f t="shared" ref="CC6:CK6" si="8">IF(CC8="-",NA(),CC8)</f>
        <v>-160.4</v>
      </c>
      <c r="CD6" s="50">
        <f t="shared" si="8"/>
        <v>-13.6</v>
      </c>
      <c r="CE6" s="50">
        <f t="shared" si="8"/>
        <v>-13.6</v>
      </c>
      <c r="CF6" s="50">
        <f t="shared" si="8"/>
        <v>-17.600000000000001</v>
      </c>
      <c r="CG6" s="50">
        <f t="shared" si="8"/>
        <v>-152.6</v>
      </c>
      <c r="CH6" s="50">
        <f t="shared" si="8"/>
        <v>-61.8</v>
      </c>
      <c r="CI6" s="50">
        <f t="shared" si="8"/>
        <v>-25.8</v>
      </c>
      <c r="CJ6" s="50">
        <f t="shared" si="8"/>
        <v>-15.7</v>
      </c>
      <c r="CK6" s="50">
        <f t="shared" si="8"/>
        <v>-183</v>
      </c>
      <c r="CL6" s="50" t="str">
        <f>IF(CL8="-","【-】","【"&amp;SUBSTITUTE(TEXT(CL8,"#,##0.0"),"-","△")&amp;"】")</f>
        <v>【△78.9】</v>
      </c>
      <c r="CM6" s="45">
        <f>IF(CM8="-",NA(),CM8)</f>
        <v>12676532</v>
      </c>
      <c r="CN6" s="45">
        <f t="shared" ref="CN6:CV6" si="9">IF(CN8="-",NA(),CN8)</f>
        <v>24414</v>
      </c>
      <c r="CO6" s="45">
        <f t="shared" si="9"/>
        <v>183</v>
      </c>
      <c r="CP6" s="45">
        <f t="shared" si="9"/>
        <v>183</v>
      </c>
      <c r="CQ6" s="45">
        <f t="shared" si="9"/>
        <v>174</v>
      </c>
      <c r="CR6" s="45">
        <f t="shared" si="9"/>
        <v>583147</v>
      </c>
      <c r="CS6" s="45">
        <f t="shared" si="9"/>
        <v>-15708</v>
      </c>
      <c r="CT6" s="45">
        <f t="shared" si="9"/>
        <v>-15228</v>
      </c>
      <c r="CU6" s="45">
        <f t="shared" si="9"/>
        <v>-13757</v>
      </c>
      <c r="CV6" s="45">
        <f t="shared" si="9"/>
        <v>-18140</v>
      </c>
      <c r="CW6" s="45" t="str">
        <f>IF(CW8="-","【-】","【"&amp;SUBSTITUTE(TEXT(CW8,"#,##0"),"-","△")&amp;"】")</f>
        <v>【△15,622】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116</v>
      </c>
      <c r="DI6" s="46">
        <f t="shared" ref="DI6:DJ6" si="10">DI8</f>
        <v>301001</v>
      </c>
      <c r="DJ6" s="46">
        <f t="shared" si="10"/>
        <v>10000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116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0</v>
      </c>
      <c r="DZ6" s="50">
        <f t="shared" si="11"/>
        <v>0</v>
      </c>
      <c r="EA6" s="50">
        <f t="shared" si="11"/>
        <v>330.8</v>
      </c>
      <c r="EB6" s="50">
        <f t="shared" si="11"/>
        <v>92.9</v>
      </c>
      <c r="EC6" s="50">
        <f t="shared" si="11"/>
        <v>51.5</v>
      </c>
      <c r="ED6" s="50">
        <f t="shared" si="11"/>
        <v>41.4</v>
      </c>
      <c r="EE6" s="50">
        <f t="shared" si="11"/>
        <v>40</v>
      </c>
      <c r="EF6" s="50" t="str">
        <f>IF(EF8="-","【-】","【"&amp;SUBSTITUTE(TEXT(EF8,"#,##0.0"),"-","△")&amp;"】")</f>
        <v>【22.3】</v>
      </c>
      <c r="EG6" s="51">
        <f>IF(EG8="-",NA(),EG8)</f>
        <v>0</v>
      </c>
      <c r="EH6" s="51">
        <f t="shared" ref="EH6:EP6" si="12">IF(EH8="-",NA(),EH8)</f>
        <v>0</v>
      </c>
      <c r="EI6" s="51">
        <f t="shared" si="12"/>
        <v>2.0000000000000001E-4</v>
      </c>
      <c r="EJ6" s="51">
        <f t="shared" si="12"/>
        <v>1E-4</v>
      </c>
      <c r="EK6" s="51">
        <f t="shared" si="12"/>
        <v>2.0000000000000001E-4</v>
      </c>
      <c r="EL6" s="51">
        <f t="shared" si="12"/>
        <v>9.7000000000000003E-3</v>
      </c>
      <c r="EM6" s="51">
        <f t="shared" si="12"/>
        <v>4.8999999999999998E-3</v>
      </c>
      <c r="EN6" s="51">
        <f t="shared" si="12"/>
        <v>5.0000000000000001E-4</v>
      </c>
      <c r="EO6" s="51">
        <f t="shared" si="12"/>
        <v>2.0999999999999999E-3</v>
      </c>
      <c r="EP6" s="51">
        <f t="shared" si="12"/>
        <v>1.8200000000000001E-2</v>
      </c>
    </row>
    <row r="7" spans="1:146" s="52" customFormat="1" x14ac:dyDescent="0.15">
      <c r="A7" s="28" t="s">
        <v>117</v>
      </c>
      <c r="B7" s="43">
        <f t="shared" ref="B7:X7" si="13">B8</f>
        <v>2024</v>
      </c>
      <c r="C7" s="43">
        <f t="shared" si="13"/>
        <v>73644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2</v>
      </c>
      <c r="H7" s="43" t="str">
        <f t="shared" si="13"/>
        <v>福島県　檜枝岐村</v>
      </c>
      <c r="I7" s="43" t="str">
        <f t="shared" si="13"/>
        <v>御池ロッジ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Ａ１Ｂ１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839</v>
      </c>
      <c r="R7" s="46">
        <f t="shared" si="13"/>
        <v>60</v>
      </c>
      <c r="S7" s="47">
        <f t="shared" si="13"/>
        <v>7881</v>
      </c>
      <c r="T7" s="48" t="str">
        <f t="shared" si="13"/>
        <v>無</v>
      </c>
      <c r="U7" s="44">
        <f t="shared" si="13"/>
        <v>90</v>
      </c>
      <c r="V7" s="48" t="str">
        <f t="shared" si="13"/>
        <v>無</v>
      </c>
      <c r="W7" s="49">
        <f t="shared" si="13"/>
        <v>58.8</v>
      </c>
      <c r="X7" s="48" t="str">
        <f t="shared" si="13"/>
        <v>有</v>
      </c>
      <c r="Y7" s="50">
        <f>Y8</f>
        <v>158.9</v>
      </c>
      <c r="Z7" s="50">
        <f t="shared" ref="Z7:AH7" si="14">Z8</f>
        <v>213.5</v>
      </c>
      <c r="AA7" s="50">
        <f t="shared" si="14"/>
        <v>100.2</v>
      </c>
      <c r="AB7" s="50">
        <f t="shared" si="14"/>
        <v>100.2</v>
      </c>
      <c r="AC7" s="50">
        <f t="shared" si="14"/>
        <v>100.2</v>
      </c>
      <c r="AD7" s="50">
        <f t="shared" si="14"/>
        <v>96.8</v>
      </c>
      <c r="AE7" s="50">
        <f t="shared" si="14"/>
        <v>92.8</v>
      </c>
      <c r="AF7" s="50">
        <f t="shared" si="14"/>
        <v>90.5</v>
      </c>
      <c r="AG7" s="50">
        <f t="shared" si="14"/>
        <v>83.8</v>
      </c>
      <c r="AH7" s="50">
        <f t="shared" si="14"/>
        <v>82.7</v>
      </c>
      <c r="AI7" s="50"/>
      <c r="AJ7" s="50">
        <f>AJ8</f>
        <v>0</v>
      </c>
      <c r="AK7" s="50">
        <f t="shared" ref="AK7:AS7" si="15">AK8</f>
        <v>0</v>
      </c>
      <c r="AL7" s="50">
        <f t="shared" si="15"/>
        <v>0</v>
      </c>
      <c r="AM7" s="50">
        <f t="shared" si="15"/>
        <v>0</v>
      </c>
      <c r="AN7" s="50">
        <f t="shared" si="15"/>
        <v>0</v>
      </c>
      <c r="AO7" s="50">
        <f t="shared" si="15"/>
        <v>47.8</v>
      </c>
      <c r="AP7" s="50">
        <f t="shared" si="15"/>
        <v>42</v>
      </c>
      <c r="AQ7" s="50">
        <f t="shared" si="15"/>
        <v>37.9</v>
      </c>
      <c r="AR7" s="50">
        <f t="shared" si="15"/>
        <v>32.799999999999997</v>
      </c>
      <c r="AS7" s="50">
        <f t="shared" si="15"/>
        <v>39.200000000000003</v>
      </c>
      <c r="AT7" s="50"/>
      <c r="AU7" s="45">
        <f>AU8</f>
        <v>0</v>
      </c>
      <c r="AV7" s="45">
        <f t="shared" ref="AV7:BD7" si="16">AV8</f>
        <v>0</v>
      </c>
      <c r="AW7" s="45">
        <f t="shared" si="16"/>
        <v>0</v>
      </c>
      <c r="AX7" s="45">
        <f t="shared" si="16"/>
        <v>0</v>
      </c>
      <c r="AY7" s="45">
        <f t="shared" si="16"/>
        <v>0</v>
      </c>
      <c r="AZ7" s="45">
        <f t="shared" si="16"/>
        <v>63431</v>
      </c>
      <c r="BA7" s="45">
        <f t="shared" si="16"/>
        <v>161674</v>
      </c>
      <c r="BB7" s="45">
        <f t="shared" si="16"/>
        <v>7750</v>
      </c>
      <c r="BC7" s="45">
        <f t="shared" si="16"/>
        <v>5278</v>
      </c>
      <c r="BD7" s="45">
        <f t="shared" si="16"/>
        <v>5706</v>
      </c>
      <c r="BE7" s="45"/>
      <c r="BF7" s="50">
        <f>BF8</f>
        <v>0</v>
      </c>
      <c r="BG7" s="50">
        <f t="shared" ref="BG7:BO7" si="17">BG8</f>
        <v>0</v>
      </c>
      <c r="BH7" s="50">
        <f t="shared" si="17"/>
        <v>6.1</v>
      </c>
      <c r="BI7" s="50">
        <f t="shared" si="17"/>
        <v>5</v>
      </c>
      <c r="BJ7" s="50">
        <f t="shared" si="17"/>
        <v>8.9</v>
      </c>
      <c r="BK7" s="50">
        <f t="shared" si="17"/>
        <v>5.0999999999999996</v>
      </c>
      <c r="BL7" s="50">
        <f t="shared" si="17"/>
        <v>6.4</v>
      </c>
      <c r="BM7" s="50">
        <f t="shared" si="17"/>
        <v>9.4</v>
      </c>
      <c r="BN7" s="50">
        <f t="shared" si="17"/>
        <v>10</v>
      </c>
      <c r="BO7" s="50">
        <f t="shared" si="17"/>
        <v>9</v>
      </c>
      <c r="BP7" s="50"/>
      <c r="BQ7" s="50">
        <f>BQ8</f>
        <v>415.5</v>
      </c>
      <c r="BR7" s="50">
        <f t="shared" ref="BR7:BZ7" si="18">BR8</f>
        <v>161.30000000000001</v>
      </c>
      <c r="BS7" s="50">
        <f t="shared" si="18"/>
        <v>31.8</v>
      </c>
      <c r="BT7" s="50">
        <f t="shared" si="18"/>
        <v>31.8</v>
      </c>
      <c r="BU7" s="50">
        <f t="shared" si="18"/>
        <v>49.6</v>
      </c>
      <c r="BV7" s="50">
        <f t="shared" si="18"/>
        <v>100.4</v>
      </c>
      <c r="BW7" s="50">
        <f t="shared" si="18"/>
        <v>58.5</v>
      </c>
      <c r="BX7" s="50">
        <f t="shared" si="18"/>
        <v>42.5</v>
      </c>
      <c r="BY7" s="50">
        <f t="shared" si="18"/>
        <v>44.7</v>
      </c>
      <c r="BZ7" s="50">
        <f t="shared" si="18"/>
        <v>59.7</v>
      </c>
      <c r="CA7" s="50"/>
      <c r="CB7" s="50">
        <f>CB8</f>
        <v>-307.5</v>
      </c>
      <c r="CC7" s="50">
        <f t="shared" ref="CC7:CK7" si="19">CC8</f>
        <v>-160.4</v>
      </c>
      <c r="CD7" s="50">
        <f t="shared" si="19"/>
        <v>-13.6</v>
      </c>
      <c r="CE7" s="50">
        <f t="shared" si="19"/>
        <v>-13.6</v>
      </c>
      <c r="CF7" s="50">
        <f t="shared" si="19"/>
        <v>-17.600000000000001</v>
      </c>
      <c r="CG7" s="50">
        <f t="shared" si="19"/>
        <v>-152.6</v>
      </c>
      <c r="CH7" s="50">
        <f t="shared" si="19"/>
        <v>-61.8</v>
      </c>
      <c r="CI7" s="50">
        <f t="shared" si="19"/>
        <v>-25.8</v>
      </c>
      <c r="CJ7" s="50">
        <f t="shared" si="19"/>
        <v>-15.7</v>
      </c>
      <c r="CK7" s="50">
        <f t="shared" si="19"/>
        <v>-183</v>
      </c>
      <c r="CL7" s="50"/>
      <c r="CM7" s="45">
        <f>CM8</f>
        <v>12676532</v>
      </c>
      <c r="CN7" s="45">
        <f t="shared" ref="CN7:CV7" si="20">CN8</f>
        <v>24414</v>
      </c>
      <c r="CO7" s="45">
        <f t="shared" si="20"/>
        <v>183</v>
      </c>
      <c r="CP7" s="45">
        <f t="shared" si="20"/>
        <v>183</v>
      </c>
      <c r="CQ7" s="45">
        <f t="shared" si="20"/>
        <v>174</v>
      </c>
      <c r="CR7" s="45">
        <f t="shared" si="20"/>
        <v>583147</v>
      </c>
      <c r="CS7" s="45">
        <f t="shared" si="20"/>
        <v>-15708</v>
      </c>
      <c r="CT7" s="45">
        <f t="shared" si="20"/>
        <v>-15228</v>
      </c>
      <c r="CU7" s="45">
        <f t="shared" si="20"/>
        <v>-13757</v>
      </c>
      <c r="CV7" s="45">
        <f t="shared" si="20"/>
        <v>-18140</v>
      </c>
      <c r="CW7" s="45"/>
      <c r="CX7" s="50" t="s">
        <v>118</v>
      </c>
      <c r="CY7" s="50" t="s">
        <v>118</v>
      </c>
      <c r="CZ7" s="50" t="s">
        <v>118</v>
      </c>
      <c r="DA7" s="50" t="s">
        <v>118</v>
      </c>
      <c r="DB7" s="50" t="s">
        <v>118</v>
      </c>
      <c r="DC7" s="50" t="s">
        <v>118</v>
      </c>
      <c r="DD7" s="50" t="s">
        <v>118</v>
      </c>
      <c r="DE7" s="50" t="s">
        <v>118</v>
      </c>
      <c r="DF7" s="50" t="s">
        <v>118</v>
      </c>
      <c r="DG7" s="50" t="s">
        <v>116</v>
      </c>
      <c r="DH7" s="50"/>
      <c r="DI7" s="46">
        <f>DI8</f>
        <v>301001</v>
      </c>
      <c r="DJ7" s="46">
        <f>DJ8</f>
        <v>10000</v>
      </c>
      <c r="DK7" s="50" t="s">
        <v>118</v>
      </c>
      <c r="DL7" s="50" t="s">
        <v>118</v>
      </c>
      <c r="DM7" s="50" t="s">
        <v>118</v>
      </c>
      <c r="DN7" s="50" t="s">
        <v>118</v>
      </c>
      <c r="DO7" s="50" t="s">
        <v>118</v>
      </c>
      <c r="DP7" s="50" t="s">
        <v>118</v>
      </c>
      <c r="DQ7" s="50" t="s">
        <v>118</v>
      </c>
      <c r="DR7" s="50" t="s">
        <v>118</v>
      </c>
      <c r="DS7" s="50" t="s">
        <v>118</v>
      </c>
      <c r="DT7" s="50" t="s">
        <v>116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0</v>
      </c>
      <c r="DZ7" s="50">
        <f t="shared" si="21"/>
        <v>0</v>
      </c>
      <c r="EA7" s="50">
        <f t="shared" si="21"/>
        <v>330.8</v>
      </c>
      <c r="EB7" s="50">
        <f t="shared" si="21"/>
        <v>92.9</v>
      </c>
      <c r="EC7" s="50">
        <f t="shared" si="21"/>
        <v>51.5</v>
      </c>
      <c r="ED7" s="50">
        <f t="shared" si="21"/>
        <v>41.4</v>
      </c>
      <c r="EE7" s="50">
        <f t="shared" si="21"/>
        <v>40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2024</v>
      </c>
      <c r="C8" s="53">
        <v>73644</v>
      </c>
      <c r="D8" s="53">
        <v>47</v>
      </c>
      <c r="E8" s="53">
        <v>11</v>
      </c>
      <c r="F8" s="53">
        <v>1</v>
      </c>
      <c r="G8" s="53">
        <v>2</v>
      </c>
      <c r="H8" s="53" t="s">
        <v>119</v>
      </c>
      <c r="I8" s="53" t="s">
        <v>120</v>
      </c>
      <c r="J8" s="53" t="s">
        <v>121</v>
      </c>
      <c r="K8" s="53" t="s">
        <v>122</v>
      </c>
      <c r="L8" s="53" t="s">
        <v>123</v>
      </c>
      <c r="M8" s="53" t="s">
        <v>124</v>
      </c>
      <c r="N8" s="53" t="s">
        <v>125</v>
      </c>
      <c r="O8" s="54" t="s">
        <v>126</v>
      </c>
      <c r="P8" s="54" t="s">
        <v>126</v>
      </c>
      <c r="Q8" s="55">
        <v>839</v>
      </c>
      <c r="R8" s="55">
        <v>60</v>
      </c>
      <c r="S8" s="56">
        <v>7881</v>
      </c>
      <c r="T8" s="57" t="s">
        <v>127</v>
      </c>
      <c r="U8" s="54">
        <v>90</v>
      </c>
      <c r="V8" s="57" t="s">
        <v>127</v>
      </c>
      <c r="W8" s="58">
        <v>58.8</v>
      </c>
      <c r="X8" s="57" t="s">
        <v>128</v>
      </c>
      <c r="Y8" s="59">
        <v>158.9</v>
      </c>
      <c r="Z8" s="59">
        <v>213.5</v>
      </c>
      <c r="AA8" s="59">
        <v>100.2</v>
      </c>
      <c r="AB8" s="59">
        <v>100.2</v>
      </c>
      <c r="AC8" s="59">
        <v>100.2</v>
      </c>
      <c r="AD8" s="59">
        <v>96.8</v>
      </c>
      <c r="AE8" s="59">
        <v>92.8</v>
      </c>
      <c r="AF8" s="59">
        <v>90.5</v>
      </c>
      <c r="AG8" s="59">
        <v>83.8</v>
      </c>
      <c r="AH8" s="59">
        <v>82.7</v>
      </c>
      <c r="AI8" s="59">
        <v>142.4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47.8</v>
      </c>
      <c r="AP8" s="59">
        <v>42</v>
      </c>
      <c r="AQ8" s="59">
        <v>37.9</v>
      </c>
      <c r="AR8" s="59">
        <v>32.799999999999997</v>
      </c>
      <c r="AS8" s="59">
        <v>39.200000000000003</v>
      </c>
      <c r="AT8" s="59">
        <v>74.3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63431</v>
      </c>
      <c r="BA8" s="60">
        <v>161674</v>
      </c>
      <c r="BB8" s="60">
        <v>7750</v>
      </c>
      <c r="BC8" s="60">
        <v>5278</v>
      </c>
      <c r="BD8" s="60">
        <v>5706</v>
      </c>
      <c r="BE8" s="60">
        <v>39956</v>
      </c>
      <c r="BF8" s="59">
        <v>0</v>
      </c>
      <c r="BG8" s="59">
        <v>0</v>
      </c>
      <c r="BH8" s="59">
        <v>6.1</v>
      </c>
      <c r="BI8" s="59">
        <v>5</v>
      </c>
      <c r="BJ8" s="59">
        <v>8.9</v>
      </c>
      <c r="BK8" s="59">
        <v>5.0999999999999996</v>
      </c>
      <c r="BL8" s="59">
        <v>6.4</v>
      </c>
      <c r="BM8" s="59">
        <v>9.4</v>
      </c>
      <c r="BN8" s="59">
        <v>10</v>
      </c>
      <c r="BO8" s="59">
        <v>9</v>
      </c>
      <c r="BP8" s="59">
        <v>17.7</v>
      </c>
      <c r="BQ8" s="59">
        <v>415.5</v>
      </c>
      <c r="BR8" s="59">
        <v>161.30000000000001</v>
      </c>
      <c r="BS8" s="59">
        <v>31.8</v>
      </c>
      <c r="BT8" s="59">
        <v>31.8</v>
      </c>
      <c r="BU8" s="59">
        <v>49.6</v>
      </c>
      <c r="BV8" s="59">
        <v>100.4</v>
      </c>
      <c r="BW8" s="59">
        <v>58.5</v>
      </c>
      <c r="BX8" s="59">
        <v>42.5</v>
      </c>
      <c r="BY8" s="59">
        <v>44.7</v>
      </c>
      <c r="BZ8" s="59">
        <v>59.7</v>
      </c>
      <c r="CA8" s="59">
        <v>43.6</v>
      </c>
      <c r="CB8" s="59">
        <v>-307.5</v>
      </c>
      <c r="CC8" s="59">
        <v>-160.4</v>
      </c>
      <c r="CD8" s="59">
        <v>-13.6</v>
      </c>
      <c r="CE8" s="61">
        <v>-13.6</v>
      </c>
      <c r="CF8" s="61">
        <v>-17.600000000000001</v>
      </c>
      <c r="CG8" s="59">
        <v>-152.6</v>
      </c>
      <c r="CH8" s="59">
        <v>-61.8</v>
      </c>
      <c r="CI8" s="59">
        <v>-25.8</v>
      </c>
      <c r="CJ8" s="59">
        <v>-15.7</v>
      </c>
      <c r="CK8" s="59">
        <v>-183</v>
      </c>
      <c r="CL8" s="59">
        <v>-78.900000000000006</v>
      </c>
      <c r="CM8" s="60">
        <v>12676532</v>
      </c>
      <c r="CN8" s="60">
        <v>24414</v>
      </c>
      <c r="CO8" s="60">
        <v>183</v>
      </c>
      <c r="CP8" s="60">
        <v>183</v>
      </c>
      <c r="CQ8" s="60">
        <v>174</v>
      </c>
      <c r="CR8" s="60">
        <v>583147</v>
      </c>
      <c r="CS8" s="60">
        <v>-15708</v>
      </c>
      <c r="CT8" s="60">
        <v>-15228</v>
      </c>
      <c r="CU8" s="60">
        <v>-13757</v>
      </c>
      <c r="CV8" s="60">
        <v>-18140</v>
      </c>
      <c r="CW8" s="60">
        <v>-15622</v>
      </c>
      <c r="CX8" s="59" t="s">
        <v>129</v>
      </c>
      <c r="CY8" s="59" t="s">
        <v>129</v>
      </c>
      <c r="CZ8" s="59" t="s">
        <v>129</v>
      </c>
      <c r="DA8" s="59" t="s">
        <v>129</v>
      </c>
      <c r="DB8" s="59" t="s">
        <v>129</v>
      </c>
      <c r="DC8" s="59" t="s">
        <v>129</v>
      </c>
      <c r="DD8" s="59" t="s">
        <v>129</v>
      </c>
      <c r="DE8" s="59" t="s">
        <v>129</v>
      </c>
      <c r="DF8" s="59" t="s">
        <v>129</v>
      </c>
      <c r="DG8" s="59" t="s">
        <v>129</v>
      </c>
      <c r="DH8" s="59" t="s">
        <v>129</v>
      </c>
      <c r="DI8" s="55">
        <v>301001</v>
      </c>
      <c r="DJ8" s="55">
        <v>10000</v>
      </c>
      <c r="DK8" s="59" t="s">
        <v>129</v>
      </c>
      <c r="DL8" s="59" t="s">
        <v>129</v>
      </c>
      <c r="DM8" s="59" t="s">
        <v>129</v>
      </c>
      <c r="DN8" s="59" t="s">
        <v>129</v>
      </c>
      <c r="DO8" s="59" t="s">
        <v>129</v>
      </c>
      <c r="DP8" s="59" t="s">
        <v>129</v>
      </c>
      <c r="DQ8" s="59" t="s">
        <v>129</v>
      </c>
      <c r="DR8" s="59" t="s">
        <v>129</v>
      </c>
      <c r="DS8" s="59" t="s">
        <v>129</v>
      </c>
      <c r="DT8" s="59" t="s">
        <v>129</v>
      </c>
      <c r="DU8" s="59" t="s">
        <v>129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330.8</v>
      </c>
      <c r="EB8" s="59">
        <v>92.9</v>
      </c>
      <c r="EC8" s="59">
        <v>51.5</v>
      </c>
      <c r="ED8" s="59">
        <v>41.4</v>
      </c>
      <c r="EE8" s="59">
        <v>40</v>
      </c>
      <c r="EF8" s="59">
        <v>22.3</v>
      </c>
      <c r="EG8" s="62">
        <v>0</v>
      </c>
      <c r="EH8" s="62">
        <v>0</v>
      </c>
      <c r="EI8" s="62">
        <v>2.0000000000000001E-4</v>
      </c>
      <c r="EJ8" s="62">
        <v>1E-4</v>
      </c>
      <c r="EK8" s="62">
        <v>2.0000000000000001E-4</v>
      </c>
      <c r="EL8" s="62">
        <v>9.7000000000000003E-3</v>
      </c>
      <c r="EM8" s="62">
        <v>4.8999999999999998E-3</v>
      </c>
      <c r="EN8" s="62">
        <v>5.0000000000000001E-4</v>
      </c>
      <c r="EO8" s="62">
        <v>2.0999999999999999E-3</v>
      </c>
      <c r="EP8" s="62">
        <v>1.8200000000000001E-2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130</v>
      </c>
      <c r="C10" s="65" t="s">
        <v>131</v>
      </c>
      <c r="D10" s="65" t="s">
        <v>132</v>
      </c>
      <c r="E10" s="65" t="s">
        <v>133</v>
      </c>
      <c r="F10" s="65" t="s">
        <v>134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52</v>
      </c>
      <c r="B11" s="66" t="str">
        <f>IF(VALUE($B$6)=0,"",IF(VALUE($B$6)&gt;2022,"R"&amp;TEXT(VALUE($B$6)-2022,"00"),"H"&amp;VALUE($B$6)-1992))</f>
        <v>R02</v>
      </c>
      <c r="C11" s="66" t="str">
        <f>IF(VALUE($B$6)=0,"",IF(VALUE($B$6)&gt;2021,"R"&amp;TEXT(VALUE($B$6)-2021,"00"),"H"&amp;VALUE($B$6)-1991))</f>
        <v>R03</v>
      </c>
      <c r="D11" s="66" t="str">
        <f>IF(VALUE($B$6)=0,"",IF(VALUE($B$6)&gt;2020,"R"&amp;TEXT(VALUE($B$6)-2020,"00"),"H"&amp;VALUE($B$6)-1990))</f>
        <v>R04</v>
      </c>
      <c r="E11" s="66" t="str">
        <f>IF(VALUE($B$6)=0,"",IF(VALUE($B$6)&gt;2019,"R"&amp;TEXT(VALUE($B$6)-2019,"00"),"H"&amp;VALUE($B$6)-1989))</f>
        <v>R05</v>
      </c>
      <c r="F11" s="66" t="str">
        <f>IF(VALUE($B$6)=0,"",IF(VALUE($B$6)&gt;2018,"R"&amp;TEXT(VALUE($B$6)-2018,"00"),"H"&amp;VALUE($B$6)-1988))</f>
        <v>R06</v>
      </c>
      <c r="AU11" s="63"/>
      <c r="BF11" s="63"/>
      <c r="BQ11" s="63"/>
      <c r="CB11" s="63"/>
      <c r="CM11" s="63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星　慶一郎</cp:lastModifiedBy>
  <dcterms:created xsi:type="dcterms:W3CDTF">2025-12-22T09:32:28Z</dcterms:created>
  <dcterms:modified xsi:type="dcterms:W3CDTF">2026-01-17T01:06:41Z</dcterms:modified>
  <cp:category/>
</cp:coreProperties>
</file>