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379\Desktop\公営企業に係る経営比較分析表（令和６年度決算）の分析等について（依頼）\"/>
    </mc:Choice>
  </mc:AlternateContent>
  <xr:revisionPtr revIDLastSave="0" documentId="13_ncr:1_{96F4E190-73C5-49EE-8FC5-BEC097A2EA7D}" xr6:coauthVersionLast="45" xr6:coauthVersionMax="45" xr10:uidLastSave="{00000000-0000-0000-0000-000000000000}"/>
  <workbookProtection workbookAlgorithmName="SHA-512" workbookHashValue="NHSPsl4cakgpx8RRtPeQGZ9AcfeHX4zbqBsX20l+okHocLtmEIrW9WFzeRjqX55beRs0UpYu3tySvPNHdzVVog==" workbookSaltValue="f5Ci6QFTLAUR0nI4txOy6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G85" i="4"/>
  <c r="F85" i="4"/>
  <c r="E85" i="4"/>
  <c r="AT10" i="4"/>
  <c r="I10" i="4"/>
  <c r="AL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<sst xmlns="http://schemas.openxmlformats.org/spreadsheetml/2006/main" count="319" uniqueCount="115">
  <si>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</si>
  <si>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</si>
  <si>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</si>
  <si>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</si>
  <si>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</si>
  <si>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</si>
  <si>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</si>
  <si>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</si>
  <si>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</si>
  <si>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</si>
  <si>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</si>
  <si>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</si>
  <si>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</si>
  <si>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</si>
  <si>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</si>
  <si>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</si>
  <si>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</si>
  <si>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</si>
  <si>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</si>
  <si>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</si>
  <si>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</si>
  <si>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</si>
  <si>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</si>
  <si>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</si>
  <si>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</si>
  <si>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</si>
  <si>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</si>
  <si>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</si>
  <si>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</si>
  <si>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</si>
  <si>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</si>
  <si>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</si>
  <si>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</si>
  <si>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</si>
  <si>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</si>
  <si>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</si>
  <si>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</si>
  <si>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</si>
  <si>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</si>
  <si>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</si>
  <si>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</si>
  <si>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</si>
  <si>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</si>
  <si>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</si>
  <si>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</si>
  <si>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</si>
  <si>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</si>
  <si>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</si>
  <si>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</si>
  <si>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</si>
  <si>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</si>
  <si>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</si>
  <si>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</si>
  <si>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</si>
  <si>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</si>
  <si>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</si>
  <si>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</si>
  <si>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</si>
  <si>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</si>
  <si>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</si>
  <si>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</si>
  <si>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</si>
  <si>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</si>
  <si>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</si>
  <si>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</si>
  <si>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</si>
  <si>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</si>
  <si>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</si>
  <si>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</si>
  <si>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</si>
  <si>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</si>
  <si>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</si>
  <si>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</si>
  <si>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</si>
  <si>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</si>
  <si>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</si>
  <si>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</si>
  <si>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</si>
  <si>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</si>
  <si>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</si>
  <si>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</si>
  <si>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</si>
  <si>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</si>
  <si>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</si>
  <si>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</si>
  <si>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</si>
  <si>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</si>
  <si>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</si>
  <si>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</si>
  <si>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</si>
  <si>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</si>
  <si>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</si>
  <si>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</si>
  <si>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</si>
  <si>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</si>
  <si>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</si>
  <si>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</si>
  <si>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</si>
  <si>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</si>
  <si>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</si>
  <si>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</si>
  <si>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</si>
  <si>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</si>
  <si>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</si>
  <si>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</si>
  <si>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</si>
  <si>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</si>
  <si>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</si>
  <si>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</si>
  <si>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</si>
  <si>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</si>
  <si>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</si>
  <si>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この施設は供用開始後19年が経過した施設であるため、施設診断を経て躯体及び管渠等の更新を見据えて、単年度経費が膨大になることのないよう計画的な施設更新を推進する。
　また、財源の確保も重要な課題であるが、使用料等についても急激な増額にならないよう適正価格についての検討を推進する。</t>
    <phoneticPr fontId="4"/>
  </si>
  <si>
    <t>　平成13年度の供用開始以降について、処理場内及び中継施設における電気設備等のオーバーホール及び取替交換は実施してきているが、処理施設躯体や管渠についての更新は実施していない。
　供用開始後19年が経過した施設及び管渠の診断を時期を見て実施し、収支バランスを図りながら機器類等の計画的な更新を実施する。</t>
    <phoneticPr fontId="4"/>
  </si>
  <si>
    <t>　本処理地区は世帯数約50世帯、定住者約140名に対し、コロナ過以前は年間約83万人の観光客が訪れる観光地である。
　令和6年度は観光客が戻りつつあり、それに起因する汚水が本処理場における処理汚水の大半を占める処理区域である。
　そのため処理施設も観光客を見込んだ規模の施設となっており、その維持管理費を賄うため近隣市町村より高めの使用料を設定し、不足分については一般会計繰入金による運営となっている。
　今後の施設更新に向け、財源の確保及び運営費の更なる削減につながる新技術の導入について検討する。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</si>
</sst>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B2B-43E9-8026-AE63FBFC8F3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1B2B-43E9-8026-AE63FBFC8F3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20.34</c:v>
                </c:pt>
              </c:numCache>
            </c:numRef>
          </c:val>
          <c:extLst>
            <c:ext xmlns:c16="http://schemas.microsoft.com/office/drawing/2014/chart" uri="{C3380CC4-5D6E-409C-BE32-E72D297353CC}">
              <c16:uniqueId val="{00000000-7FF5-4987-B6B4-1E93203D285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7FF5-4987-B6B4-1E93203D285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012-4AA7-9C6D-32180A5E4F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3012-4AA7-9C6D-32180A5E4F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145.69999999999999</c:v>
                </c:pt>
              </c:numCache>
            </c:numRef>
          </c:val>
          <c:extLst>
            <c:ext xmlns:c16="http://schemas.microsoft.com/office/drawing/2014/chart" uri="{C3380CC4-5D6E-409C-BE32-E72D297353CC}">
              <c16:uniqueId val="{00000000-49F8-409D-9CA9-650E008CF1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49F8-409D-9CA9-650E008CF1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66.87</c:v>
                </c:pt>
              </c:numCache>
            </c:numRef>
          </c:val>
          <c:extLst>
            <c:ext xmlns:c16="http://schemas.microsoft.com/office/drawing/2014/chart" uri="{C3380CC4-5D6E-409C-BE32-E72D297353CC}">
              <c16:uniqueId val="{00000000-3133-4E7C-8A99-2371631B98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3133-4E7C-8A99-2371631B98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A7F-42CA-B684-47E0CEE1A5F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FA7F-42CA-B684-47E0CEE1A5F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EA-4C75-BFE5-09B6E4825C4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76EA-4C75-BFE5-09B6E4825C4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78.760000000000005</c:v>
                </c:pt>
              </c:numCache>
            </c:numRef>
          </c:val>
          <c:extLst>
            <c:ext xmlns:c16="http://schemas.microsoft.com/office/drawing/2014/chart" uri="{C3380CC4-5D6E-409C-BE32-E72D297353CC}">
              <c16:uniqueId val="{00000000-E3ED-4B58-8B1D-9704F1EA9E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E3ED-4B58-8B1D-9704F1EA9E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249</c:v>
                </c:pt>
              </c:numCache>
            </c:numRef>
          </c:val>
          <c:extLst>
            <c:ext xmlns:c16="http://schemas.microsoft.com/office/drawing/2014/chart" uri="{C3380CC4-5D6E-409C-BE32-E72D297353CC}">
              <c16:uniqueId val="{00000000-9C58-4021-B733-42672DDE8D8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C58-4021-B733-42672DDE8D8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32.46</c:v>
                </c:pt>
              </c:numCache>
            </c:numRef>
          </c:val>
          <c:extLst>
            <c:ext xmlns:c16="http://schemas.microsoft.com/office/drawing/2014/chart" uri="{C3380CC4-5D6E-409C-BE32-E72D297353CC}">
              <c16:uniqueId val="{00000000-5E2E-42C2-A8B4-1DE445B56C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5E2E-42C2-A8B4-1DE445B56C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901.68</c:v>
                </c:pt>
              </c:numCache>
            </c:numRef>
          </c:val>
          <c:extLst>
            <c:ext xmlns:c16="http://schemas.microsoft.com/office/drawing/2014/chart" uri="{C3380CC4-5D6E-409C-BE32-E72D297353CC}">
              <c16:uniqueId val="{00000000-C6F9-4930-BE4B-52F8BB79CE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C6F9-4930-BE4B-52F8BB79CE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40"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下郷町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4792</v>
      </c>
      <c r="AM8" s="36"/>
      <c r="AN8" s="36"/>
      <c r="AO8" s="36"/>
      <c r="AP8" s="36"/>
      <c r="AQ8" s="36"/>
      <c r="AR8" s="36"/>
      <c r="AS8" s="36"/>
      <c r="AT8" s="37">
        <f>データ!T6</f>
        <v>317.04000000000002</v>
      </c>
      <c r="AU8" s="37"/>
      <c r="AV8" s="37"/>
      <c r="AW8" s="37"/>
      <c r="AX8" s="37"/>
      <c r="AY8" s="37"/>
      <c r="AZ8" s="37"/>
      <c r="BA8" s="37"/>
      <c r="BB8" s="37">
        <f>データ!U6</f>
        <v>15.11</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62.81</v>
      </c>
      <c r="J10" s="37"/>
      <c r="K10" s="37"/>
      <c r="L10" s="37"/>
      <c r="M10" s="37"/>
      <c r="N10" s="37"/>
      <c r="O10" s="37"/>
      <c r="P10" s="37">
        <f>データ!P6</f>
        <v>2.94</v>
      </c>
      <c r="Q10" s="37"/>
      <c r="R10" s="37"/>
      <c r="S10" s="37"/>
      <c r="T10" s="37"/>
      <c r="U10" s="37"/>
      <c r="V10" s="37"/>
      <c r="W10" s="37">
        <f>データ!Q6</f>
        <v>93.81</v>
      </c>
      <c r="X10" s="37"/>
      <c r="Y10" s="37"/>
      <c r="Z10" s="37"/>
      <c r="AA10" s="37"/>
      <c r="AB10" s="37"/>
      <c r="AC10" s="37"/>
      <c r="AD10" s="36">
        <f>データ!R6</f>
        <v>5990</v>
      </c>
      <c r="AE10" s="36"/>
      <c r="AF10" s="36"/>
      <c r="AG10" s="36"/>
      <c r="AH10" s="36"/>
      <c r="AI10" s="36"/>
      <c r="AJ10" s="36"/>
      <c r="AK10" s="2"/>
      <c r="AL10" s="36">
        <f>データ!V6</f>
        <v>139</v>
      </c>
      <c r="AM10" s="36"/>
      <c r="AN10" s="36"/>
      <c r="AO10" s="36"/>
      <c r="AP10" s="36"/>
      <c r="AQ10" s="36"/>
      <c r="AR10" s="36"/>
      <c r="AS10" s="36"/>
      <c r="AT10" s="37">
        <f>データ!W6</f>
        <v>0.06</v>
      </c>
      <c r="AU10" s="37"/>
      <c r="AV10" s="37"/>
      <c r="AW10" s="37"/>
      <c r="AX10" s="37"/>
      <c r="AY10" s="37"/>
      <c r="AZ10" s="37"/>
      <c r="BA10" s="37"/>
      <c r="BB10" s="37">
        <f>データ!X6</f>
        <v>2316.67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0CE8HkvYHrLN2bbec71uhD0NCPNYmSGE2ika0pe136JYoUekoOa6vM29duqQ2ldXmHBABCMvqU8elNspWYiriQ==" saltValue="Jy5uk6/utFcjOUky7EtxB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73628</v>
      </c>
      <c r="D6" s="19">
        <f t="shared" si="3"/>
        <v>46</v>
      </c>
      <c r="E6" s="19">
        <f t="shared" si="3"/>
        <v>17</v>
      </c>
      <c r="F6" s="19">
        <f t="shared" si="3"/>
        <v>5</v>
      </c>
      <c r="G6" s="19">
        <f t="shared" si="3"/>
        <v>0</v>
      </c>
      <c r="H6" s="19" t="str">
        <f t="shared" si="3"/>
        <v>福島県　下郷町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62.81</v>
      </c>
      <c r="P6" s="20">
        <f t="shared" si="3"/>
        <v>2.94</v>
      </c>
      <c r="Q6" s="20">
        <f t="shared" si="3"/>
        <v>93.81</v>
      </c>
      <c r="R6" s="20">
        <f t="shared" si="3"/>
        <v>5990</v>
      </c>
      <c r="S6" s="20">
        <f t="shared" si="3"/>
        <v>4792</v>
      </c>
      <c r="T6" s="20">
        <f t="shared" si="3"/>
        <v>317.04000000000002</v>
      </c>
      <c r="U6" s="20">
        <f t="shared" si="3"/>
        <v>15.11</v>
      </c>
      <c r="V6" s="20">
        <f t="shared" si="3"/>
        <v>139</v>
      </c>
      <c r="W6" s="20">
        <f t="shared" si="3"/>
        <v>0.06</v>
      </c>
      <c r="X6" s="20">
        <f t="shared" si="3"/>
        <v>2316.67</v>
      </c>
      <c r="Y6" s="21" t="str">
        <f>IF(Y7="",NA(),Y7)</f>
        <v>-</v>
      </c>
      <c r="Z6" s="21" t="str">
        <f t="shared" ref="Z6:AH6" si="4">IF(Z7="",NA(),Z7)</f>
        <v>-</v>
      </c>
      <c r="AA6" s="21" t="str">
        <f t="shared" si="4"/>
        <v>-</v>
      </c>
      <c r="AB6" s="21" t="str">
        <f t="shared" si="4"/>
        <v>-</v>
      </c>
      <c r="AC6" s="21">
        <f t="shared" si="4"/>
        <v>145.69999999999999</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78.760000000000005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249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32.46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901.68</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20.34</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66.87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73628</v>
      </c>
      <c r="D7" s="23">
        <v>46</v>
      </c>
      <c r="E7" s="23">
        <v>17</v>
      </c>
      <c r="F7" s="23">
        <v>5</v>
      </c>
      <c r="G7" s="23">
        <v>0</v>
      </c>
      <c r="H7" s="23" t="s">
        <v>95</v>
      </c>
      <c r="I7" s="23" t="s">
        <v>96</v>
      </c>
      <c r="J7" s="23" t="s">
        <v>97</v>
      </c>
      <c r="K7" s="23" t="s">
        <v>98</v>
      </c>
      <c r="L7" s="23" t="s">
        <v>99</v>
      </c>
      <c r="M7" s="23" t="s">
        <v>100</v>
      </c>
      <c r="N7" s="24" t="s">
        <v>101</v>
      </c>
      <c r="O7" s="24">
        <v>62.81</v>
      </c>
      <c r="P7" s="24">
        <v>2.94</v>
      </c>
      <c r="Q7" s="24">
        <v>93.81</v>
      </c>
      <c r="R7" s="24">
        <v>5990</v>
      </c>
      <c r="S7" s="24">
        <v>4792</v>
      </c>
      <c r="T7" s="24">
        <v>317.04000000000002</v>
      </c>
      <c r="U7" s="24">
        <v>15.11</v>
      </c>
      <c r="V7" s="24">
        <v>139</v>
      </c>
      <c r="W7" s="24">
        <v>0.06</v>
      </c>
      <c r="X7" s="24">
        <v>2316.67</v>
      </c>
      <c r="Y7" s="24" t="s">
        <v>101</v>
      </c>
      <c r="Z7" s="24" t="s">
        <v>101</v>
      </c>
      <c r="AA7" s="24" t="s">
        <v>101</v>
      </c>
      <c r="AB7" s="24" t="s">
        <v>101</v>
      </c>
      <c r="AC7" s="24">
        <v>145.69999999999999</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78.760000000000005</v>
      </c>
      <c r="AZ7" s="24" t="s">
        <v>101</v>
      </c>
      <c r="BA7" s="24" t="s">
        <v>101</v>
      </c>
      <c r="BB7" s="24" t="s">
        <v>101</v>
      </c>
      <c r="BC7" s="24" t="s">
        <v>101</v>
      </c>
      <c r="BD7" s="24">
        <v>58.25</v>
      </c>
      <c r="BE7" s="24">
        <v>47.19</v>
      </c>
      <c r="BF7" s="24" t="s">
        <v>101</v>
      </c>
      <c r="BG7" s="24" t="s">
        <v>101</v>
      </c>
      <c r="BH7" s="24" t="s">
        <v>101</v>
      </c>
      <c r="BI7" s="24" t="s">
        <v>101</v>
      </c>
      <c r="BJ7" s="24">
        <v>249</v>
      </c>
      <c r="BK7" s="24" t="s">
        <v>101</v>
      </c>
      <c r="BL7" s="24" t="s">
        <v>101</v>
      </c>
      <c r="BM7" s="24" t="s">
        <v>101</v>
      </c>
      <c r="BN7" s="24" t="s">
        <v>101</v>
      </c>
      <c r="BO7" s="24">
        <v>791.46</v>
      </c>
      <c r="BP7" s="24">
        <v>798.1</v>
      </c>
      <c r="BQ7" s="24" t="s">
        <v>101</v>
      </c>
      <c r="BR7" s="24" t="s">
        <v>101</v>
      </c>
      <c r="BS7" s="24" t="s">
        <v>101</v>
      </c>
      <c r="BT7" s="24" t="s">
        <v>101</v>
      </c>
      <c r="BU7" s="24">
        <v>32.46</v>
      </c>
      <c r="BV7" s="24" t="s">
        <v>101</v>
      </c>
      <c r="BW7" s="24" t="s">
        <v>101</v>
      </c>
      <c r="BX7" s="24" t="s">
        <v>101</v>
      </c>
      <c r="BY7" s="24" t="s">
        <v>101</v>
      </c>
      <c r="BZ7" s="24">
        <v>47.96</v>
      </c>
      <c r="CA7" s="24">
        <v>54.51</v>
      </c>
      <c r="CB7" s="24" t="s">
        <v>101</v>
      </c>
      <c r="CC7" s="24" t="s">
        <v>101</v>
      </c>
      <c r="CD7" s="24" t="s">
        <v>101</v>
      </c>
      <c r="CE7" s="24" t="s">
        <v>101</v>
      </c>
      <c r="CF7" s="24">
        <v>901.68</v>
      </c>
      <c r="CG7" s="24" t="s">
        <v>101</v>
      </c>
      <c r="CH7" s="24" t="s">
        <v>101</v>
      </c>
      <c r="CI7" s="24" t="s">
        <v>101</v>
      </c>
      <c r="CJ7" s="24" t="s">
        <v>101</v>
      </c>
      <c r="CK7" s="24">
        <v>325.85000000000002</v>
      </c>
      <c r="CL7" s="24">
        <v>286.33</v>
      </c>
      <c r="CM7" s="24" t="s">
        <v>101</v>
      </c>
      <c r="CN7" s="24" t="s">
        <v>101</v>
      </c>
      <c r="CO7" s="24" t="s">
        <v>101</v>
      </c>
      <c r="CP7" s="24" t="s">
        <v>101</v>
      </c>
      <c r="CQ7" s="24">
        <v>20.34</v>
      </c>
      <c r="CR7" s="24" t="s">
        <v>101</v>
      </c>
      <c r="CS7" s="24" t="s">
        <v>101</v>
      </c>
      <c r="CT7" s="24" t="s">
        <v>101</v>
      </c>
      <c r="CU7" s="24" t="s">
        <v>101</v>
      </c>
      <c r="CV7" s="24">
        <v>45.32</v>
      </c>
      <c r="CW7" s="24">
        <v>49.92</v>
      </c>
      <c r="CX7" s="24" t="s">
        <v>101</v>
      </c>
      <c r="CY7" s="24" t="s">
        <v>101</v>
      </c>
      <c r="CZ7" s="24" t="s">
        <v>101</v>
      </c>
      <c r="DA7" s="24" t="s">
        <v>101</v>
      </c>
      <c r="DB7" s="24">
        <v>100</v>
      </c>
      <c r="DC7" s="24" t="s">
        <v>101</v>
      </c>
      <c r="DD7" s="24" t="s">
        <v>101</v>
      </c>
      <c r="DE7" s="24" t="s">
        <v>101</v>
      </c>
      <c r="DF7" s="24" t="s">
        <v>101</v>
      </c>
      <c r="DG7" s="24">
        <v>83.54</v>
      </c>
      <c r="DH7" s="24">
        <v>87.8</v>
      </c>
      <c r="DI7" s="24" t="s">
        <v>101</v>
      </c>
      <c r="DJ7" s="24" t="s">
        <v>101</v>
      </c>
      <c r="DK7" s="24" t="s">
        <v>101</v>
      </c>
      <c r="DL7" s="24" t="s">
        <v>101</v>
      </c>
      <c r="DM7" s="24">
        <v>66.87</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児山祐記</cp:lastModifiedBy>
  <cp:lastPrinted>2026-01-16T04:41:54Z</cp:lastPrinted>
  <dcterms:created xsi:type="dcterms:W3CDTF">2025-12-23T06:17:14Z</dcterms:created>
  <dcterms:modified xsi:type="dcterms:W3CDTF">2026-01-16T04:43:02Z</dcterms:modified>
  <cp:category/>
</cp:coreProperties>
</file>