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379\Desktop\公営企業に係る経営比較分析表（令和６年度決算）の分析等について（依頼）\"/>
    </mc:Choice>
  </mc:AlternateContent>
  <xr:revisionPtr revIDLastSave="0" documentId="13_ncr:1_{6341036F-7210-4284-9B60-68AAA3897B2C}" xr6:coauthVersionLast="45" xr6:coauthVersionMax="45" xr10:uidLastSave="{00000000-0000-0000-0000-000000000000}"/>
  <workbookProtection workbookAlgorithmName="SHA-512" workbookHashValue="k8sMi6elcqHW8sJqgYbHnbr+qwhx5PdO0LOvaGpPu+K6Eq1lsyIb83W+1w0+ef6Hs246CPPJLxtXdfA7TuI6kg==" workbookSaltValue="5b63QwFa0oA9C2y++9pTu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H85" i="4"/>
  <c r="E85" i="4"/>
  <c r="AT10" i="4"/>
  <c r="W10" i="4"/>
  <c r="P10" i="4"/>
  <c r="B10" i="4"/>
  <c r="BB8" i="4"/>
  <c r="AT8" i="4"/>
  <c r="AL8" i="4"/>
  <c r="W8" i="4"/>
  <c r="P8" i="4"/>
  <c r="I8" i="4"/>
  <c r="B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<sst xmlns="http://schemas.openxmlformats.org/spreadsheetml/2006/main" count="316" uniqueCount="112">
  <si>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</si>
  <si>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</si>
  <si>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</si>
  <si>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</si>
  <si>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</si>
  <si>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</si>
  <si>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</si>
  <si>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</si>
  <si>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</si>
  <si>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</si>
  <si>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</si>
  <si>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</si>
  <si>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</si>
  <si>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</si>
  <si>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</si>
  <si>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</si>
  <si>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</si>
  <si>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</si>
  <si>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</si>
  <si>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</si>
  <si>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</si>
  <si>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</si>
  <si>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</si>
  <si>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</si>
  <si>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</si>
  <si>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</si>
  <si>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</si>
  <si>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</si>
  <si>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</si>
  <si>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</si>
  <si>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</si>
  <si>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</si>
  <si>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</si>
  <si>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</si>
  <si>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</si>
  <si>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</si>
  <si>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</si>
  <si>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</si>
  <si>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</si>
  <si>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</si>
  <si>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</si>
  <si>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</si>
  <si>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</si>
  <si>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</si>
  <si>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</si>
  <si>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</si>
  <si>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</si>
  <si>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</si>
  <si>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</si>
  <si>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</si>
  <si>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</si>
  <si>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</si>
  <si>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</si>
  <si>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</si>
  <si>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</si>
  <si>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</si>
  <si>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</si>
  <si>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</si>
  <si>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</si>
  <si>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</si>
  <si>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</si>
  <si>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</si>
  <si>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</si>
  <si>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</si>
  <si>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</si>
  <si>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</si>
  <si>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</si>
  <si>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</si>
  <si>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</si>
  <si>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</si>
  <si>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</si>
  <si>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</si>
  <si>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</si>
  <si>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</si>
  <si>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</si>
  <si>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</si>
  <si>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</si>
  <si>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</si>
  <si>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</si>
  <si>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</si>
  <si>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</si>
  <si>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</si>
  <si>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</si>
  <si>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</si>
  <si>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</si>
  <si>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</si>
  <si>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</si>
  <si>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</si>
  <si>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</si>
  <si>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</si>
  <si>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</si>
  <si>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</si>
  <si>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</si>
  <si>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</si>
  <si>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</si>
  <si>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</si>
  <si>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</si>
  <si>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</si>
  <si>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</si>
  <si>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</si>
  <si>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</si>
  <si>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</si>
  <si>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</si>
  <si>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</si>
  <si>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</si>
  <si>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</si>
  <si>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</si>
  <si>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</si>
  <si>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</si>
  <si>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町の水道事業の運営については、必要最小限の予算で水道施設を維持管理しながら水道水の供給を行っている。そのなかで、地方債を償還しながら経営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水道使用料の収納率については、現年分の完納はもちろんのこと、滞納繰越分については納入指導を含め対策が必要であり、新規滞納者を増やさないよう、今後も継続して努力が必要である。
　また、施設利用率が平均より大きく上回っているのに対し、有収率が平均より下回っている。漏水調査等を今後も継続しつつ、漏水修繕や老朽管の更新を計画的に実施しなければならない。</t>
    <phoneticPr fontId="4"/>
  </si>
  <si>
    <t>　現在の水道施設を維持管理しながら、水道事業の運営を改善していくには、収納率向上、老朽化等に伴う修繕、管路更新等複合的課題が多い。
　毎年給水人口が減少し、収入も減少している現状では困難な状況ではあるが、今後何かしらの対策を講じたい。</t>
    <phoneticPr fontId="4"/>
  </si>
  <si>
    <t>　財政の状況と経常費用を勘案しながら、老朽化した電装施設(設備)や水道管の更新を検討しなくてはならないが、給水人口が減少し、財政上厳しくなっていく中で、優先順位を含め今後計画的な更新をしていくかが大きな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</si>
</sst>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E0A-4995-BDA8-032A0D8AE5C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0E0A-4995-BDA8-032A0D8AE5C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70.16</c:v>
                </c:pt>
              </c:numCache>
            </c:numRef>
          </c:val>
          <c:extLst>
            <c:ext xmlns:c16="http://schemas.microsoft.com/office/drawing/2014/chart" uri="{C3380CC4-5D6E-409C-BE32-E72D297353CC}">
              <c16:uniqueId val="{00000000-F9C7-452A-811F-AA54882CF7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F9C7-452A-811F-AA54882CF7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48.04</c:v>
                </c:pt>
              </c:numCache>
            </c:numRef>
          </c:val>
          <c:extLst>
            <c:ext xmlns:c16="http://schemas.microsoft.com/office/drawing/2014/chart" uri="{C3380CC4-5D6E-409C-BE32-E72D297353CC}">
              <c16:uniqueId val="{00000000-69E8-4D8F-9BB5-95AC6E1045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69E8-4D8F-9BB5-95AC6E1045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150.19</c:v>
                </c:pt>
              </c:numCache>
            </c:numRef>
          </c:val>
          <c:extLst>
            <c:ext xmlns:c16="http://schemas.microsoft.com/office/drawing/2014/chart" uri="{C3380CC4-5D6E-409C-BE32-E72D297353CC}">
              <c16:uniqueId val="{00000000-5244-49E0-8CBB-992343FFE0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5244-49E0-8CBB-992343FFE0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50.01</c:v>
                </c:pt>
              </c:numCache>
            </c:numRef>
          </c:val>
          <c:extLst>
            <c:ext xmlns:c16="http://schemas.microsoft.com/office/drawing/2014/chart" uri="{C3380CC4-5D6E-409C-BE32-E72D297353CC}">
              <c16:uniqueId val="{00000000-2E37-439A-9C7B-74469640C65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E37-439A-9C7B-74469640C65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BB-410D-BF02-2271EEA9CC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39BB-410D-BF02-2271EEA9CC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88-4B55-ABDF-1B2E3CF4CF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C588-4B55-ABDF-1B2E3CF4CF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98.65</c:v>
                </c:pt>
              </c:numCache>
            </c:numRef>
          </c:val>
          <c:extLst>
            <c:ext xmlns:c16="http://schemas.microsoft.com/office/drawing/2014/chart" uri="{C3380CC4-5D6E-409C-BE32-E72D297353CC}">
              <c16:uniqueId val="{00000000-14D9-415E-AB07-7D95EE3C8F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14D9-415E-AB07-7D95EE3C8F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514.05999999999995</c:v>
                </c:pt>
              </c:numCache>
            </c:numRef>
          </c:val>
          <c:extLst>
            <c:ext xmlns:c16="http://schemas.microsoft.com/office/drawing/2014/chart" uri="{C3380CC4-5D6E-409C-BE32-E72D297353CC}">
              <c16:uniqueId val="{00000000-D26E-4FD1-8F37-5DBE2A3BA4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D26E-4FD1-8F37-5DBE2A3BA4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67.62</c:v>
                </c:pt>
              </c:numCache>
            </c:numRef>
          </c:val>
          <c:extLst>
            <c:ext xmlns:c16="http://schemas.microsoft.com/office/drawing/2014/chart" uri="{C3380CC4-5D6E-409C-BE32-E72D297353CC}">
              <c16:uniqueId val="{00000000-FCE0-4E6A-98EE-863D740F60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FCE0-4E6A-98EE-863D740F60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319.95</c:v>
                </c:pt>
              </c:numCache>
            </c:numRef>
          </c:val>
          <c:extLst>
            <c:ext xmlns:c16="http://schemas.microsoft.com/office/drawing/2014/chart" uri="{C3380CC4-5D6E-409C-BE32-E72D297353CC}">
              <c16:uniqueId val="{00000000-A5EC-4F46-B8EB-4CD9665DE0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A5EC-4F46-B8EB-4CD9665DE0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下郷町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4792</v>
      </c>
      <c r="AM8" s="44"/>
      <c r="AN8" s="44"/>
      <c r="AO8" s="44"/>
      <c r="AP8" s="44"/>
      <c r="AQ8" s="44"/>
      <c r="AR8" s="44"/>
      <c r="AS8" s="44"/>
      <c r="AT8" s="45">
        <f>データ!$S$6</f>
        <v>317.04000000000002</v>
      </c>
      <c r="AU8" s="46"/>
      <c r="AV8" s="46"/>
      <c r="AW8" s="46"/>
      <c r="AX8" s="46"/>
      <c r="AY8" s="46"/>
      <c r="AZ8" s="46"/>
      <c r="BA8" s="46"/>
      <c r="BB8" s="47">
        <f>データ!$T$6</f>
        <v>15.11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78.569999999999993</v>
      </c>
      <c r="J10" s="46"/>
      <c r="K10" s="46"/>
      <c r="L10" s="46"/>
      <c r="M10" s="46"/>
      <c r="N10" s="46"/>
      <c r="O10" s="80"/>
      <c r="P10" s="47">
        <f>データ!$P$6</f>
        <v>84.13</v>
      </c>
      <c r="Q10" s="47"/>
      <c r="R10" s="47"/>
      <c r="S10" s="47"/>
      <c r="T10" s="47"/>
      <c r="U10" s="47"/>
      <c r="V10" s="47"/>
      <c r="W10" s="44">
        <f>データ!$Q$6</f>
        <v>3980</v>
      </c>
      <c r="X10" s="44"/>
      <c r="Y10" s="44"/>
      <c r="Z10" s="44"/>
      <c r="AA10" s="44"/>
      <c r="AB10" s="44"/>
      <c r="AC10" s="44"/>
      <c r="AD10" s="2"/>
      <c r="AE10" s="2"/>
      <c r="AF10" s="2"/>
      <c r="AG10" s="2"/>
      <c r="AH10" s="2"/>
      <c r="AI10" s="2"/>
      <c r="AJ10" s="2"/>
      <c r="AK10" s="2"/>
      <c r="AL10" s="44">
        <f>データ!$U$6</f>
        <v>3980</v>
      </c>
      <c r="AM10" s="44"/>
      <c r="AN10" s="44"/>
      <c r="AO10" s="44"/>
      <c r="AP10" s="44"/>
      <c r="AQ10" s="44"/>
      <c r="AR10" s="44"/>
      <c r="AS10" s="44"/>
      <c r="AT10" s="45">
        <f>データ!$V$6</f>
        <v>317</v>
      </c>
      <c r="AU10" s="46"/>
      <c r="AV10" s="46"/>
      <c r="AW10" s="46"/>
      <c r="AX10" s="46"/>
      <c r="AY10" s="46"/>
      <c r="AZ10" s="46"/>
      <c r="BA10" s="46"/>
      <c r="BB10" s="47">
        <f>データ!$W$6</f>
        <v>12.56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veb/yq+YcQgHJb4UegEgz8R97uRIIFzFVlVx41nvOAyc1Hc+ofaYqKVkNJBElbC2vzryngK5/KPjSqUlKaxGMg==" saltValue="w3Tz3wZUJav8dUbvOqIO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73628</v>
      </c>
      <c r="D6" s="20">
        <f t="shared" si="3"/>
        <v>46</v>
      </c>
      <c r="E6" s="20">
        <f t="shared" si="3"/>
        <v>1</v>
      </c>
      <c r="F6" s="20">
        <f t="shared" si="3"/>
        <v>0</v>
      </c>
      <c r="G6" s="20">
        <f t="shared" si="3"/>
        <v>5</v>
      </c>
      <c r="H6" s="20" t="str">
        <f t="shared" si="3"/>
        <v>福島県　下郷町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78.569999999999993</v>
      </c>
      <c r="P6" s="21">
        <f t="shared" si="3"/>
        <v>84.13</v>
      </c>
      <c r="Q6" s="21">
        <f t="shared" si="3"/>
        <v>3980</v>
      </c>
      <c r="R6" s="21">
        <f t="shared" si="3"/>
        <v>4792</v>
      </c>
      <c r="S6" s="21">
        <f t="shared" si="3"/>
        <v>317.04000000000002</v>
      </c>
      <c r="T6" s="21">
        <f t="shared" si="3"/>
        <v>15.11</v>
      </c>
      <c r="U6" s="21">
        <f t="shared" si="3"/>
        <v>3980</v>
      </c>
      <c r="V6" s="21">
        <f t="shared" si="3"/>
        <v>317</v>
      </c>
      <c r="W6" s="21">
        <f t="shared" si="3"/>
        <v>12.56</v>
      </c>
      <c r="X6" s="22" t="str">
        <f>IF(X7="",NA(),X7)</f>
        <v>-</v>
      </c>
      <c r="Y6" s="22" t="str">
        <f t="shared" ref="Y6:AG6" si="4">IF(Y7="",NA(),Y7)</f>
        <v>-</v>
      </c>
      <c r="Z6" s="22" t="str">
        <f t="shared" si="4"/>
        <v>-</v>
      </c>
      <c r="AA6" s="22" t="str">
        <f t="shared" si="4"/>
        <v>-</v>
      </c>
      <c r="AB6" s="22">
        <f t="shared" si="4"/>
        <v>150.19</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98.65</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514.05999999999995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67.62</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319.95</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70.16</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48.04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50.01</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73628</v>
      </c>
      <c r="D7" s="24">
        <v>46</v>
      </c>
      <c r="E7" s="24">
        <v>1</v>
      </c>
      <c r="F7" s="24">
        <v>0</v>
      </c>
      <c r="G7" s="24">
        <v>5</v>
      </c>
      <c r="H7" s="24" t="s">
        <v>93</v>
      </c>
      <c r="I7" s="24" t="s">
        <v>94</v>
      </c>
      <c r="J7" s="24" t="s">
        <v>95</v>
      </c>
      <c r="K7" s="24" t="s">
        <v>96</v>
      </c>
      <c r="L7" s="24" t="s">
        <v>97</v>
      </c>
      <c r="M7" s="24" t="s">
        <v>98</v>
      </c>
      <c r="N7" s="25" t="s">
        <v>99</v>
      </c>
      <c r="O7" s="25">
        <v>78.569999999999993</v>
      </c>
      <c r="P7" s="25">
        <v>84.13</v>
      </c>
      <c r="Q7" s="25">
        <v>3980</v>
      </c>
      <c r="R7" s="25">
        <v>4792</v>
      </c>
      <c r="S7" s="25">
        <v>317.04000000000002</v>
      </c>
      <c r="T7" s="25">
        <v>15.11</v>
      </c>
      <c r="U7" s="25">
        <v>3980</v>
      </c>
      <c r="V7" s="25">
        <v>317</v>
      </c>
      <c r="W7" s="25">
        <v>12.56</v>
      </c>
      <c r="X7" s="25" t="s">
        <v>99</v>
      </c>
      <c r="Y7" s="25" t="s">
        <v>99</v>
      </c>
      <c r="Z7" s="25" t="s">
        <v>99</v>
      </c>
      <c r="AA7" s="25" t="s">
        <v>99</v>
      </c>
      <c r="AB7" s="25">
        <v>150.19</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98.65</v>
      </c>
      <c r="AY7" s="25" t="s">
        <v>99</v>
      </c>
      <c r="AZ7" s="25" t="s">
        <v>99</v>
      </c>
      <c r="BA7" s="25" t="s">
        <v>99</v>
      </c>
      <c r="BB7" s="25" t="s">
        <v>99</v>
      </c>
      <c r="BC7" s="25">
        <v>157.71</v>
      </c>
      <c r="BD7" s="25">
        <v>142.38999999999999</v>
      </c>
      <c r="BE7" s="25" t="s">
        <v>99</v>
      </c>
      <c r="BF7" s="25" t="s">
        <v>99</v>
      </c>
      <c r="BG7" s="25" t="s">
        <v>99</v>
      </c>
      <c r="BH7" s="25" t="s">
        <v>99</v>
      </c>
      <c r="BI7" s="25">
        <v>514.05999999999995</v>
      </c>
      <c r="BJ7" s="25" t="s">
        <v>99</v>
      </c>
      <c r="BK7" s="25" t="s">
        <v>99</v>
      </c>
      <c r="BL7" s="25" t="s">
        <v>99</v>
      </c>
      <c r="BM7" s="25" t="s">
        <v>99</v>
      </c>
      <c r="BN7" s="25">
        <v>958.97</v>
      </c>
      <c r="BO7" s="25">
        <v>1043.3599999999999</v>
      </c>
      <c r="BP7" s="25" t="s">
        <v>99</v>
      </c>
      <c r="BQ7" s="25" t="s">
        <v>99</v>
      </c>
      <c r="BR7" s="25" t="s">
        <v>99</v>
      </c>
      <c r="BS7" s="25" t="s">
        <v>99</v>
      </c>
      <c r="BT7" s="25">
        <v>67.62</v>
      </c>
      <c r="BU7" s="25" t="s">
        <v>99</v>
      </c>
      <c r="BV7" s="25" t="s">
        <v>99</v>
      </c>
      <c r="BW7" s="25" t="s">
        <v>99</v>
      </c>
      <c r="BX7" s="25" t="s">
        <v>99</v>
      </c>
      <c r="BY7" s="25">
        <v>61.25</v>
      </c>
      <c r="BZ7" s="25">
        <v>56.19</v>
      </c>
      <c r="CA7" s="25" t="s">
        <v>99</v>
      </c>
      <c r="CB7" s="25" t="s">
        <v>99</v>
      </c>
      <c r="CC7" s="25" t="s">
        <v>99</v>
      </c>
      <c r="CD7" s="25" t="s">
        <v>99</v>
      </c>
      <c r="CE7" s="25">
        <v>319.95</v>
      </c>
      <c r="CF7" s="25" t="s">
        <v>99</v>
      </c>
      <c r="CG7" s="25" t="s">
        <v>99</v>
      </c>
      <c r="CH7" s="25" t="s">
        <v>99</v>
      </c>
      <c r="CI7" s="25" t="s">
        <v>99</v>
      </c>
      <c r="CJ7" s="25">
        <v>279.83</v>
      </c>
      <c r="CK7" s="25">
        <v>285.60000000000002</v>
      </c>
      <c r="CL7" s="25" t="s">
        <v>99</v>
      </c>
      <c r="CM7" s="25" t="s">
        <v>99</v>
      </c>
      <c r="CN7" s="25" t="s">
        <v>99</v>
      </c>
      <c r="CO7" s="25" t="s">
        <v>99</v>
      </c>
      <c r="CP7" s="25">
        <v>70.16</v>
      </c>
      <c r="CQ7" s="25" t="s">
        <v>99</v>
      </c>
      <c r="CR7" s="25" t="s">
        <v>99</v>
      </c>
      <c r="CS7" s="25" t="s">
        <v>99</v>
      </c>
      <c r="CT7" s="25" t="s">
        <v>99</v>
      </c>
      <c r="CU7" s="25">
        <v>54.69</v>
      </c>
      <c r="CV7" s="25">
        <v>48.33</v>
      </c>
      <c r="CW7" s="25" t="s">
        <v>99</v>
      </c>
      <c r="CX7" s="25" t="s">
        <v>99</v>
      </c>
      <c r="CY7" s="25" t="s">
        <v>99</v>
      </c>
      <c r="CZ7" s="25" t="s">
        <v>99</v>
      </c>
      <c r="DA7" s="25">
        <v>48.04</v>
      </c>
      <c r="DB7" s="25" t="s">
        <v>99</v>
      </c>
      <c r="DC7" s="25" t="s">
        <v>99</v>
      </c>
      <c r="DD7" s="25" t="s">
        <v>99</v>
      </c>
      <c r="DE7" s="25" t="s">
        <v>99</v>
      </c>
      <c r="DF7" s="25">
        <v>71.44</v>
      </c>
      <c r="DG7" s="25">
        <v>70.34</v>
      </c>
      <c r="DH7" s="25" t="s">
        <v>99</v>
      </c>
      <c r="DI7" s="25" t="s">
        <v>99</v>
      </c>
      <c r="DJ7" s="25" t="s">
        <v>99</v>
      </c>
      <c r="DK7" s="25" t="s">
        <v>99</v>
      </c>
      <c r="DL7" s="25">
        <v>50.01</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児山祐記</cp:lastModifiedBy>
  <cp:lastPrinted>2026-01-16T02:23:37Z</cp:lastPrinted>
  <dcterms:created xsi:type="dcterms:W3CDTF">2025-12-12T09:12:26Z</dcterms:created>
  <dcterms:modified xsi:type="dcterms:W3CDTF">2026-01-16T02:35:28Z</dcterms:modified>
  <cp:category/>
</cp:coreProperties>
</file>