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lgfs01\kyouyuu\●kyouyuu_soumu\【財政係】\●回答提出\【02.03〆】公営企業に係る経営比較分析表（令和６年度決算）の分析\回答\"/>
    </mc:Choice>
  </mc:AlternateContent>
  <xr:revisionPtr revIDLastSave="0" documentId="13_ncr:1_{2B5DA663-35D7-452C-BF21-70BE41AC17BD}" xr6:coauthVersionLast="47" xr6:coauthVersionMax="47" xr10:uidLastSave="{00000000-0000-0000-0000-000000000000}"/>
  <workbookProtection workbookAlgorithmName="SHA-512" workbookHashValue="BKd6iS88flrRCHfJDQipLwS8fm0OxCevaAPWLy6/8P34VfDoelqQL8Rp6dSGMTRH8OxPGht+L++cr+TEUSDo5w==" workbookSaltValue="NnMVgTFx52DUolXGZPO0y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F85" i="4"/>
  <c r="E85" i="4"/>
  <c r="AT10" i="4"/>
  <c r="I10"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<sst xmlns="http://schemas.openxmlformats.org/spreadsheetml/2006/main" count="319" uniqueCount="118">
  <si>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</si>
  <si>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</si>
  <si>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</si>
  <si>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</si>
  <si>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</si>
  <si>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</si>
  <si>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</si>
  <si>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</si>
  <si>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</si>
  <si>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</si>
  <si>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</si>
  <si>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</si>
  <si>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</si>
  <si>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</si>
  <si>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</si>
  <si>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</si>
  <si>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</si>
  <si>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</si>
  <si>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</si>
  <si>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</si>
  <si>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</si>
  <si>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</si>
  <si>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</si>
  <si>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</si>
  <si>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</si>
  <si>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</si>
  <si>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</si>
  <si>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</si>
  <si>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</si>
  <si>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</si>
  <si>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</si>
  <si>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</si>
  <si>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</si>
  <si>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</si>
  <si>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</si>
  <si>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</si>
  <si>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</si>
  <si>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</si>
  <si>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</si>
  <si>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</si>
  <si>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</si>
  <si>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</si>
  <si>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</si>
  <si>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</si>
  <si>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</si>
  <si>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</si>
  <si>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</si>
  <si>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</si>
  <si>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</si>
  <si>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</si>
  <si>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</si>
  <si>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</si>
  <si>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</si>
  <si>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</si>
  <si>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</si>
  <si>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</si>
  <si>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</si>
  <si>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</si>
  <si>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</si>
  <si>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</si>
  <si>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</si>
  <si>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</si>
  <si>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</si>
  <si>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</si>
  <si>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</si>
  <si>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</si>
  <si>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</si>
  <si>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</si>
  <si>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</si>
  <si>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</si>
  <si>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</si>
  <si>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</si>
  <si>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</si>
  <si>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</si>
  <si>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</si>
  <si>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</si>
  <si>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</si>
  <si>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</si>
  <si>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</si>
  <si>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</si>
  <si>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</si>
  <si>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</si>
  <si>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</si>
  <si>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</si>
  <si>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</si>
  <si>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</si>
  <si>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</si>
  <si>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</si>
  <si>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</si>
  <si>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</si>
  <si>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</si>
  <si>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</si>
  <si>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</si>
  <si>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</si>
  <si>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</si>
  <si>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</si>
  <si>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</si>
  <si>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</si>
  <si>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下水道事業</t>
  </si>
  <si>
    <t>簡易排水</t>
  </si>
  <si>
    <t>J1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</si>
  <si>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</si>
  <si>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</si>
  <si>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</si>
  <si>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</si>
  <si>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</si>
  <si>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</si>
  <si>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</si>
  <si>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</si>
  <si>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</si>
  <si>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</si>
  <si>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</si>
  <si>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</si>
  <si>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</si>
  <si>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</si>
  <si>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①経常収支比率は黒字で類似団体平均も上回っているため、現状を維持していきます。
　③流動比率は100％を上回っているため、現状を維持していきます。　
　⑤経費回収率は100％を下回っており、下水道料金の適否を料金改定も含め検討が必要となる可能性があります。
　⑥ 汚水処理原価は類似団体を上回っていますが、当面は現行水準の維持を基本とします。
　⑦施設利用率は類似団体を下回っていますが、当面は現行水準の維持を基本とします。
　⑧水洗化率は100％なため現行水準の維持を基本とします。</t>
    <rPh sb="19" eb="21">
      <t>ウワマワ</t>
    </rPh>
    <rPh sb="28" eb="30">
      <t>ゲンジョウ</t>
    </rPh>
    <rPh sb="31" eb="33">
      <t>イジ</t>
    </rPh>
    <rPh sb="53" eb="54">
      <t>ウエ</t>
    </rPh>
    <rPh sb="89" eb="90">
      <t>シタ</t>
    </rPh>
    <rPh sb="145" eb="146">
      <t>ウエ</t>
    </rPh>
    <rPh sb="186" eb="187">
      <t>シタ</t>
    </rPh>
    <phoneticPr fontId="4"/>
  </si>
  <si>
    <t>　平成3年に排水施設が整備され、管路については耐用年数内であるため、当面は大きな支障は生じないと見込まれます。一方、処理施設内の機器類は老朽化が進行しており、修繕や更新に係る費用の発生が続いています。今後、施設更新や大規模修繕が必要となる場合に備え、具体的な対応策の検討を進める必要があります。</t>
    <phoneticPr fontId="4"/>
  </si>
  <si>
    <t>　事業規模が小さいため、設備更新や修繕に要する費用を料金収入のみで賄うことは極めて困難です。将来的には施設および管路の更新時期を迎えることから、一般会計からの繰入金に依存せざるを得ない局面が想定されます。可能な限り料金収入で対応できるよう、長期的な投資・財政計画の策定が不可欠であり、料金体系の見直しも重要な課題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</si>
</sst>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57-46C4-865F-CB9A42EACA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957-46C4-865F-CB9A42EACA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18.52</c:v>
                </c:pt>
              </c:numCache>
            </c:numRef>
          </c:val>
          <c:extLst>
            <c:ext xmlns:c16="http://schemas.microsoft.com/office/drawing/2014/chart" uri="{C3380CC4-5D6E-409C-BE32-E72D297353CC}">
              <c16:uniqueId val="{00000000-7E5A-4E09-B8C4-7F78A93134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26.99</c:v>
                </c:pt>
              </c:numCache>
            </c:numRef>
          </c:val>
          <c:smooth val="0"/>
          <c:extLst>
            <c:ext xmlns:c16="http://schemas.microsoft.com/office/drawing/2014/chart" uri="{C3380CC4-5D6E-409C-BE32-E72D297353CC}">
              <c16:uniqueId val="{00000001-7E5A-4E09-B8C4-7F78A93134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0DE-40B8-A428-6992834C46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99.75</c:v>
                </c:pt>
              </c:numCache>
            </c:numRef>
          </c:val>
          <c:smooth val="0"/>
          <c:extLst>
            <c:ext xmlns:c16="http://schemas.microsoft.com/office/drawing/2014/chart" uri="{C3380CC4-5D6E-409C-BE32-E72D297353CC}">
              <c16:uniqueId val="{00000001-C0DE-40B8-A428-6992834C46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108.8</c:v>
                </c:pt>
              </c:numCache>
            </c:numRef>
          </c:val>
          <c:extLst>
            <c:ext xmlns:c16="http://schemas.microsoft.com/office/drawing/2014/chart" uri="{C3380CC4-5D6E-409C-BE32-E72D297353CC}">
              <c16:uniqueId val="{00000000-7121-4BAC-86D2-8130656246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101.93</c:v>
                </c:pt>
              </c:numCache>
            </c:numRef>
          </c:val>
          <c:smooth val="0"/>
          <c:extLst>
            <c:ext xmlns:c16="http://schemas.microsoft.com/office/drawing/2014/chart" uri="{C3380CC4-5D6E-409C-BE32-E72D297353CC}">
              <c16:uniqueId val="{00000001-7121-4BAC-86D2-8130656246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c:v>
                </c:pt>
              </c:numCache>
            </c:numRef>
          </c:val>
          <c:extLst>
            <c:ext xmlns:c16="http://schemas.microsoft.com/office/drawing/2014/chart" uri="{C3380CC4-5D6E-409C-BE32-E72D297353CC}">
              <c16:uniqueId val="{00000000-5F7E-4FD8-A4EE-8EBA1B1600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46.39</c:v>
                </c:pt>
              </c:numCache>
            </c:numRef>
          </c:val>
          <c:smooth val="0"/>
          <c:extLst>
            <c:ext xmlns:c16="http://schemas.microsoft.com/office/drawing/2014/chart" uri="{C3380CC4-5D6E-409C-BE32-E72D297353CC}">
              <c16:uniqueId val="{00000001-5F7E-4FD8-A4EE-8EBA1B1600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17A-406C-A3A4-2A58425A40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17A-406C-A3A4-2A58425A40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FE7-444C-9F6D-212FE09EB9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366.44</c:v>
                </c:pt>
              </c:numCache>
            </c:numRef>
          </c:val>
          <c:smooth val="0"/>
          <c:extLst>
            <c:ext xmlns:c16="http://schemas.microsoft.com/office/drawing/2014/chart" uri="{C3380CC4-5D6E-409C-BE32-E72D297353CC}">
              <c16:uniqueId val="{00000001-8FE7-444C-9F6D-212FE09EB9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14372.88</c:v>
                </c:pt>
              </c:numCache>
            </c:numRef>
          </c:val>
          <c:extLst>
            <c:ext xmlns:c16="http://schemas.microsoft.com/office/drawing/2014/chart" uri="{C3380CC4-5D6E-409C-BE32-E72D297353CC}">
              <c16:uniqueId val="{00000000-F6B4-4C97-8A18-F5BAD4A6DF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647.48</c:v>
                </c:pt>
              </c:numCache>
            </c:numRef>
          </c:val>
          <c:smooth val="0"/>
          <c:extLst>
            <c:ext xmlns:c16="http://schemas.microsoft.com/office/drawing/2014/chart" uri="{C3380CC4-5D6E-409C-BE32-E72D297353CC}">
              <c16:uniqueId val="{00000001-F6B4-4C97-8A18-F5BAD4A6DF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71-41D2-99E7-FD0F438355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93.53</c:v>
                </c:pt>
              </c:numCache>
            </c:numRef>
          </c:val>
          <c:smooth val="0"/>
          <c:extLst>
            <c:ext xmlns:c16="http://schemas.microsoft.com/office/drawing/2014/chart" uri="{C3380CC4-5D6E-409C-BE32-E72D297353CC}">
              <c16:uniqueId val="{00000001-0E71-41D2-99E7-FD0F438355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6.83</c:v>
                </c:pt>
              </c:numCache>
            </c:numRef>
          </c:val>
          <c:extLst>
            <c:ext xmlns:c16="http://schemas.microsoft.com/office/drawing/2014/chart" uri="{C3380CC4-5D6E-409C-BE32-E72D297353CC}">
              <c16:uniqueId val="{00000000-2A1D-4704-ACB6-C079EBD6CE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24.11</c:v>
                </c:pt>
              </c:numCache>
            </c:numRef>
          </c:val>
          <c:smooth val="0"/>
          <c:extLst>
            <c:ext xmlns:c16="http://schemas.microsoft.com/office/drawing/2014/chart" uri="{C3380CC4-5D6E-409C-BE32-E72D297353CC}">
              <c16:uniqueId val="{00000001-2A1D-4704-ACB6-C079EBD6CE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4173.05</c:v>
                </c:pt>
              </c:numCache>
            </c:numRef>
          </c:val>
          <c:extLst>
            <c:ext xmlns:c16="http://schemas.microsoft.com/office/drawing/2014/chart" uri="{C3380CC4-5D6E-409C-BE32-E72D297353CC}">
              <c16:uniqueId val="{00000000-83A1-4B31-9E4C-36AF0FBB4F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840.71</c:v>
                </c:pt>
              </c:numCache>
            </c:numRef>
          </c:val>
          <c:smooth val="0"/>
          <c:extLst>
            <c:ext xmlns:c16="http://schemas.microsoft.com/office/drawing/2014/chart" uri="{C3380CC4-5D6E-409C-BE32-E72D297353CC}">
              <c16:uniqueId val="{00000001-83A1-4B31-9E4C-36AF0FBB4F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天栄村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簡易排水</v>
      </c>
      <c r="Q8" s="34"/>
      <c r="R8" s="34"/>
      <c r="S8" s="34"/>
      <c r="T8" s="34"/>
      <c r="U8" s="34"/>
      <c r="V8" s="34"/>
      <c r="W8" s="34" t="str">
        <f>データ!L6</f>
        <v>J1</v>
      </c>
      <c r="X8" s="34"/>
      <c r="Y8" s="34"/>
      <c r="Z8" s="34"/>
      <c r="AA8" s="34"/>
      <c r="AB8" s="34"/>
      <c r="AC8" s="34"/>
      <c r="AD8" s="35" t="str">
        <f>データ!$M$6</f>
        <v>非設置</v>
      </c>
      <c r="AE8" s="35"/>
      <c r="AF8" s="35"/>
      <c r="AG8" s="35"/>
      <c r="AH8" s="35"/>
      <c r="AI8" s="35"/>
      <c r="AJ8" s="35"/>
      <c r="AK8" s="3"/>
      <c r="AL8" s="36">
        <f>データ!S6</f>
        <v>5171</v>
      </c>
      <c r="AM8" s="36"/>
      <c r="AN8" s="36"/>
      <c r="AO8" s="36"/>
      <c r="AP8" s="36"/>
      <c r="AQ8" s="36"/>
      <c r="AR8" s="36"/>
      <c r="AS8" s="36"/>
      <c r="AT8" s="37">
        <f>データ!T6</f>
        <v>225.52</v>
      </c>
      <c r="AU8" s="37"/>
      <c r="AV8" s="37"/>
      <c r="AW8" s="37"/>
      <c r="AX8" s="37"/>
      <c r="AY8" s="37"/>
      <c r="AZ8" s="37"/>
      <c r="BA8" s="37"/>
      <c r="BB8" s="37">
        <f>データ!U6</f>
        <v>22.93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99.96</v>
      </c>
      <c r="J10" s="37"/>
      <c r="K10" s="37"/>
      <c r="L10" s="37"/>
      <c r="M10" s="37"/>
      <c r="N10" s="37"/>
      <c r="O10" s="37"/>
      <c r="P10" s="37">
        <f>データ!P6</f>
        <v>0.82</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42</v>
      </c>
      <c r="AM10" s="36"/>
      <c r="AN10" s="36"/>
      <c r="AO10" s="36"/>
      <c r="AP10" s="36"/>
      <c r="AQ10" s="36"/>
      <c r="AR10" s="36"/>
      <c r="AS10" s="36"/>
      <c r="AT10" s="37">
        <f>データ!W6</f>
        <v>0.03</v>
      </c>
      <c r="AU10" s="37"/>
      <c r="AV10" s="37"/>
      <c r="AW10" s="37"/>
      <c r="AX10" s="37"/>
      <c r="AY10" s="37"/>
      <c r="AZ10" s="37"/>
      <c r="BA10" s="37"/>
      <c r="BB10" s="37">
        <f>データ!X6</f>
        <v>1400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Ccq+wDM3oiwqxVNNto5AvurEY1EVQYrjGjAkw94VJ3M3QlgKLiinRdvD5w+V4dc0Jzagd5sQrjje04G6/28yzQ==" saltValue="triZRKMTBxurHStdwlZw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73440</v>
      </c>
      <c r="D6" s="19">
        <f t="shared" si="3"/>
        <v>46</v>
      </c>
      <c r="E6" s="19">
        <f t="shared" si="3"/>
        <v>17</v>
      </c>
      <c r="F6" s="19">
        <f t="shared" si="3"/>
        <v>8</v>
      </c>
      <c r="G6" s="19">
        <f t="shared" si="3"/>
        <v>0</v>
      </c>
      <c r="H6" s="19" t="str">
        <f t="shared" si="3"/>
        <v>福島県　天栄村</v>
      </c>
      <c r="I6" s="19" t="str">
        <f t="shared" si="3"/>
        <v>法適用</v>
      </c>
      <c r="J6" s="19" t="str">
        <f t="shared" si="3"/>
        <v>下水道事業</v>
      </c>
      <c r="K6" s="19" t="str">
        <f t="shared" si="3"/>
        <v>簡易排水</v>
      </c>
      <c r="L6" s="19" t="str">
        <f t="shared" si="3"/>
        <v>J1</v>
      </c>
      <c r="M6" s="19" t="str">
        <f t="shared" si="3"/>
        <v>非設置</v>
      </c>
      <c r="N6" s="20" t="str">
        <f t="shared" si="3"/>
        <v>-</v>
      </c>
      <c r="O6" s="20">
        <f t="shared" si="3"/>
        <v>99.96</v>
      </c>
      <c r="P6" s="20">
        <f t="shared" si="3"/>
        <v>0.82</v>
      </c>
      <c r="Q6" s="20">
        <f t="shared" si="3"/>
        <v>100</v>
      </c>
      <c r="R6" s="20">
        <f t="shared" si="3"/>
        <v>3850</v>
      </c>
      <c r="S6" s="20">
        <f t="shared" si="3"/>
        <v>5171</v>
      </c>
      <c r="T6" s="20">
        <f t="shared" si="3"/>
        <v>225.52</v>
      </c>
      <c r="U6" s="20">
        <f t="shared" si="3"/>
        <v>22.93</v>
      </c>
      <c r="V6" s="20">
        <f t="shared" si="3"/>
        <v>42</v>
      </c>
      <c r="W6" s="20">
        <f t="shared" si="3"/>
        <v>0.03</v>
      </c>
      <c r="X6" s="20">
        <f t="shared" si="3"/>
        <v>1400</v>
      </c>
      <c r="Y6" s="21" t="str">
        <f>IF(Y7="",NA(),Y7)</f>
        <v>-</v>
      </c>
      <c r="Z6" s="21" t="str">
        <f t="shared" ref="Z6:AH6" si="4">IF(Z7="",NA(),Z7)</f>
        <v>-</v>
      </c>
      <c r="AA6" s="21" t="str">
        <f t="shared" si="4"/>
        <v>-</v>
      </c>
      <c r="AB6" s="21" t="str">
        <f t="shared" si="4"/>
        <v>-</v>
      </c>
      <c r="AC6" s="21">
        <f t="shared" si="4"/>
        <v>108.8</v>
      </c>
      <c r="AD6" s="21" t="str">
        <f t="shared" si="4"/>
        <v>-</v>
      </c>
      <c r="AE6" s="21" t="str">
        <f t="shared" si="4"/>
        <v>-</v>
      </c>
      <c r="AF6" s="21" t="str">
        <f t="shared" si="4"/>
        <v>-</v>
      </c>
      <c r="AG6" s="21" t="str">
        <f t="shared" si="4"/>
        <v>-</v>
      </c>
      <c r="AH6" s="21">
        <f t="shared" si="4"/>
        <v>101.93</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366.44</v>
      </c>
      <c r="AT6" s="20" t="str">
        <f>IF(AT7="","",IF(AT7="-","【-】","【"&amp;SUBSTITUTE(TEXT(AT7,"#,##0.00"),"-","△")&amp;"】"))</f>
        <v>【657.67】</v>
      </c>
      <c r="AU6" s="21" t="str">
        <f>IF(AU7="",NA(),AU7)</f>
        <v>-</v>
      </c>
      <c r="AV6" s="21" t="str">
        <f t="shared" ref="AV6:BD6" si="6">IF(AV7="",NA(),AV7)</f>
        <v>-</v>
      </c>
      <c r="AW6" s="21" t="str">
        <f t="shared" si="6"/>
        <v>-</v>
      </c>
      <c r="AX6" s="21" t="str">
        <f t="shared" si="6"/>
        <v>-</v>
      </c>
      <c r="AY6" s="21">
        <f t="shared" si="6"/>
        <v>14372.88</v>
      </c>
      <c r="AZ6" s="21" t="str">
        <f t="shared" si="6"/>
        <v>-</v>
      </c>
      <c r="BA6" s="21" t="str">
        <f t="shared" si="6"/>
        <v>-</v>
      </c>
      <c r="BB6" s="21" t="str">
        <f t="shared" si="6"/>
        <v>-</v>
      </c>
      <c r="BC6" s="21" t="str">
        <f t="shared" si="6"/>
        <v>-</v>
      </c>
      <c r="BD6" s="21">
        <f t="shared" si="6"/>
        <v>647.48</v>
      </c>
      <c r="BE6" s="20" t="str">
        <f>IF(BE7="","",IF(BE7="-","【-】","【"&amp;SUBSTITUTE(TEXT(BE7,"#,##0.00"),"-","△")&amp;"】"))</f>
        <v>【134.46】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93.53</v>
      </c>
      <c r="BP6" s="20" t="str">
        <f>IF(BP7="","",IF(BP7="-","【-】","【"&amp;SUBSTITUTE(TEXT(BP7,"#,##0.00"),"-","△")&amp;"】"))</f>
        <v>【144.63】</v>
      </c>
      <c r="BQ6" s="21" t="str">
        <f>IF(BQ7="",NA(),BQ7)</f>
        <v>-</v>
      </c>
      <c r="BR6" s="21" t="str">
        <f t="shared" ref="BR6:BZ6" si="8">IF(BR7="",NA(),BR7)</f>
        <v>-</v>
      </c>
      <c r="BS6" s="21" t="str">
        <f t="shared" si="8"/>
        <v>-</v>
      </c>
      <c r="BT6" s="21" t="str">
        <f t="shared" si="8"/>
        <v>-</v>
      </c>
      <c r="BU6" s="21">
        <f t="shared" si="8"/>
        <v>6.83</v>
      </c>
      <c r="BV6" s="21" t="str">
        <f t="shared" si="8"/>
        <v>-</v>
      </c>
      <c r="BW6" s="21" t="str">
        <f t="shared" si="8"/>
        <v>-</v>
      </c>
      <c r="BX6" s="21" t="str">
        <f t="shared" si="8"/>
        <v>-</v>
      </c>
      <c r="BY6" s="21" t="str">
        <f t="shared" si="8"/>
        <v>-</v>
      </c>
      <c r="BZ6" s="21">
        <f t="shared" si="8"/>
        <v>24.11</v>
      </c>
      <c r="CA6" s="20" t="str">
        <f>IF(CA7="","",IF(CA7="-","【-】","【"&amp;SUBSTITUTE(TEXT(CA7,"#,##0.00"),"-","△")&amp;"】"))</f>
        <v>【22.84】</v>
      </c>
      <c r="CB6" s="21" t="str">
        <f>IF(CB7="",NA(),CB7)</f>
        <v>-</v>
      </c>
      <c r="CC6" s="21" t="str">
        <f t="shared" ref="CC6:CK6" si="9">IF(CC7="",NA(),CC7)</f>
        <v>-</v>
      </c>
      <c r="CD6" s="21" t="str">
        <f t="shared" si="9"/>
        <v>-</v>
      </c>
      <c r="CE6" s="21" t="str">
        <f t="shared" si="9"/>
        <v>-</v>
      </c>
      <c r="CF6" s="21">
        <f t="shared" si="9"/>
        <v>4173.05</v>
      </c>
      <c r="CG6" s="21" t="str">
        <f t="shared" si="9"/>
        <v>-</v>
      </c>
      <c r="CH6" s="21" t="str">
        <f t="shared" si="9"/>
        <v>-</v>
      </c>
      <c r="CI6" s="21" t="str">
        <f t="shared" si="9"/>
        <v>-</v>
      </c>
      <c r="CJ6" s="21" t="str">
        <f t="shared" si="9"/>
        <v>-</v>
      </c>
      <c r="CK6" s="21">
        <f t="shared" si="9"/>
        <v>840.71</v>
      </c>
      <c r="CL6" s="20" t="str">
        <f>IF(CL7="","",IF(CL7="-","【-】","【"&amp;SUBSTITUTE(TEXT(CL7,"#,##0.00"),"-","△")&amp;"】"))</f>
        <v>【817.45】</v>
      </c>
      <c r="CM6" s="21" t="str">
        <f>IF(CM7="",NA(),CM7)</f>
        <v>-</v>
      </c>
      <c r="CN6" s="21" t="str">
        <f t="shared" ref="CN6:CV6" si="10">IF(CN7="",NA(),CN7)</f>
        <v>-</v>
      </c>
      <c r="CO6" s="21" t="str">
        <f t="shared" si="10"/>
        <v>-</v>
      </c>
      <c r="CP6" s="21" t="str">
        <f t="shared" si="10"/>
        <v>-</v>
      </c>
      <c r="CQ6" s="21">
        <f t="shared" si="10"/>
        <v>18.52</v>
      </c>
      <c r="CR6" s="21" t="str">
        <f t="shared" si="10"/>
        <v>-</v>
      </c>
      <c r="CS6" s="21" t="str">
        <f t="shared" si="10"/>
        <v>-</v>
      </c>
      <c r="CT6" s="21" t="str">
        <f t="shared" si="10"/>
        <v>-</v>
      </c>
      <c r="CU6" s="21" t="str">
        <f t="shared" si="10"/>
        <v>-</v>
      </c>
      <c r="CV6" s="21">
        <f t="shared" si="10"/>
        <v>26.99</v>
      </c>
      <c r="CW6" s="20" t="str">
        <f>IF(CW7="","",IF(CW7="-","【-】","【"&amp;SUBSTITUTE(TEXT(CW7,"#,##0.00"),"-","△")&amp;"】"))</f>
        <v>【24.25】</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99.75</v>
      </c>
      <c r="DH6" s="20" t="str">
        <f>IF(DH7="","",IF(DH7="-","【-】","【"&amp;SUBSTITUTE(TEXT(DH7,"#,##0.00"),"-","△")&amp;"】"))</f>
        <v>【96.90】</v>
      </c>
      <c r="DI6" s="21" t="str">
        <f>IF(DI7="",NA(),DI7)</f>
        <v>-</v>
      </c>
      <c r="DJ6" s="21" t="str">
        <f t="shared" ref="DJ6:DR6" si="12">IF(DJ7="",NA(),DJ7)</f>
        <v>-</v>
      </c>
      <c r="DK6" s="21" t="str">
        <f t="shared" si="12"/>
        <v>-</v>
      </c>
      <c r="DL6" s="21" t="str">
        <f t="shared" si="12"/>
        <v>-</v>
      </c>
      <c r="DM6" s="21">
        <f t="shared" si="12"/>
        <v>4.5</v>
      </c>
      <c r="DN6" s="21" t="str">
        <f t="shared" si="12"/>
        <v>-</v>
      </c>
      <c r="DO6" s="21" t="str">
        <f t="shared" si="12"/>
        <v>-</v>
      </c>
      <c r="DP6" s="21" t="str">
        <f t="shared" si="12"/>
        <v>-</v>
      </c>
      <c r="DQ6" s="21" t="str">
        <f t="shared" si="12"/>
        <v>-</v>
      </c>
      <c r="DR6" s="21">
        <f t="shared" si="12"/>
        <v>46.39</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73440</v>
      </c>
      <c r="D7" s="23">
        <v>46</v>
      </c>
      <c r="E7" s="23">
        <v>17</v>
      </c>
      <c r="F7" s="23">
        <v>8</v>
      </c>
      <c r="G7" s="23">
        <v>0</v>
      </c>
      <c r="H7" s="23" t="s">
        <v>96</v>
      </c>
      <c r="I7" s="23" t="s">
        <v>97</v>
      </c>
      <c r="J7" s="23" t="s">
        <v>98</v>
      </c>
      <c r="K7" s="23" t="s">
        <v>99</v>
      </c>
      <c r="L7" s="23" t="s">
        <v>100</v>
      </c>
      <c r="M7" s="23" t="s">
        <v>101</v>
      </c>
      <c r="N7" s="24" t="s">
        <v>102</v>
      </c>
      <c r="O7" s="24">
        <v>99.96</v>
      </c>
      <c r="P7" s="24">
        <v>0.82</v>
      </c>
      <c r="Q7" s="24">
        <v>100</v>
      </c>
      <c r="R7" s="24">
        <v>3850</v>
      </c>
      <c r="S7" s="24">
        <v>5171</v>
      </c>
      <c r="T7" s="24">
        <v>225.52</v>
      </c>
      <c r="U7" s="24">
        <v>22.93</v>
      </c>
      <c r="V7" s="24">
        <v>42</v>
      </c>
      <c r="W7" s="24">
        <v>0.03</v>
      </c>
      <c r="X7" s="24">
        <v>1400</v>
      </c>
      <c r="Y7" s="24" t="s">
        <v>102</v>
      </c>
      <c r="Z7" s="24" t="s">
        <v>102</v>
      </c>
      <c r="AA7" s="24" t="s">
        <v>102</v>
      </c>
      <c r="AB7" s="24" t="s">
        <v>102</v>
      </c>
      <c r="AC7" s="24">
        <v>108.8</v>
      </c>
      <c r="AD7" s="24" t="s">
        <v>102</v>
      </c>
      <c r="AE7" s="24" t="s">
        <v>102</v>
      </c>
      <c r="AF7" s="24" t="s">
        <v>102</v>
      </c>
      <c r="AG7" s="24" t="s">
        <v>102</v>
      </c>
      <c r="AH7" s="24">
        <v>101.93</v>
      </c>
      <c r="AI7" s="24">
        <v>94.65</v>
      </c>
      <c r="AJ7" s="24" t="s">
        <v>102</v>
      </c>
      <c r="AK7" s="24" t="s">
        <v>102</v>
      </c>
      <c r="AL7" s="24" t="s">
        <v>102</v>
      </c>
      <c r="AM7" s="24" t="s">
        <v>102</v>
      </c>
      <c r="AN7" s="24">
        <v>0</v>
      </c>
      <c r="AO7" s="24" t="s">
        <v>102</v>
      </c>
      <c r="AP7" s="24" t="s">
        <v>102</v>
      </c>
      <c r="AQ7" s="24" t="s">
        <v>102</v>
      </c>
      <c r="AR7" s="24" t="s">
        <v>102</v>
      </c>
      <c r="AS7" s="24">
        <v>366.44</v>
      </c>
      <c r="AT7" s="24">
        <v>657.67</v>
      </c>
      <c r="AU7" s="24" t="s">
        <v>102</v>
      </c>
      <c r="AV7" s="24" t="s">
        <v>102</v>
      </c>
      <c r="AW7" s="24" t="s">
        <v>102</v>
      </c>
      <c r="AX7" s="24" t="s">
        <v>102</v>
      </c>
      <c r="AY7" s="24">
        <v>14372.88</v>
      </c>
      <c r="AZ7" s="24" t="s">
        <v>102</v>
      </c>
      <c r="BA7" s="24" t="s">
        <v>102</v>
      </c>
      <c r="BB7" s="24" t="s">
        <v>102</v>
      </c>
      <c r="BC7" s="24" t="s">
        <v>102</v>
      </c>
      <c r="BD7" s="24">
        <v>647.48</v>
      </c>
      <c r="BE7" s="24">
        <v>134.46</v>
      </c>
      <c r="BF7" s="24" t="s">
        <v>102</v>
      </c>
      <c r="BG7" s="24" t="s">
        <v>102</v>
      </c>
      <c r="BH7" s="24" t="s">
        <v>102</v>
      </c>
      <c r="BI7" s="24" t="s">
        <v>102</v>
      </c>
      <c r="BJ7" s="24">
        <v>0</v>
      </c>
      <c r="BK7" s="24" t="s">
        <v>102</v>
      </c>
      <c r="BL7" s="24" t="s">
        <v>102</v>
      </c>
      <c r="BM7" s="24" t="s">
        <v>102</v>
      </c>
      <c r="BN7" s="24" t="s">
        <v>102</v>
      </c>
      <c r="BO7" s="24">
        <v>93.53</v>
      </c>
      <c r="BP7" s="24">
        <v>144.63</v>
      </c>
      <c r="BQ7" s="24" t="s">
        <v>102</v>
      </c>
      <c r="BR7" s="24" t="s">
        <v>102</v>
      </c>
      <c r="BS7" s="24" t="s">
        <v>102</v>
      </c>
      <c r="BT7" s="24" t="s">
        <v>102</v>
      </c>
      <c r="BU7" s="24">
        <v>6.83</v>
      </c>
      <c r="BV7" s="24" t="s">
        <v>102</v>
      </c>
      <c r="BW7" s="24" t="s">
        <v>102</v>
      </c>
      <c r="BX7" s="24" t="s">
        <v>102</v>
      </c>
      <c r="BY7" s="24" t="s">
        <v>102</v>
      </c>
      <c r="BZ7" s="24">
        <v>24.11</v>
      </c>
      <c r="CA7" s="24">
        <v>22.84</v>
      </c>
      <c r="CB7" s="24" t="s">
        <v>102</v>
      </c>
      <c r="CC7" s="24" t="s">
        <v>102</v>
      </c>
      <c r="CD7" s="24" t="s">
        <v>102</v>
      </c>
      <c r="CE7" s="24" t="s">
        <v>102</v>
      </c>
      <c r="CF7" s="24">
        <v>4173.05</v>
      </c>
      <c r="CG7" s="24" t="s">
        <v>102</v>
      </c>
      <c r="CH7" s="24" t="s">
        <v>102</v>
      </c>
      <c r="CI7" s="24" t="s">
        <v>102</v>
      </c>
      <c r="CJ7" s="24" t="s">
        <v>102</v>
      </c>
      <c r="CK7" s="24">
        <v>840.71</v>
      </c>
      <c r="CL7" s="24">
        <v>817.45</v>
      </c>
      <c r="CM7" s="24" t="s">
        <v>102</v>
      </c>
      <c r="CN7" s="24" t="s">
        <v>102</v>
      </c>
      <c r="CO7" s="24" t="s">
        <v>102</v>
      </c>
      <c r="CP7" s="24" t="s">
        <v>102</v>
      </c>
      <c r="CQ7" s="24">
        <v>18.52</v>
      </c>
      <c r="CR7" s="24" t="s">
        <v>102</v>
      </c>
      <c r="CS7" s="24" t="s">
        <v>102</v>
      </c>
      <c r="CT7" s="24" t="s">
        <v>102</v>
      </c>
      <c r="CU7" s="24" t="s">
        <v>102</v>
      </c>
      <c r="CV7" s="24">
        <v>26.99</v>
      </c>
      <c r="CW7" s="24">
        <v>24.25</v>
      </c>
      <c r="CX7" s="24" t="s">
        <v>102</v>
      </c>
      <c r="CY7" s="24" t="s">
        <v>102</v>
      </c>
      <c r="CZ7" s="24" t="s">
        <v>102</v>
      </c>
      <c r="DA7" s="24" t="s">
        <v>102</v>
      </c>
      <c r="DB7" s="24">
        <v>100</v>
      </c>
      <c r="DC7" s="24" t="s">
        <v>102</v>
      </c>
      <c r="DD7" s="24" t="s">
        <v>102</v>
      </c>
      <c r="DE7" s="24" t="s">
        <v>102</v>
      </c>
      <c r="DF7" s="24" t="s">
        <v>102</v>
      </c>
      <c r="DG7" s="24">
        <v>99.75</v>
      </c>
      <c r="DH7" s="24">
        <v>96.9</v>
      </c>
      <c r="DI7" s="24" t="s">
        <v>102</v>
      </c>
      <c r="DJ7" s="24" t="s">
        <v>102</v>
      </c>
      <c r="DK7" s="24" t="s">
        <v>102</v>
      </c>
      <c r="DL7" s="24" t="s">
        <v>102</v>
      </c>
      <c r="DM7" s="24">
        <v>4.5</v>
      </c>
      <c r="DN7" s="24" t="s">
        <v>102</v>
      </c>
      <c r="DO7" s="24" t="s">
        <v>102</v>
      </c>
      <c r="DP7" s="24" t="s">
        <v>102</v>
      </c>
      <c r="DQ7" s="24" t="s">
        <v>102</v>
      </c>
      <c r="DR7" s="24">
        <v>46.39</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地域整備08</cp:lastModifiedBy>
  <cp:lastPrinted>2026-02-05T06:16:35Z</cp:lastPrinted>
  <dcterms:created xsi:type="dcterms:W3CDTF">2025-12-23T06:27:31Z</dcterms:created>
  <dcterms:modified xsi:type="dcterms:W3CDTF">2026-02-05T06:16:38Z</dcterms:modified>
  <cp:category/>
</cp:coreProperties>
</file>