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omokawa_teruo\Desktop\【県市町村財政課2月5日(木)〆】公営企業に係る経営比較分析表（令和６年度決算）の分析等について（依頼）\"/>
    </mc:Choice>
  </mc:AlternateContent>
  <xr:revisionPtr revIDLastSave="0" documentId="13_ncr:1_{862E55AC-5ECE-4F0D-AF8C-B08F36402CBF}" xr6:coauthVersionLast="47" xr6:coauthVersionMax="47" xr10:uidLastSave="{00000000-0000-0000-0000-000000000000}"/>
  <workbookProtection workbookAlgorithmName="SHA-512" workbookHashValue="Z1qd9xRon50WFZzYetUX/+YHYCQLQSXcfuiJjYhR/eNSq+ddcSQHcx7006YNXJ007EIY/vS2dD2onxz/CMA5Ig==" workbookSaltValue="/AuozMIfwno6DgoaiUXvDQ==" workbookSpinCount="100000" lockStructure="1"/>
  <bookViews>
    <workbookView xWindow="-12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BB10" i="4"/>
  <c r="AT10" i="4"/>
  <c r="P10" i="4"/>
  <c r="W8" i="4"/>
  <c r="P8" i="4"/>
</calcChain>
</file>

<file path=xl/sharedStrings.xml><?xml version="1.0" encoding="utf-8"?>
<sst xmlns="http://schemas.openxmlformats.org/spreadsheetml/2006/main" count="299" uniqueCount="116">
  <si>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</si>
  <si>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</si>
  <si>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</si>
  <si>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</si>
  <si>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</si>
  <si>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</si>
  <si>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</si>
  <si>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</si>
  <si>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</si>
  <si>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</si>
  <si>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</si>
  <si>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</si>
  <si>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</si>
  <si>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</si>
  <si>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</si>
  <si>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</si>
  <si>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</si>
  <si>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</si>
  <si>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</si>
  <si>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</si>
  <si>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</si>
  <si>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</si>
  <si>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</si>
  <si>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</si>
  <si>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</si>
  <si>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</si>
  <si>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</si>
  <si>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</si>
  <si>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</si>
  <si>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</si>
  <si>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</si>
  <si>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</si>
  <si>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</si>
  <si>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</si>
  <si>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</si>
  <si>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</si>
  <si>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</si>
  <si>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</si>
  <si>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</si>
  <si>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</si>
  <si>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</si>
  <si>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</si>
  <si>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</si>
  <si>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</si>
  <si>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</si>
  <si>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</si>
  <si>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</si>
  <si>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</si>
  <si>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</si>
  <si>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</si>
  <si>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</si>
  <si>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</si>
  <si>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</si>
  <si>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</si>
  <si>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</si>
  <si>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</si>
  <si>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</si>
  <si>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</si>
  <si>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</si>
  <si>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</si>
  <si>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</si>
  <si>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</si>
  <si>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</si>
  <si>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</si>
  <si>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</si>
  <si>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</si>
  <si>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</si>
  <si>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</si>
  <si>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</si>
  <si>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</si>
  <si>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</si>
  <si>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</si>
  <si>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</si>
  <si>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</si>
  <si>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</si>
  <si>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</si>
  <si>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</si>
  <si>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</si>
  <si>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</si>
  <si>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</si>
  <si>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</si>
  <si>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</si>
  <si>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</si>
  <si>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</si>
  <si>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</si>
  <si>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</si>
  <si>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</si>
  <si>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</si>
  <si>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</si>
  <si>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</si>
  <si>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</si>
  <si>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</si>
  <si>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</si>
  <si>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</si>
  <si>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</si>
  <si>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</si>
  <si>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</si>
  <si>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</si>
  <si>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</si>
  <si>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</si>
  <si>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</si>
  <si>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</si>
  <si>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</si>
  <si>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</si>
  <si>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</si>
  <si>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</si>
  <si>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</si>
  <si>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</si>
  <si>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</si>
  <si>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</si>
  <si>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</si>
  <si>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</si>
  <si>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</si>
  <si>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有形固定資産減価償却率は、全国や類似団体平均値を大きく下回っていますが、これは令和５年度に企業会計に移行した際、新たに資産を取得したものとみなして帳簿価格を決定したためであります。実際には、耐用年数を超過した施設もあることから、計画的に修繕、改築を進めていく必要があります。■平成６年に一部供用開始となり、標準耐用年数である５０年を経過した管渠はないが、今後１０年～２０年後に改築及び更新を迎えることから、計画的な更新が必要となります。なお、マンホールポンプ施設等の老朽化に伴い長寿命化対策が必要な時期となっているため、ストックマネジメント計画に基づき施設の延命を図る必要があります。</t>
    <rPh sb="2" eb="4">
      <t>ユウケイ</t>
    </rPh>
    <rPh sb="4" eb="8">
      <t>コテイシサン</t>
    </rPh>
    <rPh sb="140" eb="142">
      <t>ヘイセイ</t>
    </rPh>
    <rPh sb="143" eb="144">
      <t>ネン</t>
    </rPh>
    <rPh sb="145" eb="147">
      <t>イチブ</t>
    </rPh>
    <rPh sb="147" eb="149">
      <t>キョウヨウ</t>
    </rPh>
    <rPh sb="149" eb="151">
      <t>カイシ</t>
    </rPh>
    <rPh sb="155" eb="157">
      <t>ヒョウジュン</t>
    </rPh>
    <rPh sb="157" eb="159">
      <t>タイヨウ</t>
    </rPh>
    <rPh sb="159" eb="161">
      <t>ネンスウ</t>
    </rPh>
    <rPh sb="166" eb="167">
      <t>ネン</t>
    </rPh>
    <rPh sb="168" eb="170">
      <t>ケイカ</t>
    </rPh>
    <rPh sb="172" eb="174">
      <t>カンキョ</t>
    </rPh>
    <rPh sb="179" eb="181">
      <t>コンゴ</t>
    </rPh>
    <rPh sb="183" eb="184">
      <t>ネン</t>
    </rPh>
    <rPh sb="187" eb="188">
      <t>ネン</t>
    </rPh>
    <rPh sb="188" eb="189">
      <t>ゴ</t>
    </rPh>
    <rPh sb="190" eb="192">
      <t>カイチク</t>
    </rPh>
    <rPh sb="192" eb="193">
      <t>オヨ</t>
    </rPh>
    <rPh sb="194" eb="196">
      <t>コウシン</t>
    </rPh>
    <rPh sb="197" eb="198">
      <t>ムカ</t>
    </rPh>
    <rPh sb="205" eb="208">
      <t>ケイカクテキ</t>
    </rPh>
    <rPh sb="209" eb="211">
      <t>コウシン</t>
    </rPh>
    <rPh sb="212" eb="214">
      <t>ヒツヨウ</t>
    </rPh>
    <rPh sb="286" eb="288">
      <t>ヒツヨウ</t>
    </rPh>
    <phoneticPr fontId="4"/>
  </si>
  <si>
    <t>■今後人口減少に伴う使用料収入の減少が予測され、また、施設や管渠の老朽化による計画的な更新とそれに伴う財源確保が大きな課題となるため、投資の効率化と維持管理費等の削減により経営改善を図っていくことが必要です。
　また、「経営戦略」に基づき、経営基盤の強化と財政マネジメントの向上に取り組み、事業の安定的経営を行う必要があります。</t>
    <rPh sb="1" eb="3">
      <t>コンゴ</t>
    </rPh>
    <rPh sb="3" eb="5">
      <t>ジンコウ</t>
    </rPh>
    <rPh sb="5" eb="7">
      <t>ゲンショウ</t>
    </rPh>
    <rPh sb="8" eb="9">
      <t>トモナ</t>
    </rPh>
    <rPh sb="10" eb="13">
      <t>シヨウリョウ</t>
    </rPh>
    <rPh sb="13" eb="15">
      <t>シュウニュウ</t>
    </rPh>
    <rPh sb="16" eb="18">
      <t>ゲンショウ</t>
    </rPh>
    <rPh sb="19" eb="21">
      <t>ヨソク</t>
    </rPh>
    <rPh sb="27" eb="29">
      <t>シセツ</t>
    </rPh>
    <rPh sb="30" eb="32">
      <t>カンキョ</t>
    </rPh>
    <rPh sb="33" eb="36">
      <t>ロウキュウカ</t>
    </rPh>
    <rPh sb="39" eb="42">
      <t>ケイカクテキ</t>
    </rPh>
    <rPh sb="43" eb="45">
      <t>コウシン</t>
    </rPh>
    <rPh sb="49" eb="50">
      <t>トモナ</t>
    </rPh>
    <rPh sb="51" eb="53">
      <t>ザイゲン</t>
    </rPh>
    <rPh sb="53" eb="55">
      <t>カクホ</t>
    </rPh>
    <rPh sb="56" eb="57">
      <t>オオ</t>
    </rPh>
    <rPh sb="59" eb="61">
      <t>カダイ</t>
    </rPh>
    <rPh sb="67" eb="69">
      <t>トウシ</t>
    </rPh>
    <rPh sb="70" eb="73">
      <t>コウリツカ</t>
    </rPh>
    <rPh sb="74" eb="76">
      <t>イジ</t>
    </rPh>
    <rPh sb="76" eb="79">
      <t>カンリヒ</t>
    </rPh>
    <rPh sb="79" eb="80">
      <t>トウ</t>
    </rPh>
    <rPh sb="81" eb="83">
      <t>サクゲン</t>
    </rPh>
    <rPh sb="86" eb="88">
      <t>ケイエイ</t>
    </rPh>
    <rPh sb="88" eb="90">
      <t>カイゼン</t>
    </rPh>
    <rPh sb="91" eb="92">
      <t>ハカ</t>
    </rPh>
    <rPh sb="99" eb="101">
      <t>ヒツヨウ</t>
    </rPh>
    <phoneticPr fontId="4"/>
  </si>
  <si>
    <t>■経常収支比率は、全国や類似団体平均値とほぼ変わらず100％以上となったが、経常利益（黒字）が基準外繰入等の下水道使用料以外の収入によってもたらされており、負担の適正化に向けた改善が必要です。
■累積欠損金は発生していませんが、一般会計からの繰入金の割合が高いことから、経営戦略の見直しを図りながら経営改善を行う必要があります。
■流動比率は、全国を下回っていますが、流動負債のほとんどは翌年度に償還する企業債元金であるため、資金不足は発生していません。
■企業債残高対事業規模比率は、類似団体平均値を大きく上回っていますが、資本費平準化債の借入、未普及対策や長寿命化対策による借入のためであり、また一般会計からの負担割合が多くなっていることから経営改善を行う必要があります。
■経費回収率は、全国や類似団体平均値を上回っていますが、汚水処理原価は類似団体平均値を下回っているため、また、引き続き汚水処理費の圧縮に努めてまいります。　　　　　　　　　　　　　
■当町は流域下水道に接続しており、処理場は有していないため施設利用率は数値なし。　　　　　　　　　　　　　　　
■水洗化率は、類似団体平均値を上回っており、過去の接続促進等の取り組みの結果と考えます。</t>
    <rPh sb="1" eb="7">
      <t>ケイジョウシュウシヒリツ</t>
    </rPh>
    <rPh sb="9" eb="11">
      <t>ゼンコク</t>
    </rPh>
    <rPh sb="12" eb="14">
      <t>ルイジ</t>
    </rPh>
    <rPh sb="14" eb="16">
      <t>ダンタイ</t>
    </rPh>
    <rPh sb="16" eb="19">
      <t>ヘイキンチ</t>
    </rPh>
    <rPh sb="22" eb="23">
      <t>カ</t>
    </rPh>
    <rPh sb="30" eb="32">
      <t>イジョウ</t>
    </rPh>
    <rPh sb="38" eb="40">
      <t>ケイジョウ</t>
    </rPh>
    <rPh sb="40" eb="42">
      <t>リエキ</t>
    </rPh>
    <rPh sb="43" eb="45">
      <t>クロジ</t>
    </rPh>
    <rPh sb="47" eb="50">
      <t>キジュンガイ</t>
    </rPh>
    <rPh sb="50" eb="52">
      <t>クリイレ</t>
    </rPh>
    <rPh sb="52" eb="53">
      <t>トウ</t>
    </rPh>
    <rPh sb="54" eb="57">
      <t>ゲスイドウ</t>
    </rPh>
    <rPh sb="57" eb="60">
      <t>シヨウリョウ</t>
    </rPh>
    <rPh sb="60" eb="62">
      <t>イガイ</t>
    </rPh>
    <rPh sb="63" eb="65">
      <t>シュウニュウ</t>
    </rPh>
    <rPh sb="78" eb="80">
      <t>フタン</t>
    </rPh>
    <rPh sb="81" eb="84">
      <t>テキセイカ</t>
    </rPh>
    <rPh sb="85" eb="86">
      <t>ム</t>
    </rPh>
    <rPh sb="88" eb="90">
      <t>カイゼン</t>
    </rPh>
    <rPh sb="91" eb="93">
      <t>ヒツヨウ</t>
    </rPh>
    <rPh sb="166" eb="170">
      <t>リュウドウヒリツ</t>
    </rPh>
    <rPh sb="172" eb="174">
      <t>ゼンコク</t>
    </rPh>
    <rPh sb="175" eb="177">
      <t>シタマワ</t>
    </rPh>
    <rPh sb="184" eb="186">
      <t>リュウドウ</t>
    </rPh>
    <rPh sb="186" eb="188">
      <t>フサイ</t>
    </rPh>
    <rPh sb="194" eb="197">
      <t>ヨクネンド</t>
    </rPh>
    <rPh sb="198" eb="200">
      <t>ショウカン</t>
    </rPh>
    <rPh sb="202" eb="205">
      <t>キギョウサイ</t>
    </rPh>
    <rPh sb="205" eb="207">
      <t>ガンキン</t>
    </rPh>
    <rPh sb="213" eb="217">
      <t>シキンフソク</t>
    </rPh>
    <rPh sb="218" eb="220">
      <t>ハッセイ</t>
    </rPh>
    <rPh sb="229" eb="232">
      <t>キギョウサイ</t>
    </rPh>
    <rPh sb="232" eb="234">
      <t>ザンダカ</t>
    </rPh>
    <rPh sb="234" eb="235">
      <t>タイ</t>
    </rPh>
    <rPh sb="235" eb="237">
      <t>ジギョウ</t>
    </rPh>
    <rPh sb="237" eb="239">
      <t>キボ</t>
    </rPh>
    <rPh sb="239" eb="241">
      <t>ヒリツ</t>
    </rPh>
    <rPh sb="243" eb="247">
      <t>ルイジダンタイ</t>
    </rPh>
    <rPh sb="247" eb="250">
      <t>ヘイキンチ</t>
    </rPh>
    <rPh sb="251" eb="252">
      <t>オオ</t>
    </rPh>
    <rPh sb="254" eb="256">
      <t>ウワマワ</t>
    </rPh>
    <rPh sb="263" eb="270">
      <t>シホンヒヘイジュンカサイ</t>
    </rPh>
    <rPh sb="271" eb="273">
      <t>カリイレ</t>
    </rPh>
    <rPh sb="274" eb="275">
      <t>ミ</t>
    </rPh>
    <rPh sb="275" eb="277">
      <t>フキュウ</t>
    </rPh>
    <rPh sb="277" eb="279">
      <t>タイサク</t>
    </rPh>
    <rPh sb="280" eb="281">
      <t>チョウ</t>
    </rPh>
    <rPh sb="281" eb="284">
      <t>ジュミョウカ</t>
    </rPh>
    <rPh sb="284" eb="286">
      <t>タイサク</t>
    </rPh>
    <rPh sb="289" eb="291">
      <t>カリイレ</t>
    </rPh>
    <rPh sb="300" eb="302">
      <t>イッパン</t>
    </rPh>
    <rPh sb="309" eb="311">
      <t>ワリアイ</t>
    </rPh>
    <rPh sb="312" eb="313">
      <t>オオ</t>
    </rPh>
    <rPh sb="323" eb="325">
      <t>ケイエイ</t>
    </rPh>
    <rPh sb="325" eb="327">
      <t>カイゼン</t>
    </rPh>
    <rPh sb="328" eb="329">
      <t>オコナ</t>
    </rPh>
    <rPh sb="330" eb="332">
      <t>ヒツヨウ</t>
    </rPh>
    <rPh sb="340" eb="345">
      <t>ケイヒカイシュウリツ</t>
    </rPh>
    <rPh sb="347" eb="349">
      <t>ゼンコク</t>
    </rPh>
    <rPh sb="350" eb="357">
      <t>ルイジダンタイヘイキンチ</t>
    </rPh>
    <rPh sb="358" eb="360">
      <t>ウワマワ</t>
    </rPh>
    <rPh sb="378" eb="381">
      <t>ヘイキンチ</t>
    </rPh>
    <rPh sb="382" eb="384">
      <t>シタマワ</t>
    </rPh>
    <rPh sb="394" eb="395">
      <t>ヒ</t>
    </rPh>
    <rPh sb="396" eb="397">
      <t>ツヅ</t>
    </rPh>
    <rPh sb="407" eb="408">
      <t>ツト</t>
    </rPh>
    <rPh sb="487" eb="490">
      <t>スイセンカ</t>
    </rPh>
    <rPh sb="490" eb="491">
      <t>リツ</t>
    </rPh>
    <rPh sb="493" eb="500">
      <t>ルイジダンタイヘイキンチ</t>
    </rPh>
    <rPh sb="501" eb="503">
      <t>ウワマワ</t>
    </rPh>
    <rPh sb="508" eb="510">
      <t>カコ</t>
    </rPh>
    <rPh sb="511" eb="513">
      <t>セツゾク</t>
    </rPh>
    <rPh sb="513" eb="515">
      <t>ソクシン</t>
    </rPh>
    <rPh sb="515" eb="516">
      <t>トウ</t>
    </rPh>
    <rPh sb="517" eb="518">
      <t>ト</t>
    </rPh>
    <rPh sb="519" eb="520">
      <t>ク</t>
    </rPh>
    <rPh sb="522" eb="524">
      <t>ケッカ</t>
    </rPh>
    <rPh sb="525" eb="52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</si>
</sst>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3DC-42B3-AD11-3127348055F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0.57999999999999996</c:v>
                </c:pt>
                <c:pt idx="4">
                  <c:v>0.15</c:v>
                </c:pt>
              </c:numCache>
            </c:numRef>
          </c:val>
          <c:smooth val="0"/>
          <c:extLst>
            <c:ext xmlns:c16="http://schemas.microsoft.com/office/drawing/2014/chart" uri="{C3380CC4-5D6E-409C-BE32-E72D297353CC}">
              <c16:uniqueId val="{00000001-A3DC-42B3-AD11-3127348055F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6C-4263-B842-C6F94E5B4AC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49.28</c:v>
                </c:pt>
                <c:pt idx="4">
                  <c:v>56.85</c:v>
                </c:pt>
              </c:numCache>
            </c:numRef>
          </c:val>
          <c:smooth val="0"/>
          <c:extLst>
            <c:ext xmlns:c16="http://schemas.microsoft.com/office/drawing/2014/chart" uri="{C3380CC4-5D6E-409C-BE32-E72D297353CC}">
              <c16:uniqueId val="{00000001-C96C-4263-B842-C6F94E5B4AC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97.17</c:v>
                </c:pt>
                <c:pt idx="4">
                  <c:v>93.19</c:v>
                </c:pt>
              </c:numCache>
            </c:numRef>
          </c:val>
          <c:extLst>
            <c:ext xmlns:c16="http://schemas.microsoft.com/office/drawing/2014/chart" uri="{C3380CC4-5D6E-409C-BE32-E72D297353CC}">
              <c16:uniqueId val="{00000000-1F0F-4538-B77D-6B603C86382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79.7</c:v>
                </c:pt>
                <c:pt idx="4">
                  <c:v>90.79</c:v>
                </c:pt>
              </c:numCache>
            </c:numRef>
          </c:val>
          <c:smooth val="0"/>
          <c:extLst>
            <c:ext xmlns:c16="http://schemas.microsoft.com/office/drawing/2014/chart" uri="{C3380CC4-5D6E-409C-BE32-E72D297353CC}">
              <c16:uniqueId val="{00000001-1F0F-4538-B77D-6B603C86382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106.4</c:v>
                </c:pt>
                <c:pt idx="4">
                  <c:v>104.18</c:v>
                </c:pt>
              </c:numCache>
            </c:numRef>
          </c:val>
          <c:extLst>
            <c:ext xmlns:c16="http://schemas.microsoft.com/office/drawing/2014/chart" uri="{C3380CC4-5D6E-409C-BE32-E72D297353CC}">
              <c16:uniqueId val="{00000000-FD27-4002-AB71-430E5D30FE2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106.87</c:v>
                </c:pt>
                <c:pt idx="4">
                  <c:v>105.5</c:v>
                </c:pt>
              </c:numCache>
            </c:numRef>
          </c:val>
          <c:smooth val="0"/>
          <c:extLst>
            <c:ext xmlns:c16="http://schemas.microsoft.com/office/drawing/2014/chart" uri="{C3380CC4-5D6E-409C-BE32-E72D297353CC}">
              <c16:uniqueId val="{00000001-FD27-4002-AB71-430E5D30FE2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3.18</c:v>
                </c:pt>
                <c:pt idx="4">
                  <c:v>6.27</c:v>
                </c:pt>
              </c:numCache>
            </c:numRef>
          </c:val>
          <c:extLst>
            <c:ext xmlns:c16="http://schemas.microsoft.com/office/drawing/2014/chart" uri="{C3380CC4-5D6E-409C-BE32-E72D297353CC}">
              <c16:uniqueId val="{00000000-1E4F-4D84-BCB6-997E4973C8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17.05</c:v>
                </c:pt>
                <c:pt idx="4">
                  <c:v>28.47</c:v>
                </c:pt>
              </c:numCache>
            </c:numRef>
          </c:val>
          <c:smooth val="0"/>
          <c:extLst>
            <c:ext xmlns:c16="http://schemas.microsoft.com/office/drawing/2014/chart" uri="{C3380CC4-5D6E-409C-BE32-E72D297353CC}">
              <c16:uniqueId val="{00000001-1E4F-4D84-BCB6-997E4973C8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1A6-44C7-88BD-3C9FD0632E9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0.22</c:v>
                </c:pt>
                <c:pt idx="4">
                  <c:v>1.87</c:v>
                </c:pt>
              </c:numCache>
            </c:numRef>
          </c:val>
          <c:smooth val="0"/>
          <c:extLst>
            <c:ext xmlns:c16="http://schemas.microsoft.com/office/drawing/2014/chart" uri="{C3380CC4-5D6E-409C-BE32-E72D297353CC}">
              <c16:uniqueId val="{00000001-41A6-44C7-88BD-3C9FD0632E9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A3A-4EBB-97AE-6D4DA1CFCF3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21.73</c:v>
                </c:pt>
                <c:pt idx="4">
                  <c:v>16.91</c:v>
                </c:pt>
              </c:numCache>
            </c:numRef>
          </c:val>
          <c:smooth val="0"/>
          <c:extLst>
            <c:ext xmlns:c16="http://schemas.microsoft.com/office/drawing/2014/chart" uri="{C3380CC4-5D6E-409C-BE32-E72D297353CC}">
              <c16:uniqueId val="{00000001-4A3A-4EBB-97AE-6D4DA1CFCF3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49.63</c:v>
                </c:pt>
                <c:pt idx="4">
                  <c:v>81.819999999999993</c:v>
                </c:pt>
              </c:numCache>
            </c:numRef>
          </c:val>
          <c:extLst>
            <c:ext xmlns:c16="http://schemas.microsoft.com/office/drawing/2014/chart" uri="{C3380CC4-5D6E-409C-BE32-E72D297353CC}">
              <c16:uniqueId val="{00000000-25C1-49A5-B4A1-8F3648F2B04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62.37</c:v>
                </c:pt>
                <c:pt idx="4">
                  <c:v>73.930000000000007</c:v>
                </c:pt>
              </c:numCache>
            </c:numRef>
          </c:val>
          <c:smooth val="0"/>
          <c:extLst>
            <c:ext xmlns:c16="http://schemas.microsoft.com/office/drawing/2014/chart" uri="{C3380CC4-5D6E-409C-BE32-E72D297353CC}">
              <c16:uniqueId val="{00000001-25C1-49A5-B4A1-8F3648F2B04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2086.48</c:v>
                </c:pt>
                <c:pt idx="4">
                  <c:v>2003.33</c:v>
                </c:pt>
              </c:numCache>
            </c:numRef>
          </c:val>
          <c:extLst>
            <c:ext xmlns:c16="http://schemas.microsoft.com/office/drawing/2014/chart" uri="{C3380CC4-5D6E-409C-BE32-E72D297353CC}">
              <c16:uniqueId val="{00000000-A1C7-4207-A73E-6189B133707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1042.77</c:v>
                </c:pt>
                <c:pt idx="4">
                  <c:v>795.22</c:v>
                </c:pt>
              </c:numCache>
            </c:numRef>
          </c:val>
          <c:smooth val="0"/>
          <c:extLst>
            <c:ext xmlns:c16="http://schemas.microsoft.com/office/drawing/2014/chart" uri="{C3380CC4-5D6E-409C-BE32-E72D297353CC}">
              <c16:uniqueId val="{00000001-A1C7-4207-A73E-6189B133707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79</c:v>
                </c:pt>
                <c:pt idx="4">
                  <c:v>99.2</c:v>
                </c:pt>
              </c:numCache>
            </c:numRef>
          </c:val>
          <c:extLst>
            <c:ext xmlns:c16="http://schemas.microsoft.com/office/drawing/2014/chart" uri="{C3380CC4-5D6E-409C-BE32-E72D297353CC}">
              <c16:uniqueId val="{00000000-9241-4B22-9DB2-7683CBAD063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84.48</c:v>
                </c:pt>
                <c:pt idx="4">
                  <c:v>90.78</c:v>
                </c:pt>
              </c:numCache>
            </c:numRef>
          </c:val>
          <c:smooth val="0"/>
          <c:extLst>
            <c:ext xmlns:c16="http://schemas.microsoft.com/office/drawing/2014/chart" uri="{C3380CC4-5D6E-409C-BE32-E72D297353CC}">
              <c16:uniqueId val="{00000001-9241-4B22-9DB2-7683CBAD063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189.33</c:v>
                </c:pt>
                <c:pt idx="4">
                  <c:v>152.06</c:v>
                </c:pt>
              </c:numCache>
            </c:numRef>
          </c:val>
          <c:extLst>
            <c:ext xmlns:c16="http://schemas.microsoft.com/office/drawing/2014/chart" uri="{C3380CC4-5D6E-409C-BE32-E72D297353CC}">
              <c16:uniqueId val="{00000000-7CC8-49C2-981F-F1502CDCD4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187.11</c:v>
                </c:pt>
                <c:pt idx="4">
                  <c:v>170.83</c:v>
                </c:pt>
              </c:numCache>
            </c:numRef>
          </c:val>
          <c:smooth val="0"/>
          <c:extLst>
            <c:ext xmlns:c16="http://schemas.microsoft.com/office/drawing/2014/chart" uri="{C3380CC4-5D6E-409C-BE32-E72D297353CC}">
              <c16:uniqueId val="{00000001-7CC8-49C2-981F-F1502CDCD4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43" zoomScaleNormal="100" workbookViewId="0">
      <selection activeCell="BL47" sqref="BL47:BZ63"/>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鏡石町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5">
        <f>データ!S6</f>
        <v>12356</v>
      </c>
      <c r="AM8" s="45"/>
      <c r="AN8" s="45"/>
      <c r="AO8" s="45"/>
      <c r="AP8" s="45"/>
      <c r="AQ8" s="45"/>
      <c r="AR8" s="45"/>
      <c r="AS8" s="45"/>
      <c r="AT8" s="44">
        <f>データ!T6</f>
        <v>31.3</v>
      </c>
      <c r="AU8" s="44"/>
      <c r="AV8" s="44"/>
      <c r="AW8" s="44"/>
      <c r="AX8" s="44"/>
      <c r="AY8" s="44"/>
      <c r="AZ8" s="44"/>
      <c r="BA8" s="44"/>
      <c r="BB8" s="44">
        <f>データ!U6</f>
        <v>394.76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49.51</v>
      </c>
      <c r="J10" s="44"/>
      <c r="K10" s="44"/>
      <c r="L10" s="44"/>
      <c r="M10" s="44"/>
      <c r="N10" s="44"/>
      <c r="O10" s="44"/>
      <c r="P10" s="44">
        <f>データ!P6</f>
        <v>80.31</v>
      </c>
      <c r="Q10" s="44"/>
      <c r="R10" s="44"/>
      <c r="S10" s="44"/>
      <c r="T10" s="44"/>
      <c r="U10" s="44"/>
      <c r="V10" s="44"/>
      <c r="W10" s="44">
        <f>データ!Q6</f>
        <v>66.92</v>
      </c>
      <c r="X10" s="44"/>
      <c r="Y10" s="44"/>
      <c r="Z10" s="44"/>
      <c r="AA10" s="44"/>
      <c r="AB10" s="44"/>
      <c r="AC10" s="44"/>
      <c r="AD10" s="45">
        <f>データ!R6</f>
        <v>2926</v>
      </c>
      <c r="AE10" s="45"/>
      <c r="AF10" s="45"/>
      <c r="AG10" s="45"/>
      <c r="AH10" s="45"/>
      <c r="AI10" s="45"/>
      <c r="AJ10" s="45"/>
      <c r="AK10" s="2"/>
      <c r="AL10" s="45">
        <f>データ!V6</f>
        <v>9860</v>
      </c>
      <c r="AM10" s="45"/>
      <c r="AN10" s="45"/>
      <c r="AO10" s="45"/>
      <c r="AP10" s="45"/>
      <c r="AQ10" s="45"/>
      <c r="AR10" s="45"/>
      <c r="AS10" s="45"/>
      <c r="AT10" s="44">
        <f>データ!W6</f>
        <v>2.85</v>
      </c>
      <c r="AU10" s="44"/>
      <c r="AV10" s="44"/>
      <c r="AW10" s="44"/>
      <c r="AX10" s="44"/>
      <c r="AY10" s="44"/>
      <c r="AZ10" s="44"/>
      <c r="BA10" s="44"/>
      <c r="BB10" s="44">
        <f>データ!X6</f>
        <v>3459.65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1fu+s8qU1YG0LKZfORHr+flEkJKWt4JdIsurOV/VhZ1TNginAzxjJgI2DWQ4ziQWXWNQkZPxmmdWXzO+soqKQ==" saltValue="pfFfwmDbDQOqcPUeN3NJ6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73423</v>
      </c>
      <c r="D6" s="19">
        <f t="shared" si="3"/>
        <v>46</v>
      </c>
      <c r="E6" s="19">
        <f t="shared" si="3"/>
        <v>17</v>
      </c>
      <c r="F6" s="19">
        <f t="shared" si="3"/>
        <v>1</v>
      </c>
      <c r="G6" s="19">
        <f t="shared" si="3"/>
        <v>0</v>
      </c>
      <c r="H6" s="19" t="str">
        <f t="shared" si="3"/>
        <v>福島県　鏡石町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49.51</v>
      </c>
      <c r="P6" s="20">
        <f t="shared" si="3"/>
        <v>80.31</v>
      </c>
      <c r="Q6" s="20">
        <f t="shared" si="3"/>
        <v>66.92</v>
      </c>
      <c r="R6" s="20">
        <f t="shared" si="3"/>
        <v>2926</v>
      </c>
      <c r="S6" s="20">
        <f t="shared" si="3"/>
        <v>12356</v>
      </c>
      <c r="T6" s="20">
        <f t="shared" si="3"/>
        <v>31.3</v>
      </c>
      <c r="U6" s="20">
        <f t="shared" si="3"/>
        <v>394.76</v>
      </c>
      <c r="V6" s="20">
        <f t="shared" si="3"/>
        <v>9860</v>
      </c>
      <c r="W6" s="20">
        <f t="shared" si="3"/>
        <v>2.85</v>
      </c>
      <c r="X6" s="20">
        <f t="shared" si="3"/>
        <v>3459.65</v>
      </c>
      <c r="Y6" s="21" t="str">
        <f>IF(Y7="",NA(),Y7)</f>
        <v>-</v>
      </c>
      <c r="Z6" s="21" t="str">
        <f t="shared" ref="Z6:AH6" si="4">IF(Z7="",NA(),Z7)</f>
        <v>-</v>
      </c>
      <c r="AA6" s="21" t="str">
        <f t="shared" si="4"/>
        <v>-</v>
      </c>
      <c r="AB6" s="21">
        <f t="shared" si="4"/>
        <v>106.4</v>
      </c>
      <c r="AC6" s="21">
        <f t="shared" si="4"/>
        <v>104.18</v>
      </c>
      <c r="AD6" s="21" t="str">
        <f t="shared" si="4"/>
        <v>-</v>
      </c>
      <c r="AE6" s="21" t="str">
        <f t="shared" si="4"/>
        <v>-</v>
      </c>
      <c r="AF6" s="21" t="str">
        <f t="shared" si="4"/>
        <v>-</v>
      </c>
      <c r="AG6" s="21">
        <f t="shared" si="4"/>
        <v>106.87</v>
      </c>
      <c r="AH6" s="21">
        <f t="shared" si="4"/>
        <v>105.5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21.73</v>
      </c>
      <c r="AS6" s="21">
        <f t="shared" si="5"/>
        <v>16.91</v>
      </c>
      <c r="AT6" s="20" t="str">
        <f>IF(AT7="","",IF(AT7="-","【-】","【"&amp;SUBSTITUTE(TEXT(AT7,"#,##0.00"),"-","△")&amp;"】"))</f>
        <v>【3.12】</v>
      </c>
      <c r="AU6" s="21" t="str">
        <f>IF(AU7="",NA(),AU7)</f>
        <v>-</v>
      </c>
      <c r="AV6" s="21" t="str">
        <f t="shared" ref="AV6:BD6" si="6">IF(AV7="",NA(),AV7)</f>
        <v>-</v>
      </c>
      <c r="AW6" s="21" t="str">
        <f t="shared" si="6"/>
        <v>-</v>
      </c>
      <c r="AX6" s="21">
        <f t="shared" si="6"/>
        <v>49.63</v>
      </c>
      <c r="AY6" s="21">
        <f t="shared" si="6"/>
        <v>81.819999999999993</v>
      </c>
      <c r="AZ6" s="21" t="str">
        <f t="shared" si="6"/>
        <v>-</v>
      </c>
      <c r="BA6" s="21" t="str">
        <f t="shared" si="6"/>
        <v>-</v>
      </c>
      <c r="BB6" s="21" t="str">
        <f t="shared" si="6"/>
        <v>-</v>
      </c>
      <c r="BC6" s="21">
        <f t="shared" si="6"/>
        <v>62.37</v>
      </c>
      <c r="BD6" s="21">
        <f t="shared" si="6"/>
        <v>73.930000000000007</v>
      </c>
      <c r="BE6" s="20" t="str">
        <f>IF(BE7="","",IF(BE7="-","【-】","【"&amp;SUBSTITUTE(TEXT(BE7,"#,##0.00"),"-","△")&amp;"】"))</f>
        <v>【82.75】</v>
      </c>
      <c r="BF6" s="21" t="str">
        <f>IF(BF7="",NA(),BF7)</f>
        <v>-</v>
      </c>
      <c r="BG6" s="21" t="str">
        <f t="shared" ref="BG6:BO6" si="7">IF(BG7="",NA(),BG7)</f>
        <v>-</v>
      </c>
      <c r="BH6" s="21" t="str">
        <f t="shared" si="7"/>
        <v>-</v>
      </c>
      <c r="BI6" s="21">
        <f t="shared" si="7"/>
        <v>2086.48</v>
      </c>
      <c r="BJ6" s="21">
        <f t="shared" si="7"/>
        <v>2003.33</v>
      </c>
      <c r="BK6" s="21" t="str">
        <f t="shared" si="7"/>
        <v>-</v>
      </c>
      <c r="BL6" s="21" t="str">
        <f t="shared" si="7"/>
        <v>-</v>
      </c>
      <c r="BM6" s="21" t="str">
        <f t="shared" si="7"/>
        <v>-</v>
      </c>
      <c r="BN6" s="21">
        <f t="shared" si="7"/>
        <v>1042.77</v>
      </c>
      <c r="BO6" s="21">
        <f t="shared" si="7"/>
        <v>795.22</v>
      </c>
      <c r="BP6" s="20" t="str">
        <f>IF(BP7="","",IF(BP7="-","【-】","【"&amp;SUBSTITUTE(TEXT(BP7,"#,##0.00"),"-","△")&amp;"】"))</f>
        <v>【602.56】</v>
      </c>
      <c r="BQ6" s="21" t="str">
        <f>IF(BQ7="",NA(),BQ7)</f>
        <v>-</v>
      </c>
      <c r="BR6" s="21" t="str">
        <f t="shared" ref="BR6:BZ6" si="8">IF(BR7="",NA(),BR7)</f>
        <v>-</v>
      </c>
      <c r="BS6" s="21" t="str">
        <f t="shared" si="8"/>
        <v>-</v>
      </c>
      <c r="BT6" s="21">
        <f t="shared" si="8"/>
        <v>79</v>
      </c>
      <c r="BU6" s="21">
        <f t="shared" si="8"/>
        <v>99.2</v>
      </c>
      <c r="BV6" s="21" t="str">
        <f t="shared" si="8"/>
        <v>-</v>
      </c>
      <c r="BW6" s="21" t="str">
        <f t="shared" si="8"/>
        <v>-</v>
      </c>
      <c r="BX6" s="21" t="str">
        <f t="shared" si="8"/>
        <v>-</v>
      </c>
      <c r="BY6" s="21">
        <f t="shared" si="8"/>
        <v>84.48</v>
      </c>
      <c r="BZ6" s="21">
        <f t="shared" si="8"/>
        <v>90.78</v>
      </c>
      <c r="CA6" s="20" t="str">
        <f>IF(CA7="","",IF(CA7="-","【-】","【"&amp;SUBSTITUTE(TEXT(CA7,"#,##0.00"),"-","△")&amp;"】"))</f>
        <v>【97.94】</v>
      </c>
      <c r="CB6" s="21" t="str">
        <f>IF(CB7="",NA(),CB7)</f>
        <v>-</v>
      </c>
      <c r="CC6" s="21" t="str">
        <f t="shared" ref="CC6:CK6" si="9">IF(CC7="",NA(),CC7)</f>
        <v>-</v>
      </c>
      <c r="CD6" s="21" t="str">
        <f t="shared" si="9"/>
        <v>-</v>
      </c>
      <c r="CE6" s="21">
        <f t="shared" si="9"/>
        <v>189.33</v>
      </c>
      <c r="CF6" s="21">
        <f t="shared" si="9"/>
        <v>152.06</v>
      </c>
      <c r="CG6" s="21" t="str">
        <f t="shared" si="9"/>
        <v>-</v>
      </c>
      <c r="CH6" s="21" t="str">
        <f t="shared" si="9"/>
        <v>-</v>
      </c>
      <c r="CI6" s="21" t="str">
        <f t="shared" si="9"/>
        <v>-</v>
      </c>
      <c r="CJ6" s="21">
        <f t="shared" si="9"/>
        <v>187.11</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49.28</v>
      </c>
      <c r="CV6" s="21">
        <f t="shared" si="10"/>
        <v>56.85</v>
      </c>
      <c r="CW6" s="20" t="str">
        <f>IF(CW7="","",IF(CW7="-","【-】","【"&amp;SUBSTITUTE(TEXT(CW7,"#,##0.00"),"-","△")&amp;"】"))</f>
        <v>【60.13】</v>
      </c>
      <c r="CX6" s="21" t="str">
        <f>IF(CX7="",NA(),CX7)</f>
        <v>-</v>
      </c>
      <c r="CY6" s="21" t="str">
        <f t="shared" ref="CY6:DG6" si="11">IF(CY7="",NA(),CY7)</f>
        <v>-</v>
      </c>
      <c r="CZ6" s="21" t="str">
        <f t="shared" si="11"/>
        <v>-</v>
      </c>
      <c r="DA6" s="21">
        <f t="shared" si="11"/>
        <v>97.17</v>
      </c>
      <c r="DB6" s="21">
        <f t="shared" si="11"/>
        <v>93.19</v>
      </c>
      <c r="DC6" s="21" t="str">
        <f t="shared" si="11"/>
        <v>-</v>
      </c>
      <c r="DD6" s="21" t="str">
        <f t="shared" si="11"/>
        <v>-</v>
      </c>
      <c r="DE6" s="21" t="str">
        <f t="shared" si="11"/>
        <v>-</v>
      </c>
      <c r="DF6" s="21">
        <f t="shared" si="11"/>
        <v>79.7</v>
      </c>
      <c r="DG6" s="21">
        <f t="shared" si="11"/>
        <v>90.79</v>
      </c>
      <c r="DH6" s="20" t="str">
        <f>IF(DH7="","",IF(DH7="-","【-】","【"&amp;SUBSTITUTE(TEXT(DH7,"#,##0.00"),"-","△")&amp;"】"))</f>
        <v>【96.00】</v>
      </c>
      <c r="DI6" s="21" t="str">
        <f>IF(DI7="",NA(),DI7)</f>
        <v>-</v>
      </c>
      <c r="DJ6" s="21" t="str">
        <f t="shared" ref="DJ6:DR6" si="12">IF(DJ7="",NA(),DJ7)</f>
        <v>-</v>
      </c>
      <c r="DK6" s="21" t="str">
        <f t="shared" si="12"/>
        <v>-</v>
      </c>
      <c r="DL6" s="21">
        <f t="shared" si="12"/>
        <v>3.18</v>
      </c>
      <c r="DM6" s="21">
        <f t="shared" si="12"/>
        <v>6.27</v>
      </c>
      <c r="DN6" s="21" t="str">
        <f t="shared" si="12"/>
        <v>-</v>
      </c>
      <c r="DO6" s="21" t="str">
        <f t="shared" si="12"/>
        <v>-</v>
      </c>
      <c r="DP6" s="21" t="str">
        <f t="shared" si="12"/>
        <v>-</v>
      </c>
      <c r="DQ6" s="21">
        <f t="shared" si="12"/>
        <v>17.05</v>
      </c>
      <c r="DR6" s="21">
        <f t="shared" si="12"/>
        <v>28.47</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0.22</v>
      </c>
      <c r="EC6" s="21">
        <f t="shared" si="13"/>
        <v>1.87</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0.57999999999999996</v>
      </c>
      <c r="EN6" s="21">
        <f t="shared" si="14"/>
        <v>0.15</v>
      </c>
      <c r="EO6" s="20" t="str">
        <f>IF(EO7="","",IF(EO7="-","【-】","【"&amp;SUBSTITUTE(TEXT(EO7,"#,##0.00"),"-","△")&amp;"】"))</f>
        <v>【0.19】</v>
      </c>
    </row>
    <row r="7" spans="1:148" s="22" customFormat="1" x14ac:dyDescent="0.2">
      <c r="A7" s="14"/>
      <c r="B7" s="23">
        <v>2024</v>
      </c>
      <c r="C7" s="23">
        <v>73423</v>
      </c>
      <c r="D7" s="23">
        <v>46</v>
      </c>
      <c r="E7" s="23">
        <v>17</v>
      </c>
      <c r="F7" s="23">
        <v>1</v>
      </c>
      <c r="G7" s="23">
        <v>0</v>
      </c>
      <c r="H7" s="23" t="s">
        <v>95</v>
      </c>
      <c r="I7" s="23" t="s">
        <v>96</v>
      </c>
      <c r="J7" s="23" t="s">
        <v>97</v>
      </c>
      <c r="K7" s="23" t="s">
        <v>98</v>
      </c>
      <c r="L7" s="23" t="s">
        <v>99</v>
      </c>
      <c r="M7" s="23" t="s">
        <v>100</v>
      </c>
      <c r="N7" s="24" t="s">
        <v>101</v>
      </c>
      <c r="O7" s="24">
        <v>49.51</v>
      </c>
      <c r="P7" s="24">
        <v>80.31</v>
      </c>
      <c r="Q7" s="24">
        <v>66.92</v>
      </c>
      <c r="R7" s="24">
        <v>2926</v>
      </c>
      <c r="S7" s="24">
        <v>12356</v>
      </c>
      <c r="T7" s="24">
        <v>31.3</v>
      </c>
      <c r="U7" s="24">
        <v>394.76</v>
      </c>
      <c r="V7" s="24">
        <v>9860</v>
      </c>
      <c r="W7" s="24">
        <v>2.85</v>
      </c>
      <c r="X7" s="24">
        <v>3459.65</v>
      </c>
      <c r="Y7" s="24" t="s">
        <v>101</v>
      </c>
      <c r="Z7" s="24" t="s">
        <v>101</v>
      </c>
      <c r="AA7" s="24" t="s">
        <v>101</v>
      </c>
      <c r="AB7" s="24">
        <v>106.4</v>
      </c>
      <c r="AC7" s="24">
        <v>104.18</v>
      </c>
      <c r="AD7" s="24" t="s">
        <v>101</v>
      </c>
      <c r="AE7" s="24" t="s">
        <v>101</v>
      </c>
      <c r="AF7" s="24" t="s">
        <v>101</v>
      </c>
      <c r="AG7" s="24">
        <v>106.87</v>
      </c>
      <c r="AH7" s="24">
        <v>105.5</v>
      </c>
      <c r="AI7" s="24">
        <v>105.36</v>
      </c>
      <c r="AJ7" s="24" t="s">
        <v>101</v>
      </c>
      <c r="AK7" s="24" t="s">
        <v>101</v>
      </c>
      <c r="AL7" s="24" t="s">
        <v>101</v>
      </c>
      <c r="AM7" s="24">
        <v>0</v>
      </c>
      <c r="AN7" s="24">
        <v>0</v>
      </c>
      <c r="AO7" s="24" t="s">
        <v>101</v>
      </c>
      <c r="AP7" s="24" t="s">
        <v>101</v>
      </c>
      <c r="AQ7" s="24" t="s">
        <v>101</v>
      </c>
      <c r="AR7" s="24">
        <v>21.73</v>
      </c>
      <c r="AS7" s="24">
        <v>16.91</v>
      </c>
      <c r="AT7" s="24">
        <v>3.12</v>
      </c>
      <c r="AU7" s="24" t="s">
        <v>101</v>
      </c>
      <c r="AV7" s="24" t="s">
        <v>101</v>
      </c>
      <c r="AW7" s="24" t="s">
        <v>101</v>
      </c>
      <c r="AX7" s="24">
        <v>49.63</v>
      </c>
      <c r="AY7" s="24">
        <v>81.819999999999993</v>
      </c>
      <c r="AZ7" s="24" t="s">
        <v>101</v>
      </c>
      <c r="BA7" s="24" t="s">
        <v>101</v>
      </c>
      <c r="BB7" s="24" t="s">
        <v>101</v>
      </c>
      <c r="BC7" s="24">
        <v>62.37</v>
      </c>
      <c r="BD7" s="24">
        <v>73.930000000000007</v>
      </c>
      <c r="BE7" s="24">
        <v>82.75</v>
      </c>
      <c r="BF7" s="24" t="s">
        <v>101</v>
      </c>
      <c r="BG7" s="24" t="s">
        <v>101</v>
      </c>
      <c r="BH7" s="24" t="s">
        <v>101</v>
      </c>
      <c r="BI7" s="24">
        <v>2086.48</v>
      </c>
      <c r="BJ7" s="24">
        <v>2003.33</v>
      </c>
      <c r="BK7" s="24" t="s">
        <v>101</v>
      </c>
      <c r="BL7" s="24" t="s">
        <v>101</v>
      </c>
      <c r="BM7" s="24" t="s">
        <v>101</v>
      </c>
      <c r="BN7" s="24">
        <v>1042.77</v>
      </c>
      <c r="BO7" s="24">
        <v>795.22</v>
      </c>
      <c r="BP7" s="24">
        <v>602.55999999999995</v>
      </c>
      <c r="BQ7" s="24" t="s">
        <v>101</v>
      </c>
      <c r="BR7" s="24" t="s">
        <v>101</v>
      </c>
      <c r="BS7" s="24" t="s">
        <v>101</v>
      </c>
      <c r="BT7" s="24">
        <v>79</v>
      </c>
      <c r="BU7" s="24">
        <v>99.2</v>
      </c>
      <c r="BV7" s="24" t="s">
        <v>101</v>
      </c>
      <c r="BW7" s="24" t="s">
        <v>101</v>
      </c>
      <c r="BX7" s="24" t="s">
        <v>101</v>
      </c>
      <c r="BY7" s="24">
        <v>84.48</v>
      </c>
      <c r="BZ7" s="24">
        <v>90.78</v>
      </c>
      <c r="CA7" s="24">
        <v>97.94</v>
      </c>
      <c r="CB7" s="24" t="s">
        <v>101</v>
      </c>
      <c r="CC7" s="24" t="s">
        <v>101</v>
      </c>
      <c r="CD7" s="24" t="s">
        <v>101</v>
      </c>
      <c r="CE7" s="24">
        <v>189.33</v>
      </c>
      <c r="CF7" s="24">
        <v>152.06</v>
      </c>
      <c r="CG7" s="24" t="s">
        <v>101</v>
      </c>
      <c r="CH7" s="24" t="s">
        <v>101</v>
      </c>
      <c r="CI7" s="24" t="s">
        <v>101</v>
      </c>
      <c r="CJ7" s="24">
        <v>187.11</v>
      </c>
      <c r="CK7" s="24">
        <v>170.83</v>
      </c>
      <c r="CL7" s="24">
        <v>140.97999999999999</v>
      </c>
      <c r="CM7" s="24" t="s">
        <v>101</v>
      </c>
      <c r="CN7" s="24" t="s">
        <v>101</v>
      </c>
      <c r="CO7" s="24" t="s">
        <v>101</v>
      </c>
      <c r="CP7" s="24" t="s">
        <v>101</v>
      </c>
      <c r="CQ7" s="24" t="s">
        <v>101</v>
      </c>
      <c r="CR7" s="24" t="s">
        <v>101</v>
      </c>
      <c r="CS7" s="24" t="s">
        <v>101</v>
      </c>
      <c r="CT7" s="24" t="s">
        <v>101</v>
      </c>
      <c r="CU7" s="24">
        <v>49.28</v>
      </c>
      <c r="CV7" s="24">
        <v>56.85</v>
      </c>
      <c r="CW7" s="24">
        <v>60.13</v>
      </c>
      <c r="CX7" s="24" t="s">
        <v>101</v>
      </c>
      <c r="CY7" s="24" t="s">
        <v>101</v>
      </c>
      <c r="CZ7" s="24" t="s">
        <v>101</v>
      </c>
      <c r="DA7" s="24">
        <v>97.17</v>
      </c>
      <c r="DB7" s="24">
        <v>93.19</v>
      </c>
      <c r="DC7" s="24" t="s">
        <v>101</v>
      </c>
      <c r="DD7" s="24" t="s">
        <v>101</v>
      </c>
      <c r="DE7" s="24" t="s">
        <v>101</v>
      </c>
      <c r="DF7" s="24">
        <v>79.7</v>
      </c>
      <c r="DG7" s="24">
        <v>90.79</v>
      </c>
      <c r="DH7" s="24">
        <v>96</v>
      </c>
      <c r="DI7" s="24" t="s">
        <v>101</v>
      </c>
      <c r="DJ7" s="24" t="s">
        <v>101</v>
      </c>
      <c r="DK7" s="24" t="s">
        <v>101</v>
      </c>
      <c r="DL7" s="24">
        <v>3.18</v>
      </c>
      <c r="DM7" s="24">
        <v>6.27</v>
      </c>
      <c r="DN7" s="24" t="s">
        <v>101</v>
      </c>
      <c r="DO7" s="24" t="s">
        <v>101</v>
      </c>
      <c r="DP7" s="24" t="s">
        <v>101</v>
      </c>
      <c r="DQ7" s="24">
        <v>17.05</v>
      </c>
      <c r="DR7" s="24">
        <v>28.47</v>
      </c>
      <c r="DS7" s="24">
        <v>42.2</v>
      </c>
      <c r="DT7" s="24" t="s">
        <v>101</v>
      </c>
      <c r="DU7" s="24" t="s">
        <v>101</v>
      </c>
      <c r="DV7" s="24" t="s">
        <v>101</v>
      </c>
      <c r="DW7" s="24">
        <v>0</v>
      </c>
      <c r="DX7" s="24">
        <v>0</v>
      </c>
      <c r="DY7" s="24" t="s">
        <v>101</v>
      </c>
      <c r="DZ7" s="24" t="s">
        <v>101</v>
      </c>
      <c r="EA7" s="24" t="s">
        <v>101</v>
      </c>
      <c r="EB7" s="24">
        <v>0.22</v>
      </c>
      <c r="EC7" s="24">
        <v>1.87</v>
      </c>
      <c r="ED7" s="24">
        <v>9.4600000000000009</v>
      </c>
      <c r="EE7" s="24" t="s">
        <v>101</v>
      </c>
      <c r="EF7" s="24" t="s">
        <v>101</v>
      </c>
      <c r="EG7" s="24" t="s">
        <v>101</v>
      </c>
      <c r="EH7" s="24">
        <v>0</v>
      </c>
      <c r="EI7" s="24">
        <v>0</v>
      </c>
      <c r="EJ7" s="24" t="s">
        <v>101</v>
      </c>
      <c r="EK7" s="24" t="s">
        <v>101</v>
      </c>
      <c r="EL7" s="24" t="s">
        <v>101</v>
      </c>
      <c r="EM7" s="24">
        <v>0.57999999999999996</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面川 輝夫</cp:lastModifiedBy>
  <dcterms:created xsi:type="dcterms:W3CDTF">2025-12-23T05:57:29Z</dcterms:created>
  <dcterms:modified xsi:type="dcterms:W3CDTF">2026-01-19T04:16:32Z</dcterms:modified>
  <cp:category/>
</cp:coreProperties>
</file>