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omokawa_teruo\Desktop\【県市町村財政課2月5日(木)〆】公営企業に係る経営比較分析表（令和６年度決算）の分析等について（依頼）\"/>
    </mc:Choice>
  </mc:AlternateContent>
  <xr:revisionPtr revIDLastSave="0" documentId="13_ncr:1_{37B52EDA-6F6F-43D4-B60C-644716AF64E8}" xr6:coauthVersionLast="47" xr6:coauthVersionMax="47" xr10:uidLastSave="{00000000-0000-0000-0000-000000000000}"/>
  <workbookProtection workbookAlgorithmName="SHA-512" workbookHashValue="tG9xuKVtJtQsR605bXney1lxCJ35uSO7x17PZBywaMdPLMbFMed7fNQLnLY2XDKkNVawluWDaZ34apVD0PmtSw==" workbookSaltValue="n1XnJ+9SLjeBTaOYlXf2Ng==" workbookSpinCount="100000" lockStructure="1"/>
  <bookViews>
    <workbookView xWindow="-110" yWindow="-110" windowWidth="19420" windowHeight="1030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J85" i="4" s="1"/>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BB8" i="4" s="1"/>
  <c r="S6" i="5"/>
  <c r="AT8" i="4" s="1"/>
  <c r="R6" i="5"/>
  <c r="AL8" i="4" s="1"/>
  <c r="Q6" i="5"/>
  <c r="W10" i="4" s="1"/>
  <c r="P6" i="5"/>
  <c r="P10" i="4" s="1"/>
  <c r="O6" i="5"/>
  <c r="N6" i="5"/>
  <c r="M6" i="5"/>
  <c r="L6" i="5"/>
  <c r="K6" i="5"/>
  <c r="J6" i="5"/>
  <c r="I6" i="5"/>
  <c r="H6" i="5"/>
  <c r="B6" i="4" s="1"/>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F85" i="4"/>
  <c r="BB10" i="4"/>
  <c r="AT10" i="4"/>
  <c r="AL10" i="4"/>
  <c r="I10" i="4"/>
  <c r="B10" i="4"/>
  <c r="AD8" i="4"/>
  <c r="W8" i="4"/>
  <c r="P8" i="4"/>
  <c r="I8" i="4"/>
  <c r="B8" i="4"/>
</calcChain>
</file>

<file path=xl/sharedStrings.xml><?xml version="1.0" encoding="utf-8"?>
<sst xmlns="http://schemas.openxmlformats.org/spreadsheetml/2006/main" count="228" uniqueCount="112">
  <si>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</si>
  <si>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</si>
  <si>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</si>
  <si>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</si>
  <si>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</si>
  <si>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</si>
  <si>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</si>
  <si>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</si>
  <si>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</si>
  <si>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</si>
  <si>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</si>
  <si>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</si>
  <si>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</si>
  <si>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</si>
  <si>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</si>
  <si>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</si>
  <si>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</si>
  <si>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</si>
  <si>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</si>
  <si>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</si>
  <si>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</si>
  <si>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</si>
  <si>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</si>
  <si>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</si>
  <si>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</si>
  <si>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</si>
  <si>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</si>
  <si>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</si>
  <si>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</si>
  <si>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</si>
  <si>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</si>
  <si>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</si>
  <si>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</si>
  <si>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</si>
  <si>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</si>
  <si>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</si>
  <si>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</si>
  <si>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</si>
  <si>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</si>
  <si>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</si>
  <si>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</si>
  <si>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</si>
  <si>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</si>
  <si>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</si>
  <si>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</si>
  <si>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</si>
  <si>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</si>
  <si>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</si>
  <si>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</si>
  <si>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</si>
  <si>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</si>
  <si>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</si>
  <si>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</si>
  <si>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</si>
  <si>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</si>
  <si>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</si>
  <si>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</si>
  <si>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</si>
  <si>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</si>
  <si>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</si>
  <si>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</si>
  <si>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</si>
  <si>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</si>
  <si>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</si>
  <si>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</si>
  <si>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</si>
  <si>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</si>
  <si>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</si>
  <si>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</si>
  <si>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</si>
  <si>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</si>
  <si>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</si>
  <si>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</si>
  <si>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</si>
  <si>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</si>
  <si>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</si>
  <si>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</si>
  <si>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</si>
  <si>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</si>
  <si>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</si>
  <si>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</si>
  <si>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</si>
  <si>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</si>
  <si>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</si>
  <si>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</si>
  <si>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</si>
  <si>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</si>
  <si>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</si>
  <si>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</si>
  <si>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</si>
  <si>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</si>
  <si>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</si>
  <si>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鏡石町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</si>
  <si>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</si>
  <si>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</si>
  <si>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</si>
  <si>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</si>
  <si>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</si>
  <si>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</si>
  <si>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</si>
  <si>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</si>
  <si>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</si>
  <si>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</si>
  <si>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</si>
  <si>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</si>
  <si>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</si>
  <si>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</si>
  <si>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</si>
  <si>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</si>
  <si>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■有形固定資産減価償却率は、類似団体平均値を下回っており、新浄水場の建設により低い数値となっています。
■管路経年化率は、全国や類似団体平均値を下回っておりますが、管路の老朽化は進んでいくことから、計画的な管路更新等の検討が必要です。
■管路更新率は、第５次拡張事業として新浄水場の建設を優先していたことから、近年更新事業を見合わせておりますが、計画的な整備推進が必要であることから、財政計画を含めた早急な対応を検討していく必要があります。
アセットマネジメント（資産管理）への取り組み等計画的な管路の改良、更新を図っていく必要があります。</t>
    <rPh sb="1" eb="3">
      <t>ユウケイ</t>
    </rPh>
    <rPh sb="3" eb="5">
      <t>コテイ</t>
    </rPh>
    <rPh sb="5" eb="7">
      <t>シサン</t>
    </rPh>
    <rPh sb="7" eb="9">
      <t>ゲンカ</t>
    </rPh>
    <rPh sb="9" eb="11">
      <t>ショウキャク</t>
    </rPh>
    <rPh sb="11" eb="12">
      <t>リツ</t>
    </rPh>
    <rPh sb="14" eb="21">
      <t>ルイジダンタイヘイキンチ</t>
    </rPh>
    <rPh sb="22" eb="23">
      <t>シタ</t>
    </rPh>
    <rPh sb="29" eb="30">
      <t>シン</t>
    </rPh>
    <rPh sb="30" eb="33">
      <t>ジョウスイジョウ</t>
    </rPh>
    <rPh sb="34" eb="36">
      <t>ケンセツ</t>
    </rPh>
    <rPh sb="39" eb="40">
      <t>ヒク</t>
    </rPh>
    <rPh sb="41" eb="43">
      <t>スウチ</t>
    </rPh>
    <rPh sb="53" eb="55">
      <t>カンロ</t>
    </rPh>
    <rPh sb="55" eb="58">
      <t>ケイネンカ</t>
    </rPh>
    <rPh sb="58" eb="59">
      <t>リツ</t>
    </rPh>
    <rPh sb="61" eb="63">
      <t>ゼンコク</t>
    </rPh>
    <rPh sb="64" eb="66">
      <t>ルイジ</t>
    </rPh>
    <rPh sb="66" eb="68">
      <t>ダンタイ</t>
    </rPh>
    <rPh sb="68" eb="71">
      <t>ヘイキンチ</t>
    </rPh>
    <rPh sb="72" eb="73">
      <t>シタ</t>
    </rPh>
    <rPh sb="82" eb="84">
      <t>カンロ</t>
    </rPh>
    <rPh sb="87" eb="88">
      <t>カ</t>
    </rPh>
    <rPh sb="89" eb="90">
      <t>スス</t>
    </rPh>
    <rPh sb="99" eb="102">
      <t>ケイカクテキ</t>
    </rPh>
    <rPh sb="103" eb="105">
      <t>カンロ</t>
    </rPh>
    <rPh sb="105" eb="107">
      <t>コウシン</t>
    </rPh>
    <rPh sb="107" eb="108">
      <t>トウ</t>
    </rPh>
    <rPh sb="109" eb="111">
      <t>ケントウ</t>
    </rPh>
    <rPh sb="112" eb="114">
      <t>ヒツヨウ</t>
    </rPh>
    <rPh sb="126" eb="127">
      <t>ダイ</t>
    </rPh>
    <rPh sb="128" eb="133">
      <t>ジカクチョウジギョウ</t>
    </rPh>
    <rPh sb="136" eb="137">
      <t>シン</t>
    </rPh>
    <rPh sb="141" eb="143">
      <t>ケンセツ</t>
    </rPh>
    <phoneticPr fontId="4"/>
  </si>
  <si>
    <t>■経営の健全性について、第５次拡張事業による経営の悪化が想定されます。
■施設関連が創設期よりかなり年数が経過しており、特に高度成長期に建設された多くの施設が老朽化を迎えていることから、計画的な施設整備や更新が必要であると考えられます。
■また、第５次拡張事業にかかる事業費の企業債負担が大きく影響しており、水道料金の改定や一般会計からの繰入金などの財源確保に努めることが重要となります。
施設の効率性を高めながら、将来の運営体制のあり方についても検討していく必要があり、健全な事業運営が継続できるように取り組んでいきます。</t>
    <rPh sb="1" eb="3">
      <t>ケイエイ</t>
    </rPh>
    <rPh sb="4" eb="7">
      <t>ケンゼンセイ</t>
    </rPh>
    <rPh sb="12" eb="13">
      <t>ダイ</t>
    </rPh>
    <rPh sb="14" eb="19">
      <t>ジカクチョウジギョウ</t>
    </rPh>
    <rPh sb="22" eb="24">
      <t>ケイエイ</t>
    </rPh>
    <rPh sb="25" eb="27">
      <t>アッカ</t>
    </rPh>
    <rPh sb="28" eb="30">
      <t>ソウテイ</t>
    </rPh>
    <rPh sb="37" eb="39">
      <t>シセツ</t>
    </rPh>
    <rPh sb="39" eb="41">
      <t>カンレン</t>
    </rPh>
    <rPh sb="42" eb="45">
      <t>ソウセツキ</t>
    </rPh>
    <rPh sb="50" eb="52">
      <t>ネンスウ</t>
    </rPh>
    <rPh sb="53" eb="55">
      <t>ケイカ</t>
    </rPh>
    <rPh sb="60" eb="61">
      <t>トク</t>
    </rPh>
    <rPh sb="62" eb="64">
      <t>コウド</t>
    </rPh>
    <rPh sb="64" eb="67">
      <t>セイチョウキ</t>
    </rPh>
    <rPh sb="68" eb="70">
      <t>ケンセツ</t>
    </rPh>
    <rPh sb="73" eb="74">
      <t>オオ</t>
    </rPh>
    <rPh sb="76" eb="78">
      <t>シセツ</t>
    </rPh>
    <rPh sb="79" eb="82">
      <t>ロウキュウカ</t>
    </rPh>
    <rPh sb="83" eb="84">
      <t>ムカ</t>
    </rPh>
    <rPh sb="93" eb="96">
      <t>ケイカクテキ</t>
    </rPh>
    <rPh sb="97" eb="99">
      <t>シセツ</t>
    </rPh>
    <rPh sb="99" eb="101">
      <t>セイビ</t>
    </rPh>
    <rPh sb="102" eb="104">
      <t>コウシン</t>
    </rPh>
    <rPh sb="105" eb="107">
      <t>ヒツヨウ</t>
    </rPh>
    <rPh sb="111" eb="112">
      <t>カンガ</t>
    </rPh>
    <rPh sb="123" eb="124">
      <t>ダイ</t>
    </rPh>
    <rPh sb="125" eb="126">
      <t>ジ</t>
    </rPh>
    <rPh sb="126" eb="130">
      <t>カクチョウジギョウ</t>
    </rPh>
    <rPh sb="134" eb="137">
      <t>ジギョウヒ</t>
    </rPh>
    <rPh sb="138" eb="140">
      <t>キギョウ</t>
    </rPh>
    <rPh sb="140" eb="141">
      <t>サイ</t>
    </rPh>
    <rPh sb="141" eb="143">
      <t>フタン</t>
    </rPh>
    <rPh sb="144" eb="145">
      <t>オオ</t>
    </rPh>
    <rPh sb="147" eb="149">
      <t>エイキョウ</t>
    </rPh>
    <rPh sb="154" eb="156">
      <t>スイドウ</t>
    </rPh>
    <rPh sb="156" eb="158">
      <t>リョウキン</t>
    </rPh>
    <rPh sb="159" eb="161">
      <t>カイテイ</t>
    </rPh>
    <rPh sb="162" eb="164">
      <t>イッパン</t>
    </rPh>
    <rPh sb="164" eb="166">
      <t>カイケイ</t>
    </rPh>
    <rPh sb="169" eb="172">
      <t>クリイレキン</t>
    </rPh>
    <rPh sb="175" eb="179">
      <t>ザイゲンカクホ</t>
    </rPh>
    <rPh sb="180" eb="181">
      <t>ツト</t>
    </rPh>
    <rPh sb="186" eb="188">
      <t>ジュウヨウ</t>
    </rPh>
    <rPh sb="195" eb="197">
      <t>シセツ</t>
    </rPh>
    <rPh sb="198" eb="201">
      <t>コウリツセイ</t>
    </rPh>
    <rPh sb="202" eb="203">
      <t>タカ</t>
    </rPh>
    <rPh sb="208" eb="210">
      <t>ショウライ</t>
    </rPh>
    <rPh sb="211" eb="213">
      <t>ウンエイ</t>
    </rPh>
    <rPh sb="213" eb="215">
      <t>タイセイ</t>
    </rPh>
    <rPh sb="218" eb="219">
      <t>カタ</t>
    </rPh>
    <rPh sb="224" eb="226">
      <t>ケントウ</t>
    </rPh>
    <rPh sb="230" eb="232">
      <t>ヒツヨウ</t>
    </rPh>
    <rPh sb="236" eb="238">
      <t>ケンゼン</t>
    </rPh>
    <rPh sb="239" eb="243">
      <t>ジギョウウンエイ</t>
    </rPh>
    <rPh sb="244" eb="246">
      <t>ケイゾク</t>
    </rPh>
    <rPh sb="252" eb="253">
      <t>ト</t>
    </rPh>
    <rPh sb="254" eb="255">
      <t>ク</t>
    </rPh>
    <phoneticPr fontId="4"/>
  </si>
  <si>
    <t xml:space="preserve">■経常収支比率及び料金回収率は、100％未満となったが、これは上水道第５次拡張事業により、新浄水場の建設が完了したため、減価償却費及び企業債の支払利息が大幅に増加したためであり、令和５年度から欠損金が発生しました。今後は、しばらく欠損金が累積されていくと見込まれ、計画的な料金改定等による収入の確保や経費節減に取り組む必要があります。なお、令和６年度は旧浄水場の解体工事及びそれに伴う固定資産の除却のため特別損失が発生したことから、欠損金が大幅に増額しました。
■流動比率は、100％を超えていることから、1年以内に支払うべき債務に対して支払能力を有していると読み取れます。
■企業債残高に対しては、類似団体平均値を大きく上回っております。これは、第５次拡張事業により建設改良費が増加したためであり、また今後も老朽管の更新等により企業債の発行が必要となることから、企業債残高は増加の一途となります。企業債発行額の抑制、残高の縮減を図る意味でも財源確保に努めていきます。
■給水原価は、類似団体平均値を上回っており、給水コストが高いものと考えられますが、減価償却費、企業債支払利息等の増加によるものです。
■施設利用率が類似団体平均値を上回っており、新浄水場の稼働により、効率的な運用を図ってまいります。
■有収率は、類似団体平均値を上回っております。
収益に結び付く水量の確保に向けては、漏水調査の実施や修繕を実施しておりますが、維持管理を含め適正な経営運営により効率性を確保していく必要があります。
</t>
    <rPh sb="1" eb="3">
      <t>ケイジョウ</t>
    </rPh>
    <rPh sb="3" eb="5">
      <t>シュウシ</t>
    </rPh>
    <rPh sb="5" eb="7">
      <t>ヒリツ</t>
    </rPh>
    <rPh sb="7" eb="8">
      <t>オヨ</t>
    </rPh>
    <rPh sb="9" eb="11">
      <t>リョウキン</t>
    </rPh>
    <rPh sb="11" eb="13">
      <t>カイシュウ</t>
    </rPh>
    <rPh sb="13" eb="14">
      <t>リツ</t>
    </rPh>
    <rPh sb="20" eb="22">
      <t>ミマン</t>
    </rPh>
    <rPh sb="31" eb="33">
      <t>ジョウスイ</t>
    </rPh>
    <rPh sb="33" eb="34">
      <t>ミチ</t>
    </rPh>
    <rPh sb="34" eb="35">
      <t>ダイ</t>
    </rPh>
    <rPh sb="36" eb="41">
      <t>ジカクチョウジギョウ</t>
    </rPh>
    <rPh sb="45" eb="49">
      <t>シンジョウスイジョウ</t>
    </rPh>
    <rPh sb="50" eb="52">
      <t>ケンセツ</t>
    </rPh>
    <rPh sb="53" eb="55">
      <t>カンリョウ</t>
    </rPh>
    <rPh sb="60" eb="65">
      <t>ゲンカショウキャクヒ</t>
    </rPh>
    <rPh sb="65" eb="66">
      <t>オヨ</t>
    </rPh>
    <rPh sb="67" eb="70">
      <t>キギョウサイ</t>
    </rPh>
    <rPh sb="71" eb="73">
      <t>シハライ</t>
    </rPh>
    <rPh sb="73" eb="75">
      <t>リソク</t>
    </rPh>
    <rPh sb="76" eb="78">
      <t>オオハバ</t>
    </rPh>
    <rPh sb="79" eb="81">
      <t>ゾウカ</t>
    </rPh>
    <rPh sb="89" eb="91">
      <t>レイワ</t>
    </rPh>
    <rPh sb="92" eb="94">
      <t>ネンド</t>
    </rPh>
    <rPh sb="96" eb="99">
      <t>ケッソンキン</t>
    </rPh>
    <rPh sb="100" eb="102">
      <t>ハッセイ</t>
    </rPh>
    <rPh sb="107" eb="109">
      <t>コンゴ</t>
    </rPh>
    <rPh sb="115" eb="118">
      <t>ケッソンキン</t>
    </rPh>
    <rPh sb="119" eb="121">
      <t>ルイセキ</t>
    </rPh>
    <rPh sb="127" eb="129">
      <t>ミコ</t>
    </rPh>
    <rPh sb="132" eb="135">
      <t>ケイカクテキ</t>
    </rPh>
    <rPh sb="136" eb="138">
      <t>リョウキン</t>
    </rPh>
    <rPh sb="138" eb="140">
      <t>カイテイ</t>
    </rPh>
    <rPh sb="140" eb="141">
      <t>トウ</t>
    </rPh>
    <rPh sb="144" eb="146">
      <t>シュウニュウ</t>
    </rPh>
    <rPh sb="147" eb="149">
      <t>カクホ</t>
    </rPh>
    <rPh sb="150" eb="152">
      <t>ケイヒ</t>
    </rPh>
    <rPh sb="152" eb="154">
      <t>セツゲン</t>
    </rPh>
    <rPh sb="155" eb="156">
      <t>ト</t>
    </rPh>
    <rPh sb="157" eb="158">
      <t>ク</t>
    </rPh>
    <rPh sb="159" eb="161">
      <t>ヒツヨウ</t>
    </rPh>
    <rPh sb="170" eb="172">
      <t>レイワ</t>
    </rPh>
    <rPh sb="173" eb="175">
      <t>ネンド</t>
    </rPh>
    <rPh sb="176" eb="177">
      <t>キュウ</t>
    </rPh>
    <rPh sb="177" eb="180">
      <t>ジョウスイジョウ</t>
    </rPh>
    <rPh sb="181" eb="185">
      <t>カイタイコウジ</t>
    </rPh>
    <rPh sb="185" eb="186">
      <t>オヨ</t>
    </rPh>
    <rPh sb="190" eb="191">
      <t>トモナ</t>
    </rPh>
    <rPh sb="192" eb="196">
      <t>コテイシサン</t>
    </rPh>
    <rPh sb="197" eb="199">
      <t>ジョキャク</t>
    </rPh>
    <rPh sb="202" eb="206">
      <t>トクベツソンシツ</t>
    </rPh>
    <rPh sb="207" eb="209">
      <t>ハッセイ</t>
    </rPh>
    <rPh sb="216" eb="219">
      <t>ケッソンキン</t>
    </rPh>
    <rPh sb="220" eb="222">
      <t>オオハバ</t>
    </rPh>
    <rPh sb="223" eb="225">
      <t>ゾウガク</t>
    </rPh>
    <rPh sb="232" eb="234">
      <t>リュウドウ</t>
    </rPh>
    <rPh sb="234" eb="236">
      <t>ヒリツ</t>
    </rPh>
    <rPh sb="243" eb="244">
      <t>コ</t>
    </rPh>
    <rPh sb="254" eb="255">
      <t>ネン</t>
    </rPh>
    <rPh sb="255" eb="257">
      <t>イナイ</t>
    </rPh>
    <rPh sb="258" eb="260">
      <t>シハラ</t>
    </rPh>
    <rPh sb="263" eb="265">
      <t>サイム</t>
    </rPh>
    <rPh sb="266" eb="267">
      <t>タイ</t>
    </rPh>
    <rPh sb="269" eb="271">
      <t>シハライ</t>
    </rPh>
    <rPh sb="271" eb="273">
      <t>ノウリョク</t>
    </rPh>
    <rPh sb="274" eb="275">
      <t>ユウ</t>
    </rPh>
    <rPh sb="280" eb="281">
      <t>ヨ</t>
    </rPh>
    <rPh sb="282" eb="283">
      <t>ト</t>
    </rPh>
    <rPh sb="289" eb="291">
      <t>キギョウ</t>
    </rPh>
    <rPh sb="291" eb="292">
      <t>サイ</t>
    </rPh>
    <rPh sb="292" eb="294">
      <t>ザンダカ</t>
    </rPh>
    <rPh sb="295" eb="296">
      <t>タイ</t>
    </rPh>
    <rPh sb="300" eb="302">
      <t>ルイジ</t>
    </rPh>
    <rPh sb="302" eb="304">
      <t>ダンタイ</t>
    </rPh>
    <rPh sb="304" eb="307">
      <t>ヘイキンチ</t>
    </rPh>
    <rPh sb="308" eb="309">
      <t>オオ</t>
    </rPh>
    <rPh sb="311" eb="313">
      <t>ウワマワ</t>
    </rPh>
    <rPh sb="324" eb="325">
      <t>ダイ</t>
    </rPh>
    <rPh sb="326" eb="327">
      <t>ジ</t>
    </rPh>
    <rPh sb="327" eb="329">
      <t>カクチョウ</t>
    </rPh>
    <rPh sb="329" eb="331">
      <t>ジギョウ</t>
    </rPh>
    <rPh sb="334" eb="336">
      <t>ケンセツ</t>
    </rPh>
    <rPh sb="336" eb="338">
      <t>カイリョウ</t>
    </rPh>
    <rPh sb="338" eb="339">
      <t>ヒ</t>
    </rPh>
    <rPh sb="340" eb="342">
      <t>ゾウカ</t>
    </rPh>
    <rPh sb="352" eb="354">
      <t>コンゴ</t>
    </rPh>
    <rPh sb="355" eb="358">
      <t>ロウキュウカン</t>
    </rPh>
    <rPh sb="359" eb="361">
      <t>コウシン</t>
    </rPh>
    <rPh sb="361" eb="362">
      <t>トウ</t>
    </rPh>
    <rPh sb="365" eb="367">
      <t>キギョウ</t>
    </rPh>
    <rPh sb="367" eb="368">
      <t>サイ</t>
    </rPh>
    <rPh sb="369" eb="371">
      <t>ハッコウ</t>
    </rPh>
    <rPh sb="372" eb="374">
      <t>ヒツヨウ</t>
    </rPh>
    <rPh sb="382" eb="384">
      <t>キギョウ</t>
    </rPh>
    <rPh sb="384" eb="385">
      <t>サイ</t>
    </rPh>
    <rPh sb="385" eb="387">
      <t>ザンダカ</t>
    </rPh>
    <rPh sb="388" eb="390">
      <t>ゾウカ</t>
    </rPh>
    <rPh sb="391" eb="393">
      <t>イット</t>
    </rPh>
    <rPh sb="399" eb="401">
      <t>キギョウ</t>
    </rPh>
    <rPh sb="401" eb="402">
      <t>サイ</t>
    </rPh>
    <rPh sb="402" eb="404">
      <t>ハッコウ</t>
    </rPh>
    <rPh sb="404" eb="405">
      <t>ガク</t>
    </rPh>
    <rPh sb="406" eb="408">
      <t>ヨクセイ</t>
    </rPh>
    <rPh sb="409" eb="411">
      <t>ザンダカ</t>
    </rPh>
    <rPh sb="412" eb="414">
      <t>シュクゲン</t>
    </rPh>
    <rPh sb="415" eb="416">
      <t>ハカ</t>
    </rPh>
    <rPh sb="417" eb="419">
      <t>イミ</t>
    </rPh>
    <rPh sb="421" eb="423">
      <t>ザイゲン</t>
    </rPh>
    <rPh sb="423" eb="425">
      <t>カクホ</t>
    </rPh>
    <rPh sb="426" eb="427">
      <t>ツト</t>
    </rPh>
    <rPh sb="436" eb="438">
      <t>キュウスイ</t>
    </rPh>
    <rPh sb="438" eb="440">
      <t>ゲンカ</t>
    </rPh>
    <rPh sb="442" eb="449">
      <t>ルイジダンタイヘイキンチ</t>
    </rPh>
    <rPh sb="457" eb="459">
      <t>キュウスイ</t>
    </rPh>
    <rPh sb="463" eb="464">
      <t>タカ</t>
    </rPh>
    <rPh sb="468" eb="469">
      <t>カンガ</t>
    </rPh>
    <rPh sb="476" eb="481">
      <t>ゲンカショウキャクヒ</t>
    </rPh>
    <rPh sb="482" eb="485">
      <t>キギョウサイ</t>
    </rPh>
    <rPh sb="485" eb="489">
      <t>シハライリソク</t>
    </rPh>
    <rPh sb="491" eb="493">
      <t>ゾウカ</t>
    </rPh>
    <rPh sb="503" eb="505">
      <t>シセツ</t>
    </rPh>
    <rPh sb="505" eb="507">
      <t>リヨウ</t>
    </rPh>
    <rPh sb="507" eb="508">
      <t>リツ</t>
    </rPh>
    <rPh sb="509" eb="511">
      <t>ルイジ</t>
    </rPh>
    <rPh sb="511" eb="513">
      <t>ダンタイ</t>
    </rPh>
    <rPh sb="513" eb="516">
      <t>ヘイキンチ</t>
    </rPh>
    <rPh sb="517" eb="518">
      <t>ウエ</t>
    </rPh>
    <rPh sb="530" eb="531">
      <t>リツ</t>
    </rPh>
    <rPh sb="538" eb="540">
      <t>ウンヨウ</t>
    </rPh>
    <rPh sb="541" eb="542">
      <t>ハカ</t>
    </rPh>
    <rPh sb="552" eb="555">
      <t>ユウシュウリツ</t>
    </rPh>
    <rPh sb="565" eb="566">
      <t>ウエ</t>
    </rPh>
    <rPh sb="575" eb="577">
      <t>シュウエキ</t>
    </rPh>
    <rPh sb="578" eb="579">
      <t>ムス</t>
    </rPh>
    <rPh sb="580" eb="581">
      <t>ツ</t>
    </rPh>
    <rPh sb="582" eb="584">
      <t>スイリョウ</t>
    </rPh>
    <rPh sb="585" eb="587">
      <t>カクホ</t>
    </rPh>
    <rPh sb="588" eb="589">
      <t>ム</t>
    </rPh>
    <rPh sb="593" eb="595">
      <t>ロウスイ</t>
    </rPh>
    <rPh sb="595" eb="597">
      <t>チョウサ</t>
    </rPh>
    <rPh sb="598" eb="600">
      <t>ジッシ</t>
    </rPh>
    <rPh sb="601" eb="603">
      <t>シュウゼン</t>
    </rPh>
    <rPh sb="604" eb="606">
      <t>ジッシ</t>
    </rPh>
    <rPh sb="614" eb="616">
      <t>イジ</t>
    </rPh>
    <rPh sb="616" eb="618">
      <t>カンリ</t>
    </rPh>
    <rPh sb="619" eb="620">
      <t>フク</t>
    </rPh>
    <rPh sb="621" eb="623">
      <t>テキセイ</t>
    </rPh>
    <rPh sb="624" eb="626">
      <t>ケイエイ</t>
    </rPh>
    <rPh sb="626" eb="628">
      <t>ウンエイ</t>
    </rPh>
    <rPh sb="631" eb="634">
      <t>コウリツセイ</t>
    </rPh>
    <rPh sb="635" eb="637">
      <t>カクホ</t>
    </rPh>
    <rPh sb="641" eb="643">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</si>
</sst>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1.6</c:v>
                </c:pt>
                <c:pt idx="1">
                  <c:v>1.29</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0D6B-4623-B1C6-4E190A53A3F5}"/>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0D6B-4623-B1C6-4E190A53A3F5}"/>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53.64</c:v>
                </c:pt>
                <c:pt idx="1">
                  <c:v>53.67</c:v>
                </c:pt>
                <c:pt idx="2">
                  <c:v>60.23</c:v>
                </c:pt>
                <c:pt idx="3">
                  <c:v>58.23</c:v>
                </c:pt>
                <c:pt idx="4">
                  <c:v>57.63</c:v>
                </c:pt>
              </c:numCache>
            </c:numRef>
          </c:val>
          <c:extLst>
            <c:ext xmlns:c16="http://schemas.microsoft.com/office/drawing/2014/chart" uri="{C3380CC4-5D6E-409C-BE32-E72D297353CC}">
              <c16:uniqueId val="{00000000-953A-47DF-99EE-CB22F665AAE8}"/>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953A-47DF-99EE-CB22F665AAE8}"/>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85.28</c:v>
                </c:pt>
                <c:pt idx="1">
                  <c:v>84.58</c:v>
                </c:pt>
                <c:pt idx="2">
                  <c:v>84.42</c:v>
                </c:pt>
                <c:pt idx="3">
                  <c:v>86.23</c:v>
                </c:pt>
                <c:pt idx="4">
                  <c:v>86.54</c:v>
                </c:pt>
              </c:numCache>
            </c:numRef>
          </c:val>
          <c:extLst>
            <c:ext xmlns:c16="http://schemas.microsoft.com/office/drawing/2014/chart" uri="{C3380CC4-5D6E-409C-BE32-E72D297353CC}">
              <c16:uniqueId val="{00000000-649F-45B8-96B2-BD134F17D2AC}"/>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649F-45B8-96B2-BD134F17D2AC}"/>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117.58</c:v>
                </c:pt>
                <c:pt idx="1">
                  <c:v>111.96</c:v>
                </c:pt>
                <c:pt idx="2">
                  <c:v>89.04</c:v>
                </c:pt>
                <c:pt idx="3">
                  <c:v>60.08</c:v>
                </c:pt>
                <c:pt idx="4">
                  <c:v>57.88</c:v>
                </c:pt>
              </c:numCache>
            </c:numRef>
          </c:val>
          <c:extLst>
            <c:ext xmlns:c16="http://schemas.microsoft.com/office/drawing/2014/chart" uri="{C3380CC4-5D6E-409C-BE32-E72D297353CC}">
              <c16:uniqueId val="{00000000-9D1F-4A58-80C5-04854EF82C1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9D1F-4A58-80C5-04854EF82C1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43.39</c:v>
                </c:pt>
                <c:pt idx="1">
                  <c:v>40.08</c:v>
                </c:pt>
                <c:pt idx="2">
                  <c:v>24.51</c:v>
                </c:pt>
                <c:pt idx="3">
                  <c:v>27.13</c:v>
                </c:pt>
                <c:pt idx="4">
                  <c:v>27.47</c:v>
                </c:pt>
              </c:numCache>
            </c:numRef>
          </c:val>
          <c:extLst>
            <c:ext xmlns:c16="http://schemas.microsoft.com/office/drawing/2014/chart" uri="{C3380CC4-5D6E-409C-BE32-E72D297353CC}">
              <c16:uniqueId val="{00000000-6206-48FD-B94A-6E0FC1AD00AC}"/>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6206-48FD-B94A-6E0FC1AD00AC}"/>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14.7</c:v>
                </c:pt>
                <c:pt idx="1">
                  <c:v>18.05</c:v>
                </c:pt>
                <c:pt idx="2">
                  <c:v>22.93</c:v>
                </c:pt>
                <c:pt idx="3">
                  <c:v>24.47</c:v>
                </c:pt>
                <c:pt idx="4">
                  <c:v>24.28</c:v>
                </c:pt>
              </c:numCache>
            </c:numRef>
          </c:val>
          <c:extLst>
            <c:ext xmlns:c16="http://schemas.microsoft.com/office/drawing/2014/chart" uri="{C3380CC4-5D6E-409C-BE32-E72D297353CC}">
              <c16:uniqueId val="{00000000-0591-4F28-A9BE-A61F9C56BA6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0591-4F28-A9BE-A61F9C56BA6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formatCode="#,##0.00;&quot;△&quot;#,##0.00;&quot;-&quot;">
                  <c:v>51.17</c:v>
                </c:pt>
                <c:pt idx="4" formatCode="#,##0.00;&quot;△&quot;#,##0.00;&quot;-&quot;">
                  <c:v>215.15</c:v>
                </c:pt>
              </c:numCache>
            </c:numRef>
          </c:val>
          <c:extLst>
            <c:ext xmlns:c16="http://schemas.microsoft.com/office/drawing/2014/chart" uri="{C3380CC4-5D6E-409C-BE32-E72D297353CC}">
              <c16:uniqueId val="{00000000-D946-4BF5-A6CE-DAA56733202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D946-4BF5-A6CE-DAA56733202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583.66999999999996</c:v>
                </c:pt>
                <c:pt idx="1">
                  <c:v>319.62</c:v>
                </c:pt>
                <c:pt idx="2">
                  <c:v>450.27</c:v>
                </c:pt>
                <c:pt idx="3">
                  <c:v>442.41</c:v>
                </c:pt>
                <c:pt idx="4">
                  <c:v>432.96</c:v>
                </c:pt>
              </c:numCache>
            </c:numRef>
          </c:val>
          <c:extLst>
            <c:ext xmlns:c16="http://schemas.microsoft.com/office/drawing/2014/chart" uri="{C3380CC4-5D6E-409C-BE32-E72D297353CC}">
              <c16:uniqueId val="{00000000-685A-4974-BBC0-474FFFE9BE5E}"/>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685A-4974-BBC0-474FFFE9BE5E}"/>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1245.27</c:v>
                </c:pt>
                <c:pt idx="1">
                  <c:v>1846.72</c:v>
                </c:pt>
                <c:pt idx="2">
                  <c:v>2008.41</c:v>
                </c:pt>
                <c:pt idx="3">
                  <c:v>2003.69</c:v>
                </c:pt>
                <c:pt idx="4">
                  <c:v>2432.4699999999998</c:v>
                </c:pt>
              </c:numCache>
            </c:numRef>
          </c:val>
          <c:extLst>
            <c:ext xmlns:c16="http://schemas.microsoft.com/office/drawing/2014/chart" uri="{C3380CC4-5D6E-409C-BE32-E72D297353CC}">
              <c16:uniqueId val="{00000000-436A-4185-8E2E-9A6F46AF7B0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436A-4185-8E2E-9A6F46AF7B0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110.09</c:v>
                </c:pt>
                <c:pt idx="1">
                  <c:v>105.2</c:v>
                </c:pt>
                <c:pt idx="2">
                  <c:v>83.42</c:v>
                </c:pt>
                <c:pt idx="3">
                  <c:v>55.64</c:v>
                </c:pt>
                <c:pt idx="4">
                  <c:v>46.12</c:v>
                </c:pt>
              </c:numCache>
            </c:numRef>
          </c:val>
          <c:extLst>
            <c:ext xmlns:c16="http://schemas.microsoft.com/office/drawing/2014/chart" uri="{C3380CC4-5D6E-409C-BE32-E72D297353CC}">
              <c16:uniqueId val="{00000000-BA56-4835-BEB9-04787ED9EE0C}"/>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BA56-4835-BEB9-04787ED9EE0C}"/>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214.05</c:v>
                </c:pt>
                <c:pt idx="1">
                  <c:v>223.41</c:v>
                </c:pt>
                <c:pt idx="2">
                  <c:v>281.89</c:v>
                </c:pt>
                <c:pt idx="3">
                  <c:v>422.65</c:v>
                </c:pt>
                <c:pt idx="4">
                  <c:v>428.41</c:v>
                </c:pt>
              </c:numCache>
            </c:numRef>
          </c:val>
          <c:extLst>
            <c:ext xmlns:c16="http://schemas.microsoft.com/office/drawing/2014/chart" uri="{C3380CC4-5D6E-409C-BE32-E72D297353CC}">
              <c16:uniqueId val="{00000000-A795-47DC-A32C-24D636B3366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A795-47DC-A32C-24D636B3366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F13" zoomScaleNormal="100" workbookViewId="0">
      <selection activeCell="BL45" sqref="BL45:BZ46"/>
    </sheetView>
  </sheetViews>
  <sheetFormatPr defaultColWidth="2.6328125" defaultRowHeight="13" x14ac:dyDescent="0.2"/>
  <cols>
    <col min="1" max="1" width="2.6328125" customWidth="1"/>
    <col min="2" max="62" width="3.81640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30" t="s">
        <v>0</v>
      </c>
      <c r="C2" s="30"/>
      <c r="D2" s="30"/>
      <c r="E2" s="30"/>
      <c r="F2" s="30"/>
      <c r="G2" s="30"/>
      <c r="H2" s="30"/>
      <c r="I2" s="30"/>
      <c r="J2" s="30"/>
      <c r="K2" s="30"/>
      <c r="L2" s="30"/>
      <c r="M2" s="30"/>
      <c r="N2" s="30"/>
      <c r="O2" s="30"/>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c r="AR2" s="30"/>
      <c r="AS2" s="30"/>
      <c r="AT2" s="30"/>
      <c r="AU2" s="30"/>
      <c r="AV2" s="30"/>
      <c r="AW2" s="30"/>
      <c r="AX2" s="30"/>
      <c r="AY2" s="30"/>
      <c r="AZ2" s="30"/>
      <c r="BA2" s="30"/>
      <c r="BB2" s="30"/>
      <c r="BC2" s="30"/>
      <c r="BD2" s="30"/>
      <c r="BE2" s="30"/>
      <c r="BF2" s="30"/>
      <c r="BG2" s="30"/>
      <c r="BH2" s="30"/>
      <c r="BI2" s="30"/>
      <c r="BJ2" s="30"/>
      <c r="BK2" s="30"/>
      <c r="BL2" s="30"/>
      <c r="BM2" s="30"/>
      <c r="BN2" s="30"/>
      <c r="BO2" s="30"/>
      <c r="BP2" s="30"/>
      <c r="BQ2" s="30"/>
      <c r="BR2" s="30"/>
      <c r="BS2" s="30"/>
      <c r="BT2" s="30"/>
      <c r="BU2" s="30"/>
      <c r="BV2" s="30"/>
      <c r="BW2" s="30"/>
      <c r="BX2" s="30"/>
      <c r="BY2" s="30"/>
      <c r="BZ2" s="30"/>
    </row>
    <row r="3" spans="1:78" ht="9.75" customHeight="1" x14ac:dyDescent="0.2">
      <c r="A3" s="2"/>
      <c r="B3" s="30"/>
      <c r="C3" s="30"/>
      <c r="D3" s="30"/>
      <c r="E3" s="30"/>
      <c r="F3" s="30"/>
      <c r="G3" s="30"/>
      <c r="H3" s="30"/>
      <c r="I3" s="30"/>
      <c r="J3" s="30"/>
      <c r="K3" s="30"/>
      <c r="L3" s="30"/>
      <c r="M3" s="30"/>
      <c r="N3" s="30"/>
      <c r="O3" s="30"/>
      <c r="P3" s="30"/>
      <c r="Q3" s="30"/>
      <c r="R3" s="30"/>
      <c r="S3" s="30"/>
      <c r="T3" s="30"/>
      <c r="U3" s="30"/>
      <c r="V3" s="30"/>
      <c r="W3" s="30"/>
      <c r="X3" s="30"/>
      <c r="Y3" s="30"/>
      <c r="Z3" s="30"/>
      <c r="AA3" s="30"/>
      <c r="AB3" s="30"/>
      <c r="AC3" s="30"/>
      <c r="AD3" s="30"/>
      <c r="AE3" s="30"/>
      <c r="AF3" s="30"/>
      <c r="AG3" s="30"/>
      <c r="AH3" s="30"/>
      <c r="AI3" s="30"/>
      <c r="AJ3" s="30"/>
      <c r="AK3" s="30"/>
      <c r="AL3" s="30"/>
      <c r="AM3" s="30"/>
      <c r="AN3" s="30"/>
      <c r="AO3" s="30"/>
      <c r="AP3" s="30"/>
      <c r="AQ3" s="30"/>
      <c r="AR3" s="30"/>
      <c r="AS3" s="30"/>
      <c r="AT3" s="30"/>
      <c r="AU3" s="30"/>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row>
    <row r="4" spans="1:78" ht="9.75" customHeight="1" x14ac:dyDescent="0.2">
      <c r="A4" s="2"/>
      <c r="B4" s="30"/>
      <c r="C4" s="30"/>
      <c r="D4" s="30"/>
      <c r="E4" s="30"/>
      <c r="F4" s="30"/>
      <c r="G4" s="30"/>
      <c r="H4" s="30"/>
      <c r="I4" s="30"/>
      <c r="J4" s="30"/>
      <c r="K4" s="30"/>
      <c r="L4" s="30"/>
      <c r="M4" s="30"/>
      <c r="N4" s="30"/>
      <c r="O4" s="30"/>
      <c r="P4" s="30"/>
      <c r="Q4" s="30"/>
      <c r="R4" s="30"/>
      <c r="S4" s="30"/>
      <c r="T4" s="30"/>
      <c r="U4" s="30"/>
      <c r="V4" s="30"/>
      <c r="W4" s="30"/>
      <c r="X4" s="30"/>
      <c r="Y4" s="30"/>
      <c r="Z4" s="30"/>
      <c r="AA4" s="30"/>
      <c r="AB4" s="30"/>
      <c r="AC4" s="30"/>
      <c r="AD4" s="30"/>
      <c r="AE4" s="30"/>
      <c r="AF4" s="30"/>
      <c r="AG4" s="30"/>
      <c r="AH4" s="30"/>
      <c r="AI4" s="30"/>
      <c r="AJ4" s="30"/>
      <c r="AK4" s="30"/>
      <c r="AL4" s="30"/>
      <c r="AM4" s="30"/>
      <c r="AN4" s="30"/>
      <c r="AO4" s="30"/>
      <c r="AP4" s="30"/>
      <c r="AQ4" s="30"/>
      <c r="AR4" s="30"/>
      <c r="AS4" s="30"/>
      <c r="AT4" s="30"/>
      <c r="AU4" s="30"/>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31" t="str">
        <f>データ!H6</f>
        <v>福島県　鏡石町</v>
      </c>
      <c r="C6" s="31"/>
      <c r="D6" s="31"/>
      <c r="E6" s="31"/>
      <c r="F6" s="31"/>
      <c r="G6" s="31"/>
      <c r="H6" s="31"/>
      <c r="I6" s="31"/>
      <c r="J6" s="31"/>
      <c r="K6" s="31"/>
      <c r="L6" s="31"/>
      <c r="M6" s="31"/>
      <c r="N6" s="31"/>
      <c r="O6" s="31"/>
      <c r="P6" s="31"/>
      <c r="Q6" s="31"/>
      <c r="R6" s="31"/>
      <c r="S6" s="31"/>
      <c r="T6" s="31"/>
      <c r="U6" s="31"/>
      <c r="V6" s="31"/>
      <c r="W6" s="31"/>
      <c r="X6" s="31"/>
      <c r="Y6" s="31"/>
      <c r="Z6" s="31"/>
      <c r="AA6" s="31"/>
      <c r="AB6" s="31"/>
      <c r="AC6" s="31"/>
      <c r="AD6" s="32"/>
      <c r="AE6" s="32"/>
      <c r="AF6" s="32"/>
      <c r="AG6" s="3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33" t="s">
        <v>1</v>
      </c>
      <c r="C7" s="34"/>
      <c r="D7" s="34"/>
      <c r="E7" s="34"/>
      <c r="F7" s="34"/>
      <c r="G7" s="34"/>
      <c r="H7" s="34"/>
      <c r="I7" s="33" t="s">
        <v>2</v>
      </c>
      <c r="J7" s="34"/>
      <c r="K7" s="34"/>
      <c r="L7" s="34"/>
      <c r="M7" s="34"/>
      <c r="N7" s="34"/>
      <c r="O7" s="35"/>
      <c r="P7" s="36" t="s">
        <v>3</v>
      </c>
      <c r="Q7" s="36"/>
      <c r="R7" s="36"/>
      <c r="S7" s="36"/>
      <c r="T7" s="36"/>
      <c r="U7" s="36"/>
      <c r="V7" s="36"/>
      <c r="W7" s="36" t="s">
        <v>4</v>
      </c>
      <c r="X7" s="36"/>
      <c r="Y7" s="36"/>
      <c r="Z7" s="36"/>
      <c r="AA7" s="36"/>
      <c r="AB7" s="36"/>
      <c r="AC7" s="36"/>
      <c r="AD7" s="36" t="s">
        <v>5</v>
      </c>
      <c r="AE7" s="36"/>
      <c r="AF7" s="36"/>
      <c r="AG7" s="36"/>
      <c r="AH7" s="36"/>
      <c r="AI7" s="36"/>
      <c r="AJ7" s="36"/>
      <c r="AK7" s="2"/>
      <c r="AL7" s="36" t="s">
        <v>6</v>
      </c>
      <c r="AM7" s="36"/>
      <c r="AN7" s="36"/>
      <c r="AO7" s="36"/>
      <c r="AP7" s="36"/>
      <c r="AQ7" s="36"/>
      <c r="AR7" s="36"/>
      <c r="AS7" s="36"/>
      <c r="AT7" s="33" t="s">
        <v>7</v>
      </c>
      <c r="AU7" s="34"/>
      <c r="AV7" s="34"/>
      <c r="AW7" s="34"/>
      <c r="AX7" s="34"/>
      <c r="AY7" s="34"/>
      <c r="AZ7" s="34"/>
      <c r="BA7" s="34"/>
      <c r="BB7" s="36" t="s">
        <v>8</v>
      </c>
      <c r="BC7" s="36"/>
      <c r="BD7" s="36"/>
      <c r="BE7" s="36"/>
      <c r="BF7" s="36"/>
      <c r="BG7" s="36"/>
      <c r="BH7" s="36"/>
      <c r="BI7" s="36"/>
      <c r="BJ7" s="3"/>
      <c r="BK7" s="3"/>
      <c r="BL7" s="37" t="s">
        <v>9</v>
      </c>
      <c r="BM7" s="38"/>
      <c r="BN7" s="38"/>
      <c r="BO7" s="38"/>
      <c r="BP7" s="38"/>
      <c r="BQ7" s="38"/>
      <c r="BR7" s="38"/>
      <c r="BS7" s="38"/>
      <c r="BT7" s="38"/>
      <c r="BU7" s="38"/>
      <c r="BV7" s="38"/>
      <c r="BW7" s="38"/>
      <c r="BX7" s="38"/>
      <c r="BY7" s="39"/>
    </row>
    <row r="8" spans="1:78" ht="18.75" customHeight="1" x14ac:dyDescent="0.2">
      <c r="A8" s="2"/>
      <c r="B8" s="40" t="str">
        <f>データ!$I$6</f>
        <v>法適用</v>
      </c>
      <c r="C8" s="41"/>
      <c r="D8" s="41"/>
      <c r="E8" s="41"/>
      <c r="F8" s="41"/>
      <c r="G8" s="41"/>
      <c r="H8" s="41"/>
      <c r="I8" s="40" t="str">
        <f>データ!$J$6</f>
        <v>水道事業</v>
      </c>
      <c r="J8" s="41"/>
      <c r="K8" s="41"/>
      <c r="L8" s="41"/>
      <c r="M8" s="41"/>
      <c r="N8" s="41"/>
      <c r="O8" s="42"/>
      <c r="P8" s="43" t="str">
        <f>データ!$K$6</f>
        <v>末端給水事業</v>
      </c>
      <c r="Q8" s="43"/>
      <c r="R8" s="43"/>
      <c r="S8" s="43"/>
      <c r="T8" s="43"/>
      <c r="U8" s="43"/>
      <c r="V8" s="43"/>
      <c r="W8" s="43" t="str">
        <f>データ!$L$6</f>
        <v>A7</v>
      </c>
      <c r="X8" s="43"/>
      <c r="Y8" s="43"/>
      <c r="Z8" s="43"/>
      <c r="AA8" s="43"/>
      <c r="AB8" s="43"/>
      <c r="AC8" s="43"/>
      <c r="AD8" s="43" t="str">
        <f>データ!$M$6</f>
        <v>非設置</v>
      </c>
      <c r="AE8" s="43"/>
      <c r="AF8" s="43"/>
      <c r="AG8" s="43"/>
      <c r="AH8" s="43"/>
      <c r="AI8" s="43"/>
      <c r="AJ8" s="43"/>
      <c r="AK8" s="2"/>
      <c r="AL8" s="44">
        <f>データ!$R$6</f>
        <v>12356</v>
      </c>
      <c r="AM8" s="44"/>
      <c r="AN8" s="44"/>
      <c r="AO8" s="44"/>
      <c r="AP8" s="44"/>
      <c r="AQ8" s="44"/>
      <c r="AR8" s="44"/>
      <c r="AS8" s="44"/>
      <c r="AT8" s="45">
        <f>データ!$S$6</f>
        <v>31.3</v>
      </c>
      <c r="AU8" s="46"/>
      <c r="AV8" s="46"/>
      <c r="AW8" s="46"/>
      <c r="AX8" s="46"/>
      <c r="AY8" s="46"/>
      <c r="AZ8" s="46"/>
      <c r="BA8" s="46"/>
      <c r="BB8" s="47">
        <f>データ!$T$6</f>
        <v>394.76</v>
      </c>
      <c r="BC8" s="47"/>
      <c r="BD8" s="47"/>
      <c r="BE8" s="47"/>
      <c r="BF8" s="47"/>
      <c r="BG8" s="47"/>
      <c r="BH8" s="47"/>
      <c r="BI8" s="47"/>
      <c r="BJ8" s="3"/>
      <c r="BK8" s="3"/>
      <c r="BL8" s="48" t="s">
        <v>10</v>
      </c>
      <c r="BM8" s="49"/>
      <c r="BN8" s="50" t="s">
        <v>11</v>
      </c>
      <c r="BO8" s="50"/>
      <c r="BP8" s="50"/>
      <c r="BQ8" s="50"/>
      <c r="BR8" s="50"/>
      <c r="BS8" s="50"/>
      <c r="BT8" s="50"/>
      <c r="BU8" s="50"/>
      <c r="BV8" s="50"/>
      <c r="BW8" s="50"/>
      <c r="BX8" s="50"/>
      <c r="BY8" s="51"/>
    </row>
    <row r="9" spans="1:78" ht="18.75" customHeight="1" x14ac:dyDescent="0.2">
      <c r="A9" s="2"/>
      <c r="B9" s="33" t="s">
        <v>12</v>
      </c>
      <c r="C9" s="34"/>
      <c r="D9" s="34"/>
      <c r="E9" s="34"/>
      <c r="F9" s="34"/>
      <c r="G9" s="34"/>
      <c r="H9" s="34"/>
      <c r="I9" s="33" t="s">
        <v>13</v>
      </c>
      <c r="J9" s="34"/>
      <c r="K9" s="34"/>
      <c r="L9" s="34"/>
      <c r="M9" s="34"/>
      <c r="N9" s="34"/>
      <c r="O9" s="35"/>
      <c r="P9" s="36" t="s">
        <v>14</v>
      </c>
      <c r="Q9" s="36"/>
      <c r="R9" s="36"/>
      <c r="S9" s="36"/>
      <c r="T9" s="36"/>
      <c r="U9" s="36"/>
      <c r="V9" s="36"/>
      <c r="W9" s="36" t="s">
        <v>15</v>
      </c>
      <c r="X9" s="36"/>
      <c r="Y9" s="36"/>
      <c r="Z9" s="36"/>
      <c r="AA9" s="36"/>
      <c r="AB9" s="36"/>
      <c r="AC9" s="36"/>
      <c r="AD9" s="2"/>
      <c r="AE9" s="2"/>
      <c r="AF9" s="2"/>
      <c r="AG9" s="2"/>
      <c r="AH9" s="2"/>
      <c r="AI9" s="2"/>
      <c r="AJ9" s="2"/>
      <c r="AK9" s="2"/>
      <c r="AL9" s="36" t="s">
        <v>16</v>
      </c>
      <c r="AM9" s="36"/>
      <c r="AN9" s="36"/>
      <c r="AO9" s="36"/>
      <c r="AP9" s="36"/>
      <c r="AQ9" s="36"/>
      <c r="AR9" s="36"/>
      <c r="AS9" s="36"/>
      <c r="AT9" s="33" t="s">
        <v>17</v>
      </c>
      <c r="AU9" s="34"/>
      <c r="AV9" s="34"/>
      <c r="AW9" s="34"/>
      <c r="AX9" s="34"/>
      <c r="AY9" s="34"/>
      <c r="AZ9" s="34"/>
      <c r="BA9" s="34"/>
      <c r="BB9" s="36" t="s">
        <v>18</v>
      </c>
      <c r="BC9" s="36"/>
      <c r="BD9" s="36"/>
      <c r="BE9" s="36"/>
      <c r="BF9" s="36"/>
      <c r="BG9" s="36"/>
      <c r="BH9" s="36"/>
      <c r="BI9" s="36"/>
      <c r="BJ9" s="3"/>
      <c r="BK9" s="3"/>
      <c r="BL9" s="52" t="s">
        <v>19</v>
      </c>
      <c r="BM9" s="53"/>
      <c r="BN9" s="54" t="s">
        <v>20</v>
      </c>
      <c r="BO9" s="54"/>
      <c r="BP9" s="54"/>
      <c r="BQ9" s="54"/>
      <c r="BR9" s="54"/>
      <c r="BS9" s="54"/>
      <c r="BT9" s="54"/>
      <c r="BU9" s="54"/>
      <c r="BV9" s="54"/>
      <c r="BW9" s="54"/>
      <c r="BX9" s="54"/>
      <c r="BY9" s="55"/>
    </row>
    <row r="10" spans="1:78" ht="18.75" customHeight="1" x14ac:dyDescent="0.2">
      <c r="A10" s="2"/>
      <c r="B10" s="45" t="str">
        <f>データ!$N$6</f>
        <v>-</v>
      </c>
      <c r="C10" s="46"/>
      <c r="D10" s="46"/>
      <c r="E10" s="46"/>
      <c r="F10" s="46"/>
      <c r="G10" s="46"/>
      <c r="H10" s="46"/>
      <c r="I10" s="45">
        <f>データ!$O$6</f>
        <v>27.31</v>
      </c>
      <c r="J10" s="46"/>
      <c r="K10" s="46"/>
      <c r="L10" s="46"/>
      <c r="M10" s="46"/>
      <c r="N10" s="46"/>
      <c r="O10" s="80"/>
      <c r="P10" s="47">
        <f>データ!$P$6</f>
        <v>95.44</v>
      </c>
      <c r="Q10" s="47"/>
      <c r="R10" s="47"/>
      <c r="S10" s="47"/>
      <c r="T10" s="47"/>
      <c r="U10" s="47"/>
      <c r="V10" s="47"/>
      <c r="W10" s="44">
        <f>データ!$Q$6</f>
        <v>4627</v>
      </c>
      <c r="X10" s="44"/>
      <c r="Y10" s="44"/>
      <c r="Z10" s="44"/>
      <c r="AA10" s="44"/>
      <c r="AB10" s="44"/>
      <c r="AC10" s="44"/>
      <c r="AD10" s="2"/>
      <c r="AE10" s="2"/>
      <c r="AF10" s="2"/>
      <c r="AG10" s="2"/>
      <c r="AH10" s="2"/>
      <c r="AI10" s="2"/>
      <c r="AJ10" s="2"/>
      <c r="AK10" s="2"/>
      <c r="AL10" s="44">
        <f>データ!$U$6</f>
        <v>11811</v>
      </c>
      <c r="AM10" s="44"/>
      <c r="AN10" s="44"/>
      <c r="AO10" s="44"/>
      <c r="AP10" s="44"/>
      <c r="AQ10" s="44"/>
      <c r="AR10" s="44"/>
      <c r="AS10" s="44"/>
      <c r="AT10" s="45">
        <f>データ!$V$6</f>
        <v>16.309999999999999</v>
      </c>
      <c r="AU10" s="46"/>
      <c r="AV10" s="46"/>
      <c r="AW10" s="46"/>
      <c r="AX10" s="46"/>
      <c r="AY10" s="46"/>
      <c r="AZ10" s="46"/>
      <c r="BA10" s="46"/>
      <c r="BB10" s="47">
        <f>データ!$W$6</f>
        <v>724.16</v>
      </c>
      <c r="BC10" s="47"/>
      <c r="BD10" s="47"/>
      <c r="BE10" s="47"/>
      <c r="BF10" s="47"/>
      <c r="BG10" s="47"/>
      <c r="BH10" s="47"/>
      <c r="BI10" s="47"/>
      <c r="BJ10" s="2"/>
      <c r="BK10" s="2"/>
      <c r="BL10" s="62" t="s">
        <v>21</v>
      </c>
      <c r="BM10" s="63"/>
      <c r="BN10" s="64" t="s">
        <v>22</v>
      </c>
      <c r="BO10" s="64"/>
      <c r="BP10" s="64"/>
      <c r="BQ10" s="64"/>
      <c r="BR10" s="64"/>
      <c r="BS10" s="64"/>
      <c r="BT10" s="64"/>
      <c r="BU10" s="64"/>
      <c r="BV10" s="64"/>
      <c r="BW10" s="64"/>
      <c r="BX10" s="64"/>
      <c r="BY10" s="6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6" t="s">
        <v>23</v>
      </c>
      <c r="BM11" s="66"/>
      <c r="BN11" s="66"/>
      <c r="BO11" s="66"/>
      <c r="BP11" s="66"/>
      <c r="BQ11" s="66"/>
      <c r="BR11" s="66"/>
      <c r="BS11" s="66"/>
      <c r="BT11" s="66"/>
      <c r="BU11" s="66"/>
      <c r="BV11" s="66"/>
      <c r="BW11" s="66"/>
      <c r="BX11" s="66"/>
      <c r="BY11" s="66"/>
      <c r="BZ11" s="66"/>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6"/>
      <c r="BM12" s="66"/>
      <c r="BN12" s="66"/>
      <c r="BO12" s="66"/>
      <c r="BP12" s="66"/>
      <c r="BQ12" s="66"/>
      <c r="BR12" s="66"/>
      <c r="BS12" s="66"/>
      <c r="BT12" s="66"/>
      <c r="BU12" s="66"/>
      <c r="BV12" s="66"/>
      <c r="BW12" s="66"/>
      <c r="BX12" s="66"/>
      <c r="BY12" s="66"/>
      <c r="BZ12" s="66"/>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7"/>
      <c r="BM13" s="67"/>
      <c r="BN13" s="67"/>
      <c r="BO13" s="67"/>
      <c r="BP13" s="67"/>
      <c r="BQ13" s="67"/>
      <c r="BR13" s="67"/>
      <c r="BS13" s="67"/>
      <c r="BT13" s="67"/>
      <c r="BU13" s="67"/>
      <c r="BV13" s="67"/>
      <c r="BW13" s="67"/>
      <c r="BX13" s="67"/>
      <c r="BY13" s="67"/>
      <c r="BZ13" s="67"/>
    </row>
    <row r="14" spans="1:78" ht="13.5" customHeight="1" x14ac:dyDescent="0.2">
      <c r="A14" s="2"/>
      <c r="B14" s="68" t="s">
        <v>24</v>
      </c>
      <c r="C14" s="69"/>
      <c r="D14" s="69"/>
      <c r="E14" s="69"/>
      <c r="F14" s="69"/>
      <c r="G14" s="69"/>
      <c r="H14" s="69"/>
      <c r="I14" s="69"/>
      <c r="J14" s="69"/>
      <c r="K14" s="69"/>
      <c r="L14" s="69"/>
      <c r="M14" s="69"/>
      <c r="N14" s="69"/>
      <c r="O14" s="69"/>
      <c r="P14" s="69"/>
      <c r="Q14" s="69"/>
      <c r="R14" s="69"/>
      <c r="S14" s="69"/>
      <c r="T14" s="69"/>
      <c r="U14" s="69"/>
      <c r="V14" s="69"/>
      <c r="W14" s="69"/>
      <c r="X14" s="69"/>
      <c r="Y14" s="69"/>
      <c r="Z14" s="69"/>
      <c r="AA14" s="69"/>
      <c r="AB14" s="69"/>
      <c r="AC14" s="69"/>
      <c r="AD14" s="69"/>
      <c r="AE14" s="69"/>
      <c r="AF14" s="69"/>
      <c r="AG14" s="69"/>
      <c r="AH14" s="69"/>
      <c r="AI14" s="69"/>
      <c r="AJ14" s="69"/>
      <c r="AK14" s="69"/>
      <c r="AL14" s="69"/>
      <c r="AM14" s="69"/>
      <c r="AN14" s="69"/>
      <c r="AO14" s="69"/>
      <c r="AP14" s="69"/>
      <c r="AQ14" s="69"/>
      <c r="AR14" s="69"/>
      <c r="AS14" s="69"/>
      <c r="AT14" s="69"/>
      <c r="AU14" s="69"/>
      <c r="AV14" s="69"/>
      <c r="AW14" s="69"/>
      <c r="AX14" s="69"/>
      <c r="AY14" s="69"/>
      <c r="AZ14" s="69"/>
      <c r="BA14" s="69"/>
      <c r="BB14" s="69"/>
      <c r="BC14" s="69"/>
      <c r="BD14" s="69"/>
      <c r="BE14" s="69"/>
      <c r="BF14" s="69"/>
      <c r="BG14" s="69"/>
      <c r="BH14" s="69"/>
      <c r="BI14" s="69"/>
      <c r="BJ14" s="70"/>
      <c r="BK14" s="2"/>
      <c r="BL14" s="74" t="s">
        <v>25</v>
      </c>
      <c r="BM14" s="75"/>
      <c r="BN14" s="75"/>
      <c r="BO14" s="75"/>
      <c r="BP14" s="75"/>
      <c r="BQ14" s="75"/>
      <c r="BR14" s="75"/>
      <c r="BS14" s="75"/>
      <c r="BT14" s="75"/>
      <c r="BU14" s="75"/>
      <c r="BV14" s="75"/>
      <c r="BW14" s="75"/>
      <c r="BX14" s="75"/>
      <c r="BY14" s="75"/>
      <c r="BZ14" s="76"/>
    </row>
    <row r="15" spans="1:78" ht="13.5" customHeight="1" x14ac:dyDescent="0.2">
      <c r="A15" s="2"/>
      <c r="B15" s="71"/>
      <c r="C15" s="72"/>
      <c r="D15" s="72"/>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3"/>
      <c r="BK15" s="2"/>
      <c r="BL15" s="77"/>
      <c r="BM15" s="78"/>
      <c r="BN15" s="78"/>
      <c r="BO15" s="78"/>
      <c r="BP15" s="78"/>
      <c r="BQ15" s="78"/>
      <c r="BR15" s="78"/>
      <c r="BS15" s="78"/>
      <c r="BT15" s="78"/>
      <c r="BU15" s="78"/>
      <c r="BV15" s="78"/>
      <c r="BW15" s="78"/>
      <c r="BX15" s="78"/>
      <c r="BY15" s="78"/>
      <c r="BZ15" s="79"/>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81" t="s">
        <v>111</v>
      </c>
      <c r="BM16" s="82"/>
      <c r="BN16" s="82"/>
      <c r="BO16" s="82"/>
      <c r="BP16" s="82"/>
      <c r="BQ16" s="82"/>
      <c r="BR16" s="82"/>
      <c r="BS16" s="82"/>
      <c r="BT16" s="82"/>
      <c r="BU16" s="82"/>
      <c r="BV16" s="82"/>
      <c r="BW16" s="82"/>
      <c r="BX16" s="82"/>
      <c r="BY16" s="82"/>
      <c r="BZ16" s="83"/>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81"/>
      <c r="BM17" s="82"/>
      <c r="BN17" s="82"/>
      <c r="BO17" s="82"/>
      <c r="BP17" s="82"/>
      <c r="BQ17" s="82"/>
      <c r="BR17" s="82"/>
      <c r="BS17" s="82"/>
      <c r="BT17" s="82"/>
      <c r="BU17" s="82"/>
      <c r="BV17" s="82"/>
      <c r="BW17" s="82"/>
      <c r="BX17" s="82"/>
      <c r="BY17" s="82"/>
      <c r="BZ17" s="83"/>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81"/>
      <c r="BM18" s="82"/>
      <c r="BN18" s="82"/>
      <c r="BO18" s="82"/>
      <c r="BP18" s="82"/>
      <c r="BQ18" s="82"/>
      <c r="BR18" s="82"/>
      <c r="BS18" s="82"/>
      <c r="BT18" s="82"/>
      <c r="BU18" s="82"/>
      <c r="BV18" s="82"/>
      <c r="BW18" s="82"/>
      <c r="BX18" s="82"/>
      <c r="BY18" s="82"/>
      <c r="BZ18" s="83"/>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81"/>
      <c r="BM19" s="82"/>
      <c r="BN19" s="82"/>
      <c r="BO19" s="82"/>
      <c r="BP19" s="82"/>
      <c r="BQ19" s="82"/>
      <c r="BR19" s="82"/>
      <c r="BS19" s="82"/>
      <c r="BT19" s="82"/>
      <c r="BU19" s="82"/>
      <c r="BV19" s="82"/>
      <c r="BW19" s="82"/>
      <c r="BX19" s="82"/>
      <c r="BY19" s="82"/>
      <c r="BZ19" s="83"/>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81"/>
      <c r="BM20" s="82"/>
      <c r="BN20" s="82"/>
      <c r="BO20" s="82"/>
      <c r="BP20" s="82"/>
      <c r="BQ20" s="82"/>
      <c r="BR20" s="82"/>
      <c r="BS20" s="82"/>
      <c r="BT20" s="82"/>
      <c r="BU20" s="82"/>
      <c r="BV20" s="82"/>
      <c r="BW20" s="82"/>
      <c r="BX20" s="82"/>
      <c r="BY20" s="82"/>
      <c r="BZ20" s="83"/>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81"/>
      <c r="BM21" s="82"/>
      <c r="BN21" s="82"/>
      <c r="BO21" s="82"/>
      <c r="BP21" s="82"/>
      <c r="BQ21" s="82"/>
      <c r="BR21" s="82"/>
      <c r="BS21" s="82"/>
      <c r="BT21" s="82"/>
      <c r="BU21" s="82"/>
      <c r="BV21" s="82"/>
      <c r="BW21" s="82"/>
      <c r="BX21" s="82"/>
      <c r="BY21" s="82"/>
      <c r="BZ21" s="83"/>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81"/>
      <c r="BM22" s="82"/>
      <c r="BN22" s="82"/>
      <c r="BO22" s="82"/>
      <c r="BP22" s="82"/>
      <c r="BQ22" s="82"/>
      <c r="BR22" s="82"/>
      <c r="BS22" s="82"/>
      <c r="BT22" s="82"/>
      <c r="BU22" s="82"/>
      <c r="BV22" s="82"/>
      <c r="BW22" s="82"/>
      <c r="BX22" s="82"/>
      <c r="BY22" s="82"/>
      <c r="BZ22" s="83"/>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81"/>
      <c r="BM23" s="82"/>
      <c r="BN23" s="82"/>
      <c r="BO23" s="82"/>
      <c r="BP23" s="82"/>
      <c r="BQ23" s="82"/>
      <c r="BR23" s="82"/>
      <c r="BS23" s="82"/>
      <c r="BT23" s="82"/>
      <c r="BU23" s="82"/>
      <c r="BV23" s="82"/>
      <c r="BW23" s="82"/>
      <c r="BX23" s="82"/>
      <c r="BY23" s="82"/>
      <c r="BZ23" s="83"/>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81"/>
      <c r="BM24" s="82"/>
      <c r="BN24" s="82"/>
      <c r="BO24" s="82"/>
      <c r="BP24" s="82"/>
      <c r="BQ24" s="82"/>
      <c r="BR24" s="82"/>
      <c r="BS24" s="82"/>
      <c r="BT24" s="82"/>
      <c r="BU24" s="82"/>
      <c r="BV24" s="82"/>
      <c r="BW24" s="82"/>
      <c r="BX24" s="82"/>
      <c r="BY24" s="82"/>
      <c r="BZ24" s="83"/>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81"/>
      <c r="BM25" s="82"/>
      <c r="BN25" s="82"/>
      <c r="BO25" s="82"/>
      <c r="BP25" s="82"/>
      <c r="BQ25" s="82"/>
      <c r="BR25" s="82"/>
      <c r="BS25" s="82"/>
      <c r="BT25" s="82"/>
      <c r="BU25" s="82"/>
      <c r="BV25" s="82"/>
      <c r="BW25" s="82"/>
      <c r="BX25" s="82"/>
      <c r="BY25" s="82"/>
      <c r="BZ25" s="83"/>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81"/>
      <c r="BM26" s="82"/>
      <c r="BN26" s="82"/>
      <c r="BO26" s="82"/>
      <c r="BP26" s="82"/>
      <c r="BQ26" s="82"/>
      <c r="BR26" s="82"/>
      <c r="BS26" s="82"/>
      <c r="BT26" s="82"/>
      <c r="BU26" s="82"/>
      <c r="BV26" s="82"/>
      <c r="BW26" s="82"/>
      <c r="BX26" s="82"/>
      <c r="BY26" s="82"/>
      <c r="BZ26" s="83"/>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81"/>
      <c r="BM27" s="82"/>
      <c r="BN27" s="82"/>
      <c r="BO27" s="82"/>
      <c r="BP27" s="82"/>
      <c r="BQ27" s="82"/>
      <c r="BR27" s="82"/>
      <c r="BS27" s="82"/>
      <c r="BT27" s="82"/>
      <c r="BU27" s="82"/>
      <c r="BV27" s="82"/>
      <c r="BW27" s="82"/>
      <c r="BX27" s="82"/>
      <c r="BY27" s="82"/>
      <c r="BZ27" s="83"/>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81"/>
      <c r="BM28" s="82"/>
      <c r="BN28" s="82"/>
      <c r="BO28" s="82"/>
      <c r="BP28" s="82"/>
      <c r="BQ28" s="82"/>
      <c r="BR28" s="82"/>
      <c r="BS28" s="82"/>
      <c r="BT28" s="82"/>
      <c r="BU28" s="82"/>
      <c r="BV28" s="82"/>
      <c r="BW28" s="82"/>
      <c r="BX28" s="82"/>
      <c r="BY28" s="82"/>
      <c r="BZ28" s="83"/>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81"/>
      <c r="BM29" s="82"/>
      <c r="BN29" s="82"/>
      <c r="BO29" s="82"/>
      <c r="BP29" s="82"/>
      <c r="BQ29" s="82"/>
      <c r="BR29" s="82"/>
      <c r="BS29" s="82"/>
      <c r="BT29" s="82"/>
      <c r="BU29" s="82"/>
      <c r="BV29" s="82"/>
      <c r="BW29" s="82"/>
      <c r="BX29" s="82"/>
      <c r="BY29" s="82"/>
      <c r="BZ29" s="83"/>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81"/>
      <c r="BM30" s="82"/>
      <c r="BN30" s="82"/>
      <c r="BO30" s="82"/>
      <c r="BP30" s="82"/>
      <c r="BQ30" s="82"/>
      <c r="BR30" s="82"/>
      <c r="BS30" s="82"/>
      <c r="BT30" s="82"/>
      <c r="BU30" s="82"/>
      <c r="BV30" s="82"/>
      <c r="BW30" s="82"/>
      <c r="BX30" s="82"/>
      <c r="BY30" s="82"/>
      <c r="BZ30" s="83"/>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81"/>
      <c r="BM31" s="82"/>
      <c r="BN31" s="82"/>
      <c r="BO31" s="82"/>
      <c r="BP31" s="82"/>
      <c r="BQ31" s="82"/>
      <c r="BR31" s="82"/>
      <c r="BS31" s="82"/>
      <c r="BT31" s="82"/>
      <c r="BU31" s="82"/>
      <c r="BV31" s="82"/>
      <c r="BW31" s="82"/>
      <c r="BX31" s="82"/>
      <c r="BY31" s="82"/>
      <c r="BZ31" s="83"/>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81"/>
      <c r="BM32" s="82"/>
      <c r="BN32" s="82"/>
      <c r="BO32" s="82"/>
      <c r="BP32" s="82"/>
      <c r="BQ32" s="82"/>
      <c r="BR32" s="82"/>
      <c r="BS32" s="82"/>
      <c r="BT32" s="82"/>
      <c r="BU32" s="82"/>
      <c r="BV32" s="82"/>
      <c r="BW32" s="82"/>
      <c r="BX32" s="82"/>
      <c r="BY32" s="82"/>
      <c r="BZ32" s="83"/>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81"/>
      <c r="BM33" s="82"/>
      <c r="BN33" s="82"/>
      <c r="BO33" s="82"/>
      <c r="BP33" s="82"/>
      <c r="BQ33" s="82"/>
      <c r="BR33" s="82"/>
      <c r="BS33" s="82"/>
      <c r="BT33" s="82"/>
      <c r="BU33" s="82"/>
      <c r="BV33" s="82"/>
      <c r="BW33" s="82"/>
      <c r="BX33" s="82"/>
      <c r="BY33" s="82"/>
      <c r="BZ33" s="83"/>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81"/>
      <c r="BM34" s="82"/>
      <c r="BN34" s="82"/>
      <c r="BO34" s="82"/>
      <c r="BP34" s="82"/>
      <c r="BQ34" s="82"/>
      <c r="BR34" s="82"/>
      <c r="BS34" s="82"/>
      <c r="BT34" s="82"/>
      <c r="BU34" s="82"/>
      <c r="BV34" s="82"/>
      <c r="BW34" s="82"/>
      <c r="BX34" s="82"/>
      <c r="BY34" s="82"/>
      <c r="BZ34" s="83"/>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81"/>
      <c r="BM35" s="82"/>
      <c r="BN35" s="82"/>
      <c r="BO35" s="82"/>
      <c r="BP35" s="82"/>
      <c r="BQ35" s="82"/>
      <c r="BR35" s="82"/>
      <c r="BS35" s="82"/>
      <c r="BT35" s="82"/>
      <c r="BU35" s="82"/>
      <c r="BV35" s="82"/>
      <c r="BW35" s="82"/>
      <c r="BX35" s="82"/>
      <c r="BY35" s="82"/>
      <c r="BZ35" s="83"/>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81"/>
      <c r="BM36" s="82"/>
      <c r="BN36" s="82"/>
      <c r="BO36" s="82"/>
      <c r="BP36" s="82"/>
      <c r="BQ36" s="82"/>
      <c r="BR36" s="82"/>
      <c r="BS36" s="82"/>
      <c r="BT36" s="82"/>
      <c r="BU36" s="82"/>
      <c r="BV36" s="82"/>
      <c r="BW36" s="82"/>
      <c r="BX36" s="82"/>
      <c r="BY36" s="82"/>
      <c r="BZ36" s="83"/>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81"/>
      <c r="BM37" s="82"/>
      <c r="BN37" s="82"/>
      <c r="BO37" s="82"/>
      <c r="BP37" s="82"/>
      <c r="BQ37" s="82"/>
      <c r="BR37" s="82"/>
      <c r="BS37" s="82"/>
      <c r="BT37" s="82"/>
      <c r="BU37" s="82"/>
      <c r="BV37" s="82"/>
      <c r="BW37" s="82"/>
      <c r="BX37" s="82"/>
      <c r="BY37" s="82"/>
      <c r="BZ37" s="83"/>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81"/>
      <c r="BM38" s="82"/>
      <c r="BN38" s="82"/>
      <c r="BO38" s="82"/>
      <c r="BP38" s="82"/>
      <c r="BQ38" s="82"/>
      <c r="BR38" s="82"/>
      <c r="BS38" s="82"/>
      <c r="BT38" s="82"/>
      <c r="BU38" s="82"/>
      <c r="BV38" s="82"/>
      <c r="BW38" s="82"/>
      <c r="BX38" s="82"/>
      <c r="BY38" s="82"/>
      <c r="BZ38" s="83"/>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81"/>
      <c r="BM39" s="82"/>
      <c r="BN39" s="82"/>
      <c r="BO39" s="82"/>
      <c r="BP39" s="82"/>
      <c r="BQ39" s="82"/>
      <c r="BR39" s="82"/>
      <c r="BS39" s="82"/>
      <c r="BT39" s="82"/>
      <c r="BU39" s="82"/>
      <c r="BV39" s="82"/>
      <c r="BW39" s="82"/>
      <c r="BX39" s="82"/>
      <c r="BY39" s="82"/>
      <c r="BZ39" s="83"/>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81"/>
      <c r="BM40" s="82"/>
      <c r="BN40" s="82"/>
      <c r="BO40" s="82"/>
      <c r="BP40" s="82"/>
      <c r="BQ40" s="82"/>
      <c r="BR40" s="82"/>
      <c r="BS40" s="82"/>
      <c r="BT40" s="82"/>
      <c r="BU40" s="82"/>
      <c r="BV40" s="82"/>
      <c r="BW40" s="82"/>
      <c r="BX40" s="82"/>
      <c r="BY40" s="82"/>
      <c r="BZ40" s="83"/>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81"/>
      <c r="BM41" s="82"/>
      <c r="BN41" s="82"/>
      <c r="BO41" s="82"/>
      <c r="BP41" s="82"/>
      <c r="BQ41" s="82"/>
      <c r="BR41" s="82"/>
      <c r="BS41" s="82"/>
      <c r="BT41" s="82"/>
      <c r="BU41" s="82"/>
      <c r="BV41" s="82"/>
      <c r="BW41" s="82"/>
      <c r="BX41" s="82"/>
      <c r="BY41" s="82"/>
      <c r="BZ41" s="83"/>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81"/>
      <c r="BM42" s="82"/>
      <c r="BN42" s="82"/>
      <c r="BO42" s="82"/>
      <c r="BP42" s="82"/>
      <c r="BQ42" s="82"/>
      <c r="BR42" s="82"/>
      <c r="BS42" s="82"/>
      <c r="BT42" s="82"/>
      <c r="BU42" s="82"/>
      <c r="BV42" s="82"/>
      <c r="BW42" s="82"/>
      <c r="BX42" s="82"/>
      <c r="BY42" s="82"/>
      <c r="BZ42" s="83"/>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81"/>
      <c r="BM43" s="82"/>
      <c r="BN43" s="82"/>
      <c r="BO43" s="82"/>
      <c r="BP43" s="82"/>
      <c r="BQ43" s="82"/>
      <c r="BR43" s="82"/>
      <c r="BS43" s="82"/>
      <c r="BT43" s="82"/>
      <c r="BU43" s="82"/>
      <c r="BV43" s="82"/>
      <c r="BW43" s="82"/>
      <c r="BX43" s="82"/>
      <c r="BY43" s="82"/>
      <c r="BZ43" s="83"/>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81"/>
      <c r="BM44" s="82"/>
      <c r="BN44" s="82"/>
      <c r="BO44" s="82"/>
      <c r="BP44" s="82"/>
      <c r="BQ44" s="82"/>
      <c r="BR44" s="82"/>
      <c r="BS44" s="82"/>
      <c r="BT44" s="82"/>
      <c r="BU44" s="82"/>
      <c r="BV44" s="82"/>
      <c r="BW44" s="82"/>
      <c r="BX44" s="82"/>
      <c r="BY44" s="82"/>
      <c r="BZ44" s="8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4" t="s">
        <v>26</v>
      </c>
      <c r="BM45" s="75"/>
      <c r="BN45" s="75"/>
      <c r="BO45" s="75"/>
      <c r="BP45" s="75"/>
      <c r="BQ45" s="75"/>
      <c r="BR45" s="75"/>
      <c r="BS45" s="75"/>
      <c r="BT45" s="75"/>
      <c r="BU45" s="75"/>
      <c r="BV45" s="75"/>
      <c r="BW45" s="75"/>
      <c r="BX45" s="75"/>
      <c r="BY45" s="75"/>
      <c r="BZ45" s="76"/>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7"/>
      <c r="BM46" s="78"/>
      <c r="BN46" s="78"/>
      <c r="BO46" s="78"/>
      <c r="BP46" s="78"/>
      <c r="BQ46" s="78"/>
      <c r="BR46" s="78"/>
      <c r="BS46" s="78"/>
      <c r="BT46" s="78"/>
      <c r="BU46" s="78"/>
      <c r="BV46" s="78"/>
      <c r="BW46" s="78"/>
      <c r="BX46" s="78"/>
      <c r="BY46" s="78"/>
      <c r="BZ46" s="79"/>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6" t="s">
        <v>109</v>
      </c>
      <c r="BM47" s="57"/>
      <c r="BN47" s="57"/>
      <c r="BO47" s="57"/>
      <c r="BP47" s="57"/>
      <c r="BQ47" s="57"/>
      <c r="BR47" s="57"/>
      <c r="BS47" s="57"/>
      <c r="BT47" s="57"/>
      <c r="BU47" s="57"/>
      <c r="BV47" s="57"/>
      <c r="BW47" s="57"/>
      <c r="BX47" s="57"/>
      <c r="BY47" s="57"/>
      <c r="BZ47" s="58"/>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6"/>
      <c r="BM48" s="57"/>
      <c r="BN48" s="57"/>
      <c r="BO48" s="57"/>
      <c r="BP48" s="57"/>
      <c r="BQ48" s="57"/>
      <c r="BR48" s="57"/>
      <c r="BS48" s="57"/>
      <c r="BT48" s="57"/>
      <c r="BU48" s="57"/>
      <c r="BV48" s="57"/>
      <c r="BW48" s="57"/>
      <c r="BX48" s="57"/>
      <c r="BY48" s="57"/>
      <c r="BZ48" s="58"/>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6"/>
      <c r="BM49" s="57"/>
      <c r="BN49" s="57"/>
      <c r="BO49" s="57"/>
      <c r="BP49" s="57"/>
      <c r="BQ49" s="57"/>
      <c r="BR49" s="57"/>
      <c r="BS49" s="57"/>
      <c r="BT49" s="57"/>
      <c r="BU49" s="57"/>
      <c r="BV49" s="57"/>
      <c r="BW49" s="57"/>
      <c r="BX49" s="57"/>
      <c r="BY49" s="57"/>
      <c r="BZ49" s="58"/>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6"/>
      <c r="BM50" s="57"/>
      <c r="BN50" s="57"/>
      <c r="BO50" s="57"/>
      <c r="BP50" s="57"/>
      <c r="BQ50" s="57"/>
      <c r="BR50" s="57"/>
      <c r="BS50" s="57"/>
      <c r="BT50" s="57"/>
      <c r="BU50" s="57"/>
      <c r="BV50" s="57"/>
      <c r="BW50" s="57"/>
      <c r="BX50" s="57"/>
      <c r="BY50" s="57"/>
      <c r="BZ50" s="58"/>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6"/>
      <c r="BM51" s="57"/>
      <c r="BN51" s="57"/>
      <c r="BO51" s="57"/>
      <c r="BP51" s="57"/>
      <c r="BQ51" s="57"/>
      <c r="BR51" s="57"/>
      <c r="BS51" s="57"/>
      <c r="BT51" s="57"/>
      <c r="BU51" s="57"/>
      <c r="BV51" s="57"/>
      <c r="BW51" s="57"/>
      <c r="BX51" s="57"/>
      <c r="BY51" s="57"/>
      <c r="BZ51" s="58"/>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6"/>
      <c r="BM52" s="57"/>
      <c r="BN52" s="57"/>
      <c r="BO52" s="57"/>
      <c r="BP52" s="57"/>
      <c r="BQ52" s="57"/>
      <c r="BR52" s="57"/>
      <c r="BS52" s="57"/>
      <c r="BT52" s="57"/>
      <c r="BU52" s="57"/>
      <c r="BV52" s="57"/>
      <c r="BW52" s="57"/>
      <c r="BX52" s="57"/>
      <c r="BY52" s="57"/>
      <c r="BZ52" s="58"/>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6"/>
      <c r="BM53" s="57"/>
      <c r="BN53" s="57"/>
      <c r="BO53" s="57"/>
      <c r="BP53" s="57"/>
      <c r="BQ53" s="57"/>
      <c r="BR53" s="57"/>
      <c r="BS53" s="57"/>
      <c r="BT53" s="57"/>
      <c r="BU53" s="57"/>
      <c r="BV53" s="57"/>
      <c r="BW53" s="57"/>
      <c r="BX53" s="57"/>
      <c r="BY53" s="57"/>
      <c r="BZ53" s="58"/>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6"/>
      <c r="BM54" s="57"/>
      <c r="BN54" s="57"/>
      <c r="BO54" s="57"/>
      <c r="BP54" s="57"/>
      <c r="BQ54" s="57"/>
      <c r="BR54" s="57"/>
      <c r="BS54" s="57"/>
      <c r="BT54" s="57"/>
      <c r="BU54" s="57"/>
      <c r="BV54" s="57"/>
      <c r="BW54" s="57"/>
      <c r="BX54" s="57"/>
      <c r="BY54" s="57"/>
      <c r="BZ54" s="58"/>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6"/>
      <c r="BM55" s="57"/>
      <c r="BN55" s="57"/>
      <c r="BO55" s="57"/>
      <c r="BP55" s="57"/>
      <c r="BQ55" s="57"/>
      <c r="BR55" s="57"/>
      <c r="BS55" s="57"/>
      <c r="BT55" s="57"/>
      <c r="BU55" s="57"/>
      <c r="BV55" s="57"/>
      <c r="BW55" s="57"/>
      <c r="BX55" s="57"/>
      <c r="BY55" s="57"/>
      <c r="BZ55" s="58"/>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6"/>
      <c r="BM56" s="57"/>
      <c r="BN56" s="57"/>
      <c r="BO56" s="57"/>
      <c r="BP56" s="57"/>
      <c r="BQ56" s="57"/>
      <c r="BR56" s="57"/>
      <c r="BS56" s="57"/>
      <c r="BT56" s="57"/>
      <c r="BU56" s="57"/>
      <c r="BV56" s="57"/>
      <c r="BW56" s="57"/>
      <c r="BX56" s="57"/>
      <c r="BY56" s="57"/>
      <c r="BZ56" s="58"/>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6"/>
      <c r="BM57" s="57"/>
      <c r="BN57" s="57"/>
      <c r="BO57" s="57"/>
      <c r="BP57" s="57"/>
      <c r="BQ57" s="57"/>
      <c r="BR57" s="57"/>
      <c r="BS57" s="57"/>
      <c r="BT57" s="57"/>
      <c r="BU57" s="57"/>
      <c r="BV57" s="57"/>
      <c r="BW57" s="57"/>
      <c r="BX57" s="57"/>
      <c r="BY57" s="57"/>
      <c r="BZ57" s="58"/>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6"/>
      <c r="BM58" s="57"/>
      <c r="BN58" s="57"/>
      <c r="BO58" s="57"/>
      <c r="BP58" s="57"/>
      <c r="BQ58" s="57"/>
      <c r="BR58" s="57"/>
      <c r="BS58" s="57"/>
      <c r="BT58" s="57"/>
      <c r="BU58" s="57"/>
      <c r="BV58" s="57"/>
      <c r="BW58" s="57"/>
      <c r="BX58" s="57"/>
      <c r="BY58" s="57"/>
      <c r="BZ58" s="58"/>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6"/>
      <c r="BM59" s="57"/>
      <c r="BN59" s="57"/>
      <c r="BO59" s="57"/>
      <c r="BP59" s="57"/>
      <c r="BQ59" s="57"/>
      <c r="BR59" s="57"/>
      <c r="BS59" s="57"/>
      <c r="BT59" s="57"/>
      <c r="BU59" s="57"/>
      <c r="BV59" s="57"/>
      <c r="BW59" s="57"/>
      <c r="BX59" s="57"/>
      <c r="BY59" s="57"/>
      <c r="BZ59" s="58"/>
    </row>
    <row r="60" spans="1:78" ht="13.5" customHeight="1" x14ac:dyDescent="0.2">
      <c r="A60" s="2"/>
      <c r="B60" s="71" t="s">
        <v>27</v>
      </c>
      <c r="C60" s="72"/>
      <c r="D60" s="72"/>
      <c r="E60" s="72"/>
      <c r="F60" s="72"/>
      <c r="G60" s="72"/>
      <c r="H60" s="72"/>
      <c r="I60" s="72"/>
      <c r="J60" s="72"/>
      <c r="K60" s="72"/>
      <c r="L60" s="72"/>
      <c r="M60" s="72"/>
      <c r="N60" s="72"/>
      <c r="O60" s="72"/>
      <c r="P60" s="72"/>
      <c r="Q60" s="72"/>
      <c r="R60" s="72"/>
      <c r="S60" s="72"/>
      <c r="T60" s="72"/>
      <c r="U60" s="72"/>
      <c r="V60" s="72"/>
      <c r="W60" s="72"/>
      <c r="X60" s="72"/>
      <c r="Y60" s="72"/>
      <c r="Z60" s="72"/>
      <c r="AA60" s="72"/>
      <c r="AB60" s="72"/>
      <c r="AC60" s="72"/>
      <c r="AD60" s="72"/>
      <c r="AE60" s="72"/>
      <c r="AF60" s="72"/>
      <c r="AG60" s="72"/>
      <c r="AH60" s="72"/>
      <c r="AI60" s="72"/>
      <c r="AJ60" s="72"/>
      <c r="AK60" s="72"/>
      <c r="AL60" s="72"/>
      <c r="AM60" s="72"/>
      <c r="AN60" s="72"/>
      <c r="AO60" s="72"/>
      <c r="AP60" s="72"/>
      <c r="AQ60" s="72"/>
      <c r="AR60" s="72"/>
      <c r="AS60" s="72"/>
      <c r="AT60" s="72"/>
      <c r="AU60" s="72"/>
      <c r="AV60" s="72"/>
      <c r="AW60" s="72"/>
      <c r="AX60" s="72"/>
      <c r="AY60" s="72"/>
      <c r="AZ60" s="72"/>
      <c r="BA60" s="72"/>
      <c r="BB60" s="72"/>
      <c r="BC60" s="72"/>
      <c r="BD60" s="72"/>
      <c r="BE60" s="72"/>
      <c r="BF60" s="72"/>
      <c r="BG60" s="72"/>
      <c r="BH60" s="72"/>
      <c r="BI60" s="72"/>
      <c r="BJ60" s="73"/>
      <c r="BK60" s="2"/>
      <c r="BL60" s="56"/>
      <c r="BM60" s="57"/>
      <c r="BN60" s="57"/>
      <c r="BO60" s="57"/>
      <c r="BP60" s="57"/>
      <c r="BQ60" s="57"/>
      <c r="BR60" s="57"/>
      <c r="BS60" s="57"/>
      <c r="BT60" s="57"/>
      <c r="BU60" s="57"/>
      <c r="BV60" s="57"/>
      <c r="BW60" s="57"/>
      <c r="BX60" s="57"/>
      <c r="BY60" s="57"/>
      <c r="BZ60" s="58"/>
    </row>
    <row r="61" spans="1:78" ht="13.5" customHeight="1" x14ac:dyDescent="0.2">
      <c r="A61" s="2"/>
      <c r="B61" s="71"/>
      <c r="C61" s="72"/>
      <c r="D61" s="72"/>
      <c r="E61" s="72"/>
      <c r="F61" s="72"/>
      <c r="G61" s="72"/>
      <c r="H61" s="72"/>
      <c r="I61" s="72"/>
      <c r="J61" s="72"/>
      <c r="K61" s="72"/>
      <c r="L61" s="72"/>
      <c r="M61" s="72"/>
      <c r="N61" s="72"/>
      <c r="O61" s="72"/>
      <c r="P61" s="72"/>
      <c r="Q61" s="72"/>
      <c r="R61" s="72"/>
      <c r="S61" s="72"/>
      <c r="T61" s="72"/>
      <c r="U61" s="72"/>
      <c r="V61" s="72"/>
      <c r="W61" s="72"/>
      <c r="X61" s="72"/>
      <c r="Y61" s="72"/>
      <c r="Z61" s="72"/>
      <c r="AA61" s="72"/>
      <c r="AB61" s="72"/>
      <c r="AC61" s="72"/>
      <c r="AD61" s="72"/>
      <c r="AE61" s="72"/>
      <c r="AF61" s="72"/>
      <c r="AG61" s="72"/>
      <c r="AH61" s="72"/>
      <c r="AI61" s="72"/>
      <c r="AJ61" s="72"/>
      <c r="AK61" s="72"/>
      <c r="AL61" s="72"/>
      <c r="AM61" s="72"/>
      <c r="AN61" s="72"/>
      <c r="AO61" s="72"/>
      <c r="AP61" s="72"/>
      <c r="AQ61" s="72"/>
      <c r="AR61" s="72"/>
      <c r="AS61" s="72"/>
      <c r="AT61" s="72"/>
      <c r="AU61" s="72"/>
      <c r="AV61" s="72"/>
      <c r="AW61" s="72"/>
      <c r="AX61" s="72"/>
      <c r="AY61" s="72"/>
      <c r="AZ61" s="72"/>
      <c r="BA61" s="72"/>
      <c r="BB61" s="72"/>
      <c r="BC61" s="72"/>
      <c r="BD61" s="72"/>
      <c r="BE61" s="72"/>
      <c r="BF61" s="72"/>
      <c r="BG61" s="72"/>
      <c r="BH61" s="72"/>
      <c r="BI61" s="72"/>
      <c r="BJ61" s="73"/>
      <c r="BK61" s="2"/>
      <c r="BL61" s="56"/>
      <c r="BM61" s="57"/>
      <c r="BN61" s="57"/>
      <c r="BO61" s="57"/>
      <c r="BP61" s="57"/>
      <c r="BQ61" s="57"/>
      <c r="BR61" s="57"/>
      <c r="BS61" s="57"/>
      <c r="BT61" s="57"/>
      <c r="BU61" s="57"/>
      <c r="BV61" s="57"/>
      <c r="BW61" s="57"/>
      <c r="BX61" s="57"/>
      <c r="BY61" s="57"/>
      <c r="BZ61" s="58"/>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6"/>
      <c r="BM62" s="57"/>
      <c r="BN62" s="57"/>
      <c r="BO62" s="57"/>
      <c r="BP62" s="57"/>
      <c r="BQ62" s="57"/>
      <c r="BR62" s="57"/>
      <c r="BS62" s="57"/>
      <c r="BT62" s="57"/>
      <c r="BU62" s="57"/>
      <c r="BV62" s="57"/>
      <c r="BW62" s="57"/>
      <c r="BX62" s="57"/>
      <c r="BY62" s="57"/>
      <c r="BZ62" s="58"/>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6"/>
      <c r="BM63" s="57"/>
      <c r="BN63" s="57"/>
      <c r="BO63" s="57"/>
      <c r="BP63" s="57"/>
      <c r="BQ63" s="57"/>
      <c r="BR63" s="57"/>
      <c r="BS63" s="57"/>
      <c r="BT63" s="57"/>
      <c r="BU63" s="57"/>
      <c r="BV63" s="57"/>
      <c r="BW63" s="57"/>
      <c r="BX63" s="57"/>
      <c r="BY63" s="57"/>
      <c r="BZ63" s="58"/>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4" t="s">
        <v>28</v>
      </c>
      <c r="BM64" s="75"/>
      <c r="BN64" s="75"/>
      <c r="BO64" s="75"/>
      <c r="BP64" s="75"/>
      <c r="BQ64" s="75"/>
      <c r="BR64" s="75"/>
      <c r="BS64" s="75"/>
      <c r="BT64" s="75"/>
      <c r="BU64" s="75"/>
      <c r="BV64" s="75"/>
      <c r="BW64" s="75"/>
      <c r="BX64" s="75"/>
      <c r="BY64" s="75"/>
      <c r="BZ64" s="76"/>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7"/>
      <c r="BM65" s="78"/>
      <c r="BN65" s="78"/>
      <c r="BO65" s="78"/>
      <c r="BP65" s="78"/>
      <c r="BQ65" s="78"/>
      <c r="BR65" s="78"/>
      <c r="BS65" s="78"/>
      <c r="BT65" s="78"/>
      <c r="BU65" s="78"/>
      <c r="BV65" s="78"/>
      <c r="BW65" s="78"/>
      <c r="BX65" s="78"/>
      <c r="BY65" s="78"/>
      <c r="BZ65" s="79"/>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6" t="s">
        <v>110</v>
      </c>
      <c r="BM66" s="57"/>
      <c r="BN66" s="57"/>
      <c r="BO66" s="57"/>
      <c r="BP66" s="57"/>
      <c r="BQ66" s="57"/>
      <c r="BR66" s="57"/>
      <c r="BS66" s="57"/>
      <c r="BT66" s="57"/>
      <c r="BU66" s="57"/>
      <c r="BV66" s="57"/>
      <c r="BW66" s="57"/>
      <c r="BX66" s="57"/>
      <c r="BY66" s="57"/>
      <c r="BZ66" s="58"/>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6"/>
      <c r="BM67" s="57"/>
      <c r="BN67" s="57"/>
      <c r="BO67" s="57"/>
      <c r="BP67" s="57"/>
      <c r="BQ67" s="57"/>
      <c r="BR67" s="57"/>
      <c r="BS67" s="57"/>
      <c r="BT67" s="57"/>
      <c r="BU67" s="57"/>
      <c r="BV67" s="57"/>
      <c r="BW67" s="57"/>
      <c r="BX67" s="57"/>
      <c r="BY67" s="57"/>
      <c r="BZ67" s="58"/>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6"/>
      <c r="BM68" s="57"/>
      <c r="BN68" s="57"/>
      <c r="BO68" s="57"/>
      <c r="BP68" s="57"/>
      <c r="BQ68" s="57"/>
      <c r="BR68" s="57"/>
      <c r="BS68" s="57"/>
      <c r="BT68" s="57"/>
      <c r="BU68" s="57"/>
      <c r="BV68" s="57"/>
      <c r="BW68" s="57"/>
      <c r="BX68" s="57"/>
      <c r="BY68" s="57"/>
      <c r="BZ68" s="58"/>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6"/>
      <c r="BM69" s="57"/>
      <c r="BN69" s="57"/>
      <c r="BO69" s="57"/>
      <c r="BP69" s="57"/>
      <c r="BQ69" s="57"/>
      <c r="BR69" s="57"/>
      <c r="BS69" s="57"/>
      <c r="BT69" s="57"/>
      <c r="BU69" s="57"/>
      <c r="BV69" s="57"/>
      <c r="BW69" s="57"/>
      <c r="BX69" s="57"/>
      <c r="BY69" s="57"/>
      <c r="BZ69" s="58"/>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6"/>
      <c r="BM70" s="57"/>
      <c r="BN70" s="57"/>
      <c r="BO70" s="57"/>
      <c r="BP70" s="57"/>
      <c r="BQ70" s="57"/>
      <c r="BR70" s="57"/>
      <c r="BS70" s="57"/>
      <c r="BT70" s="57"/>
      <c r="BU70" s="57"/>
      <c r="BV70" s="57"/>
      <c r="BW70" s="57"/>
      <c r="BX70" s="57"/>
      <c r="BY70" s="57"/>
      <c r="BZ70" s="58"/>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6"/>
      <c r="BM71" s="57"/>
      <c r="BN71" s="57"/>
      <c r="BO71" s="57"/>
      <c r="BP71" s="57"/>
      <c r="BQ71" s="57"/>
      <c r="BR71" s="57"/>
      <c r="BS71" s="57"/>
      <c r="BT71" s="57"/>
      <c r="BU71" s="57"/>
      <c r="BV71" s="57"/>
      <c r="BW71" s="57"/>
      <c r="BX71" s="57"/>
      <c r="BY71" s="57"/>
      <c r="BZ71" s="58"/>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6"/>
      <c r="BM72" s="57"/>
      <c r="BN72" s="57"/>
      <c r="BO72" s="57"/>
      <c r="BP72" s="57"/>
      <c r="BQ72" s="57"/>
      <c r="BR72" s="57"/>
      <c r="BS72" s="57"/>
      <c r="BT72" s="57"/>
      <c r="BU72" s="57"/>
      <c r="BV72" s="57"/>
      <c r="BW72" s="57"/>
      <c r="BX72" s="57"/>
      <c r="BY72" s="57"/>
      <c r="BZ72" s="58"/>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6"/>
      <c r="BM73" s="57"/>
      <c r="BN73" s="57"/>
      <c r="BO73" s="57"/>
      <c r="BP73" s="57"/>
      <c r="BQ73" s="57"/>
      <c r="BR73" s="57"/>
      <c r="BS73" s="57"/>
      <c r="BT73" s="57"/>
      <c r="BU73" s="57"/>
      <c r="BV73" s="57"/>
      <c r="BW73" s="57"/>
      <c r="BX73" s="57"/>
      <c r="BY73" s="57"/>
      <c r="BZ73" s="58"/>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6"/>
      <c r="BM74" s="57"/>
      <c r="BN74" s="57"/>
      <c r="BO74" s="57"/>
      <c r="BP74" s="57"/>
      <c r="BQ74" s="57"/>
      <c r="BR74" s="57"/>
      <c r="BS74" s="57"/>
      <c r="BT74" s="57"/>
      <c r="BU74" s="57"/>
      <c r="BV74" s="57"/>
      <c r="BW74" s="57"/>
      <c r="BX74" s="57"/>
      <c r="BY74" s="57"/>
      <c r="BZ74" s="58"/>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6"/>
      <c r="BM75" s="57"/>
      <c r="BN75" s="57"/>
      <c r="BO75" s="57"/>
      <c r="BP75" s="57"/>
      <c r="BQ75" s="57"/>
      <c r="BR75" s="57"/>
      <c r="BS75" s="57"/>
      <c r="BT75" s="57"/>
      <c r="BU75" s="57"/>
      <c r="BV75" s="57"/>
      <c r="BW75" s="57"/>
      <c r="BX75" s="57"/>
      <c r="BY75" s="57"/>
      <c r="BZ75" s="58"/>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6"/>
      <c r="BM76" s="57"/>
      <c r="BN76" s="57"/>
      <c r="BO76" s="57"/>
      <c r="BP76" s="57"/>
      <c r="BQ76" s="57"/>
      <c r="BR76" s="57"/>
      <c r="BS76" s="57"/>
      <c r="BT76" s="57"/>
      <c r="BU76" s="57"/>
      <c r="BV76" s="57"/>
      <c r="BW76" s="57"/>
      <c r="BX76" s="57"/>
      <c r="BY76" s="57"/>
      <c r="BZ76" s="58"/>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6"/>
      <c r="BM77" s="57"/>
      <c r="BN77" s="57"/>
      <c r="BO77" s="57"/>
      <c r="BP77" s="57"/>
      <c r="BQ77" s="57"/>
      <c r="BR77" s="57"/>
      <c r="BS77" s="57"/>
      <c r="BT77" s="57"/>
      <c r="BU77" s="57"/>
      <c r="BV77" s="57"/>
      <c r="BW77" s="57"/>
      <c r="BX77" s="57"/>
      <c r="BY77" s="57"/>
      <c r="BZ77" s="58"/>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6"/>
      <c r="BM78" s="57"/>
      <c r="BN78" s="57"/>
      <c r="BO78" s="57"/>
      <c r="BP78" s="57"/>
      <c r="BQ78" s="57"/>
      <c r="BR78" s="57"/>
      <c r="BS78" s="57"/>
      <c r="BT78" s="57"/>
      <c r="BU78" s="57"/>
      <c r="BV78" s="57"/>
      <c r="BW78" s="57"/>
      <c r="BX78" s="57"/>
      <c r="BY78" s="57"/>
      <c r="BZ78" s="58"/>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6"/>
      <c r="BM79" s="57"/>
      <c r="BN79" s="57"/>
      <c r="BO79" s="57"/>
      <c r="BP79" s="57"/>
      <c r="BQ79" s="57"/>
      <c r="BR79" s="57"/>
      <c r="BS79" s="57"/>
      <c r="BT79" s="57"/>
      <c r="BU79" s="57"/>
      <c r="BV79" s="57"/>
      <c r="BW79" s="57"/>
      <c r="BX79" s="57"/>
      <c r="BY79" s="57"/>
      <c r="BZ79" s="58"/>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6"/>
      <c r="BM80" s="57"/>
      <c r="BN80" s="57"/>
      <c r="BO80" s="57"/>
      <c r="BP80" s="57"/>
      <c r="BQ80" s="57"/>
      <c r="BR80" s="57"/>
      <c r="BS80" s="57"/>
      <c r="BT80" s="57"/>
      <c r="BU80" s="57"/>
      <c r="BV80" s="57"/>
      <c r="BW80" s="57"/>
      <c r="BX80" s="57"/>
      <c r="BY80" s="57"/>
      <c r="BZ80" s="58"/>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6"/>
      <c r="BM81" s="57"/>
      <c r="BN81" s="57"/>
      <c r="BO81" s="57"/>
      <c r="BP81" s="57"/>
      <c r="BQ81" s="57"/>
      <c r="BR81" s="57"/>
      <c r="BS81" s="57"/>
      <c r="BT81" s="57"/>
      <c r="BU81" s="57"/>
      <c r="BV81" s="57"/>
      <c r="BW81" s="57"/>
      <c r="BX81" s="57"/>
      <c r="BY81" s="57"/>
      <c r="BZ81" s="58"/>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9"/>
      <c r="BM82" s="60"/>
      <c r="BN82" s="60"/>
      <c r="BO82" s="60"/>
      <c r="BP82" s="60"/>
      <c r="BQ82" s="60"/>
      <c r="BR82" s="60"/>
      <c r="BS82" s="60"/>
      <c r="BT82" s="60"/>
      <c r="BU82" s="60"/>
      <c r="BV82" s="60"/>
      <c r="BW82" s="60"/>
      <c r="BX82" s="60"/>
      <c r="BY82" s="60"/>
      <c r="BZ82" s="61"/>
    </row>
    <row r="83" spans="1:78" x14ac:dyDescent="0.2">
      <c r="C83" s="12"/>
    </row>
    <row r="84" spans="1:78" hidden="1" x14ac:dyDescent="0.2">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2">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SIL+nZovoOBZZdnGPHmapJKQQr80UzY0t2VZAeWRqsFm1FNGXEbUE3MhZWesarBvX3y+DJVfHcLavNprr/SdCA==" saltValue="Em3RgTVH2Ne4NJNk8p+qcA=="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 x14ac:dyDescent="0.2"/>
  <cols>
    <col min="2" max="144" width="11.90625" customWidth="1"/>
  </cols>
  <sheetData>
    <row r="1" spans="1:144" x14ac:dyDescent="0.2">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2">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2">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27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2">
      <c r="A4" s="15" t="s">
        <v>52</v>
      </c>
      <c r="B4" s="17"/>
      <c r="C4" s="17"/>
      <c r="D4" s="17"/>
      <c r="E4" s="17"/>
      <c r="F4" s="17"/>
      <c r="G4" s="17"/>
      <c r="H4" s="88"/>
      <c r="I4" s="89"/>
      <c r="J4" s="89"/>
      <c r="K4" s="89"/>
      <c r="L4" s="89"/>
      <c r="M4" s="89"/>
      <c r="N4" s="89"/>
      <c r="O4" s="89"/>
      <c r="P4" s="89"/>
      <c r="Q4" s="89"/>
      <c r="R4" s="89"/>
      <c r="S4" s="89"/>
      <c r="T4" s="89"/>
      <c r="U4" s="89"/>
      <c r="V4" s="89"/>
      <c r="W4" s="90"/>
      <c r="X4" s="84" t="s">
        <v>53</v>
      </c>
      <c r="Y4" s="84"/>
      <c r="Z4" s="84"/>
      <c r="AA4" s="84"/>
      <c r="AB4" s="84"/>
      <c r="AC4" s="84"/>
      <c r="AD4" s="84"/>
      <c r="AE4" s="84"/>
      <c r="AF4" s="84"/>
      <c r="AG4" s="84"/>
      <c r="AH4" s="84"/>
      <c r="AI4" s="84" t="s">
        <v>54</v>
      </c>
      <c r="AJ4" s="84"/>
      <c r="AK4" s="84"/>
      <c r="AL4" s="84"/>
      <c r="AM4" s="84"/>
      <c r="AN4" s="84"/>
      <c r="AO4" s="84"/>
      <c r="AP4" s="84"/>
      <c r="AQ4" s="84"/>
      <c r="AR4" s="84"/>
      <c r="AS4" s="84"/>
      <c r="AT4" s="84" t="s">
        <v>55</v>
      </c>
      <c r="AU4" s="84"/>
      <c r="AV4" s="84"/>
      <c r="AW4" s="84"/>
      <c r="AX4" s="84"/>
      <c r="AY4" s="84"/>
      <c r="AZ4" s="84"/>
      <c r="BA4" s="84"/>
      <c r="BB4" s="84"/>
      <c r="BC4" s="84"/>
      <c r="BD4" s="84"/>
      <c r="BE4" s="84" t="s">
        <v>56</v>
      </c>
      <c r="BF4" s="84"/>
      <c r="BG4" s="84"/>
      <c r="BH4" s="84"/>
      <c r="BI4" s="84"/>
      <c r="BJ4" s="84"/>
      <c r="BK4" s="84"/>
      <c r="BL4" s="84"/>
      <c r="BM4" s="84"/>
      <c r="BN4" s="84"/>
      <c r="BO4" s="84"/>
      <c r="BP4" s="84" t="s">
        <v>57</v>
      </c>
      <c r="BQ4" s="84"/>
      <c r="BR4" s="84"/>
      <c r="BS4" s="84"/>
      <c r="BT4" s="84"/>
      <c r="BU4" s="84"/>
      <c r="BV4" s="84"/>
      <c r="BW4" s="84"/>
      <c r="BX4" s="84"/>
      <c r="BY4" s="84"/>
      <c r="BZ4" s="84"/>
      <c r="CA4" s="84" t="s">
        <v>58</v>
      </c>
      <c r="CB4" s="84"/>
      <c r="CC4" s="84"/>
      <c r="CD4" s="84"/>
      <c r="CE4" s="84"/>
      <c r="CF4" s="84"/>
      <c r="CG4" s="84"/>
      <c r="CH4" s="84"/>
      <c r="CI4" s="84"/>
      <c r="CJ4" s="84"/>
      <c r="CK4" s="84"/>
      <c r="CL4" s="84" t="s">
        <v>59</v>
      </c>
      <c r="CM4" s="84"/>
      <c r="CN4" s="84"/>
      <c r="CO4" s="84"/>
      <c r="CP4" s="84"/>
      <c r="CQ4" s="84"/>
      <c r="CR4" s="84"/>
      <c r="CS4" s="84"/>
      <c r="CT4" s="84"/>
      <c r="CU4" s="84"/>
      <c r="CV4" s="84"/>
      <c r="CW4" s="84" t="s">
        <v>60</v>
      </c>
      <c r="CX4" s="84"/>
      <c r="CY4" s="84"/>
      <c r="CZ4" s="84"/>
      <c r="DA4" s="84"/>
      <c r="DB4" s="84"/>
      <c r="DC4" s="84"/>
      <c r="DD4" s="84"/>
      <c r="DE4" s="84"/>
      <c r="DF4" s="84"/>
      <c r="DG4" s="84"/>
      <c r="DH4" s="84" t="s">
        <v>61</v>
      </c>
      <c r="DI4" s="84"/>
      <c r="DJ4" s="84"/>
      <c r="DK4" s="84"/>
      <c r="DL4" s="84"/>
      <c r="DM4" s="84"/>
      <c r="DN4" s="84"/>
      <c r="DO4" s="84"/>
      <c r="DP4" s="84"/>
      <c r="DQ4" s="84"/>
      <c r="DR4" s="84"/>
      <c r="DS4" s="84" t="s">
        <v>62</v>
      </c>
      <c r="DT4" s="84"/>
      <c r="DU4" s="84"/>
      <c r="DV4" s="84"/>
      <c r="DW4" s="84"/>
      <c r="DX4" s="84"/>
      <c r="DY4" s="84"/>
      <c r="DZ4" s="84"/>
      <c r="EA4" s="84"/>
      <c r="EB4" s="84"/>
      <c r="EC4" s="84"/>
      <c r="ED4" s="84" t="s">
        <v>63</v>
      </c>
      <c r="EE4" s="84"/>
      <c r="EF4" s="84"/>
      <c r="EG4" s="84"/>
      <c r="EH4" s="84"/>
      <c r="EI4" s="84"/>
      <c r="EJ4" s="84"/>
      <c r="EK4" s="84"/>
      <c r="EL4" s="84"/>
      <c r="EM4" s="84"/>
      <c r="EN4" s="84"/>
    </row>
    <row r="5" spans="1:144" x14ac:dyDescent="0.2">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2">
      <c r="A6" s="15" t="s">
        <v>91</v>
      </c>
      <c r="B6" s="20">
        <f>B7</f>
        <v>2024</v>
      </c>
      <c r="C6" s="20">
        <f t="shared" ref="C6:W6" si="3">C7</f>
        <v>73423</v>
      </c>
      <c r="D6" s="20">
        <f t="shared" si="3"/>
        <v>46</v>
      </c>
      <c r="E6" s="20">
        <f t="shared" si="3"/>
        <v>1</v>
      </c>
      <c r="F6" s="20">
        <f t="shared" si="3"/>
        <v>0</v>
      </c>
      <c r="G6" s="20">
        <f t="shared" si="3"/>
        <v>1</v>
      </c>
      <c r="H6" s="20" t="str">
        <f t="shared" si="3"/>
        <v>福島県　鏡石町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27.31</v>
      </c>
      <c r="P6" s="21">
        <f t="shared" si="3"/>
        <v>95.44</v>
      </c>
      <c r="Q6" s="21">
        <f t="shared" si="3"/>
        <v>4627</v>
      </c>
      <c r="R6" s="21">
        <f t="shared" si="3"/>
        <v>12356</v>
      </c>
      <c r="S6" s="21">
        <f t="shared" si="3"/>
        <v>31.3</v>
      </c>
      <c r="T6" s="21">
        <f t="shared" si="3"/>
        <v>394.76</v>
      </c>
      <c r="U6" s="21">
        <f t="shared" si="3"/>
        <v>11811</v>
      </c>
      <c r="V6" s="21">
        <f t="shared" si="3"/>
        <v>16.309999999999999</v>
      </c>
      <c r="W6" s="21">
        <f t="shared" si="3"/>
        <v>724.16</v>
      </c>
      <c r="X6" s="22">
        <f>IF(X7="",NA(),X7)</f>
        <v>117.58</v>
      </c>
      <c r="Y6" s="22">
        <f t="shared" ref="Y6:AG6" si="4">IF(Y7="",NA(),Y7)</f>
        <v>111.96</v>
      </c>
      <c r="Z6" s="22">
        <f t="shared" si="4"/>
        <v>89.04</v>
      </c>
      <c r="AA6" s="22">
        <f t="shared" si="4"/>
        <v>60.08</v>
      </c>
      <c r="AB6" s="22">
        <f t="shared" si="4"/>
        <v>57.88</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1">
        <f t="shared" si="5"/>
        <v>0</v>
      </c>
      <c r="AL6" s="22">
        <f t="shared" si="5"/>
        <v>51.17</v>
      </c>
      <c r="AM6" s="22">
        <f t="shared" si="5"/>
        <v>215.15</v>
      </c>
      <c r="AN6" s="22">
        <f t="shared" si="5"/>
        <v>11</v>
      </c>
      <c r="AO6" s="22">
        <f t="shared" si="5"/>
        <v>8.86</v>
      </c>
      <c r="AP6" s="22">
        <f t="shared" si="5"/>
        <v>7.65</v>
      </c>
      <c r="AQ6" s="22">
        <f t="shared" si="5"/>
        <v>8.52</v>
      </c>
      <c r="AR6" s="22">
        <f t="shared" si="5"/>
        <v>10.8</v>
      </c>
      <c r="AS6" s="21" t="str">
        <f>IF(AS7="","",IF(AS7="-","【-】","【"&amp;SUBSTITUTE(TEXT(AS7,"#,##0.00"),"-","△")&amp;"】"))</f>
        <v>【1.61】</v>
      </c>
      <c r="AT6" s="22">
        <f>IF(AT7="",NA(),AT7)</f>
        <v>583.66999999999996</v>
      </c>
      <c r="AU6" s="22">
        <f t="shared" ref="AU6:BC6" si="6">IF(AU7="",NA(),AU7)</f>
        <v>319.62</v>
      </c>
      <c r="AV6" s="22">
        <f t="shared" si="6"/>
        <v>450.27</v>
      </c>
      <c r="AW6" s="22">
        <f t="shared" si="6"/>
        <v>442.41</v>
      </c>
      <c r="AX6" s="22">
        <f t="shared" si="6"/>
        <v>432.96</v>
      </c>
      <c r="AY6" s="22">
        <f t="shared" si="6"/>
        <v>371.81</v>
      </c>
      <c r="AZ6" s="22">
        <f t="shared" si="6"/>
        <v>384.23</v>
      </c>
      <c r="BA6" s="22">
        <f t="shared" si="6"/>
        <v>364.3</v>
      </c>
      <c r="BB6" s="22">
        <f t="shared" si="6"/>
        <v>378.87</v>
      </c>
      <c r="BC6" s="22">
        <f t="shared" si="6"/>
        <v>362.35</v>
      </c>
      <c r="BD6" s="21" t="str">
        <f>IF(BD7="","",IF(BD7="-","【-】","【"&amp;SUBSTITUTE(TEXT(BD7,"#,##0.00"),"-","△")&amp;"】"))</f>
        <v>【239.69】</v>
      </c>
      <c r="BE6" s="22">
        <f>IF(BE7="",NA(),BE7)</f>
        <v>1245.27</v>
      </c>
      <c r="BF6" s="22">
        <f t="shared" ref="BF6:BN6" si="7">IF(BF7="",NA(),BF7)</f>
        <v>1846.72</v>
      </c>
      <c r="BG6" s="22">
        <f t="shared" si="7"/>
        <v>2008.41</v>
      </c>
      <c r="BH6" s="22">
        <f t="shared" si="7"/>
        <v>2003.69</v>
      </c>
      <c r="BI6" s="22">
        <f t="shared" si="7"/>
        <v>2432.4699999999998</v>
      </c>
      <c r="BJ6" s="22">
        <f t="shared" si="7"/>
        <v>465.85</v>
      </c>
      <c r="BK6" s="22">
        <f t="shared" si="7"/>
        <v>439.43</v>
      </c>
      <c r="BL6" s="22">
        <f t="shared" si="7"/>
        <v>438.41</v>
      </c>
      <c r="BM6" s="22">
        <f t="shared" si="7"/>
        <v>430.23</v>
      </c>
      <c r="BN6" s="22">
        <f t="shared" si="7"/>
        <v>429.24</v>
      </c>
      <c r="BO6" s="21" t="str">
        <f>IF(BO7="","",IF(BO7="-","【-】","【"&amp;SUBSTITUTE(TEXT(BO7,"#,##0.00"),"-","△")&amp;"】"))</f>
        <v>【264.86】</v>
      </c>
      <c r="BP6" s="22">
        <f>IF(BP7="",NA(),BP7)</f>
        <v>110.09</v>
      </c>
      <c r="BQ6" s="22">
        <f t="shared" ref="BQ6:BY6" si="8">IF(BQ7="",NA(),BQ7)</f>
        <v>105.2</v>
      </c>
      <c r="BR6" s="22">
        <f t="shared" si="8"/>
        <v>83.42</v>
      </c>
      <c r="BS6" s="22">
        <f t="shared" si="8"/>
        <v>55.64</v>
      </c>
      <c r="BT6" s="22">
        <f t="shared" si="8"/>
        <v>46.12</v>
      </c>
      <c r="BU6" s="22">
        <f t="shared" si="8"/>
        <v>92.39</v>
      </c>
      <c r="BV6" s="22">
        <f t="shared" si="8"/>
        <v>94.41</v>
      </c>
      <c r="BW6" s="22">
        <f t="shared" si="8"/>
        <v>90.96</v>
      </c>
      <c r="BX6" s="22">
        <f t="shared" si="8"/>
        <v>90.66</v>
      </c>
      <c r="BY6" s="22">
        <f t="shared" si="8"/>
        <v>90.78</v>
      </c>
      <c r="BZ6" s="21" t="str">
        <f>IF(BZ7="","",IF(BZ7="-","【-】","【"&amp;SUBSTITUTE(TEXT(BZ7,"#,##0.00"),"-","△")&amp;"】"))</f>
        <v>【97.59】</v>
      </c>
      <c r="CA6" s="22">
        <f>IF(CA7="",NA(),CA7)</f>
        <v>214.05</v>
      </c>
      <c r="CB6" s="22">
        <f t="shared" ref="CB6:CJ6" si="9">IF(CB7="",NA(),CB7)</f>
        <v>223.41</v>
      </c>
      <c r="CC6" s="22">
        <f t="shared" si="9"/>
        <v>281.89</v>
      </c>
      <c r="CD6" s="22">
        <f t="shared" si="9"/>
        <v>422.65</v>
      </c>
      <c r="CE6" s="22">
        <f t="shared" si="9"/>
        <v>428.41</v>
      </c>
      <c r="CF6" s="22">
        <f t="shared" si="9"/>
        <v>192.98</v>
      </c>
      <c r="CG6" s="22">
        <f t="shared" si="9"/>
        <v>192.13</v>
      </c>
      <c r="CH6" s="22">
        <f t="shared" si="9"/>
        <v>197.04</v>
      </c>
      <c r="CI6" s="22">
        <f t="shared" si="9"/>
        <v>199.33</v>
      </c>
      <c r="CJ6" s="22">
        <f t="shared" si="9"/>
        <v>202.75</v>
      </c>
      <c r="CK6" s="21" t="str">
        <f>IF(CK7="","",IF(CK7="-","【-】","【"&amp;SUBSTITUTE(TEXT(CK7,"#,##0.00"),"-","△")&amp;"】"))</f>
        <v>【181.66】</v>
      </c>
      <c r="CL6" s="22">
        <f>IF(CL7="",NA(),CL7)</f>
        <v>53.64</v>
      </c>
      <c r="CM6" s="22">
        <f t="shared" ref="CM6:CU6" si="10">IF(CM7="",NA(),CM7)</f>
        <v>53.67</v>
      </c>
      <c r="CN6" s="22">
        <f t="shared" si="10"/>
        <v>60.23</v>
      </c>
      <c r="CO6" s="22">
        <f t="shared" si="10"/>
        <v>58.23</v>
      </c>
      <c r="CP6" s="22">
        <f t="shared" si="10"/>
        <v>57.63</v>
      </c>
      <c r="CQ6" s="22">
        <f t="shared" si="10"/>
        <v>54.43</v>
      </c>
      <c r="CR6" s="22">
        <f t="shared" si="10"/>
        <v>53.87</v>
      </c>
      <c r="CS6" s="22">
        <f t="shared" si="10"/>
        <v>54.49</v>
      </c>
      <c r="CT6" s="22">
        <f t="shared" si="10"/>
        <v>54.8</v>
      </c>
      <c r="CU6" s="22">
        <f t="shared" si="10"/>
        <v>55.47</v>
      </c>
      <c r="CV6" s="21" t="str">
        <f>IF(CV7="","",IF(CV7="-","【-】","【"&amp;SUBSTITUTE(TEXT(CV7,"#,##0.00"),"-","△")&amp;"】"))</f>
        <v>【60.21】</v>
      </c>
      <c r="CW6" s="22">
        <f>IF(CW7="",NA(),CW7)</f>
        <v>85.28</v>
      </c>
      <c r="CX6" s="22">
        <f t="shared" ref="CX6:DF6" si="11">IF(CX7="",NA(),CX7)</f>
        <v>84.58</v>
      </c>
      <c r="CY6" s="22">
        <f t="shared" si="11"/>
        <v>84.42</v>
      </c>
      <c r="CZ6" s="22">
        <f t="shared" si="11"/>
        <v>86.23</v>
      </c>
      <c r="DA6" s="22">
        <f t="shared" si="11"/>
        <v>86.54</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43.39</v>
      </c>
      <c r="DI6" s="22">
        <f t="shared" ref="DI6:DQ6" si="12">IF(DI7="",NA(),DI7)</f>
        <v>40.08</v>
      </c>
      <c r="DJ6" s="22">
        <f t="shared" si="12"/>
        <v>24.51</v>
      </c>
      <c r="DK6" s="22">
        <f t="shared" si="12"/>
        <v>27.13</v>
      </c>
      <c r="DL6" s="22">
        <f t="shared" si="12"/>
        <v>27.47</v>
      </c>
      <c r="DM6" s="22">
        <f t="shared" si="12"/>
        <v>49.39</v>
      </c>
      <c r="DN6" s="22">
        <f t="shared" si="12"/>
        <v>50.75</v>
      </c>
      <c r="DO6" s="22">
        <f t="shared" si="12"/>
        <v>51.72</v>
      </c>
      <c r="DP6" s="22">
        <f t="shared" si="12"/>
        <v>52.27</v>
      </c>
      <c r="DQ6" s="22">
        <f t="shared" si="12"/>
        <v>52.87</v>
      </c>
      <c r="DR6" s="21" t="str">
        <f>IF(DR7="","",IF(DR7="-","【-】","【"&amp;SUBSTITUTE(TEXT(DR7,"#,##0.00"),"-","△")&amp;"】"))</f>
        <v>【52.41】</v>
      </c>
      <c r="DS6" s="22">
        <f>IF(DS7="",NA(),DS7)</f>
        <v>14.7</v>
      </c>
      <c r="DT6" s="22">
        <f t="shared" ref="DT6:EB6" si="13">IF(DT7="",NA(),DT7)</f>
        <v>18.05</v>
      </c>
      <c r="DU6" s="22">
        <f t="shared" si="13"/>
        <v>22.93</v>
      </c>
      <c r="DV6" s="22">
        <f t="shared" si="13"/>
        <v>24.47</v>
      </c>
      <c r="DW6" s="22">
        <f t="shared" si="13"/>
        <v>24.28</v>
      </c>
      <c r="DX6" s="22">
        <f t="shared" si="13"/>
        <v>18.57</v>
      </c>
      <c r="DY6" s="22">
        <f t="shared" si="13"/>
        <v>21.14</v>
      </c>
      <c r="DZ6" s="22">
        <f t="shared" si="13"/>
        <v>22.12</v>
      </c>
      <c r="EA6" s="22">
        <f t="shared" si="13"/>
        <v>25.67</v>
      </c>
      <c r="EB6" s="22">
        <f t="shared" si="13"/>
        <v>26.86</v>
      </c>
      <c r="EC6" s="21" t="str">
        <f>IF(EC7="","",IF(EC7="-","【-】","【"&amp;SUBSTITUTE(TEXT(EC7,"#,##0.00"),"-","△")&amp;"】"))</f>
        <v>【26.78】</v>
      </c>
      <c r="ED6" s="22">
        <f>IF(ED7="",NA(),ED7)</f>
        <v>1.6</v>
      </c>
      <c r="EE6" s="22">
        <f t="shared" ref="EE6:EM6" si="14">IF(EE7="",NA(),EE7)</f>
        <v>1.29</v>
      </c>
      <c r="EF6" s="21">
        <f t="shared" si="14"/>
        <v>0</v>
      </c>
      <c r="EG6" s="21">
        <f t="shared" si="14"/>
        <v>0</v>
      </c>
      <c r="EH6" s="21">
        <f t="shared" si="14"/>
        <v>0</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2">
      <c r="A7" s="15"/>
      <c r="B7" s="24">
        <v>2024</v>
      </c>
      <c r="C7" s="24">
        <v>73423</v>
      </c>
      <c r="D7" s="24">
        <v>46</v>
      </c>
      <c r="E7" s="24">
        <v>1</v>
      </c>
      <c r="F7" s="24">
        <v>0</v>
      </c>
      <c r="G7" s="24">
        <v>1</v>
      </c>
      <c r="H7" s="24" t="s">
        <v>92</v>
      </c>
      <c r="I7" s="24" t="s">
        <v>93</v>
      </c>
      <c r="J7" s="24" t="s">
        <v>94</v>
      </c>
      <c r="K7" s="24" t="s">
        <v>95</v>
      </c>
      <c r="L7" s="24" t="s">
        <v>96</v>
      </c>
      <c r="M7" s="24" t="s">
        <v>97</v>
      </c>
      <c r="N7" s="25" t="s">
        <v>98</v>
      </c>
      <c r="O7" s="25">
        <v>27.31</v>
      </c>
      <c r="P7" s="25">
        <v>95.44</v>
      </c>
      <c r="Q7" s="25">
        <v>4627</v>
      </c>
      <c r="R7" s="25">
        <v>12356</v>
      </c>
      <c r="S7" s="25">
        <v>31.3</v>
      </c>
      <c r="T7" s="25">
        <v>394.76</v>
      </c>
      <c r="U7" s="25">
        <v>11811</v>
      </c>
      <c r="V7" s="25">
        <v>16.309999999999999</v>
      </c>
      <c r="W7" s="25">
        <v>724.16</v>
      </c>
      <c r="X7" s="25">
        <v>117.58</v>
      </c>
      <c r="Y7" s="25">
        <v>111.96</v>
      </c>
      <c r="Z7" s="25">
        <v>89.04</v>
      </c>
      <c r="AA7" s="25">
        <v>60.08</v>
      </c>
      <c r="AB7" s="25">
        <v>57.88</v>
      </c>
      <c r="AC7" s="25">
        <v>109.02</v>
      </c>
      <c r="AD7" s="25">
        <v>107.81</v>
      </c>
      <c r="AE7" s="25">
        <v>107.21</v>
      </c>
      <c r="AF7" s="25">
        <v>105.97</v>
      </c>
      <c r="AG7" s="25">
        <v>105.08</v>
      </c>
      <c r="AH7" s="25">
        <v>107.26</v>
      </c>
      <c r="AI7" s="25">
        <v>0</v>
      </c>
      <c r="AJ7" s="25">
        <v>0</v>
      </c>
      <c r="AK7" s="25">
        <v>0</v>
      </c>
      <c r="AL7" s="25">
        <v>51.17</v>
      </c>
      <c r="AM7" s="25">
        <v>215.15</v>
      </c>
      <c r="AN7" s="25">
        <v>11</v>
      </c>
      <c r="AO7" s="25">
        <v>8.86</v>
      </c>
      <c r="AP7" s="25">
        <v>7.65</v>
      </c>
      <c r="AQ7" s="25">
        <v>8.52</v>
      </c>
      <c r="AR7" s="25">
        <v>10.8</v>
      </c>
      <c r="AS7" s="25">
        <v>1.61</v>
      </c>
      <c r="AT7" s="25">
        <v>583.66999999999996</v>
      </c>
      <c r="AU7" s="25">
        <v>319.62</v>
      </c>
      <c r="AV7" s="25">
        <v>450.27</v>
      </c>
      <c r="AW7" s="25">
        <v>442.41</v>
      </c>
      <c r="AX7" s="25">
        <v>432.96</v>
      </c>
      <c r="AY7" s="25">
        <v>371.81</v>
      </c>
      <c r="AZ7" s="25">
        <v>384.23</v>
      </c>
      <c r="BA7" s="25">
        <v>364.3</v>
      </c>
      <c r="BB7" s="25">
        <v>378.87</v>
      </c>
      <c r="BC7" s="25">
        <v>362.35</v>
      </c>
      <c r="BD7" s="25">
        <v>239.69</v>
      </c>
      <c r="BE7" s="25">
        <v>1245.27</v>
      </c>
      <c r="BF7" s="25">
        <v>1846.72</v>
      </c>
      <c r="BG7" s="25">
        <v>2008.41</v>
      </c>
      <c r="BH7" s="25">
        <v>2003.69</v>
      </c>
      <c r="BI7" s="25">
        <v>2432.4699999999998</v>
      </c>
      <c r="BJ7" s="25">
        <v>465.85</v>
      </c>
      <c r="BK7" s="25">
        <v>439.43</v>
      </c>
      <c r="BL7" s="25">
        <v>438.41</v>
      </c>
      <c r="BM7" s="25">
        <v>430.23</v>
      </c>
      <c r="BN7" s="25">
        <v>429.24</v>
      </c>
      <c r="BO7" s="25">
        <v>264.86</v>
      </c>
      <c r="BP7" s="25">
        <v>110.09</v>
      </c>
      <c r="BQ7" s="25">
        <v>105.2</v>
      </c>
      <c r="BR7" s="25">
        <v>83.42</v>
      </c>
      <c r="BS7" s="25">
        <v>55.64</v>
      </c>
      <c r="BT7" s="25">
        <v>46.12</v>
      </c>
      <c r="BU7" s="25">
        <v>92.39</v>
      </c>
      <c r="BV7" s="25">
        <v>94.41</v>
      </c>
      <c r="BW7" s="25">
        <v>90.96</v>
      </c>
      <c r="BX7" s="25">
        <v>90.66</v>
      </c>
      <c r="BY7" s="25">
        <v>90.78</v>
      </c>
      <c r="BZ7" s="25">
        <v>97.59</v>
      </c>
      <c r="CA7" s="25">
        <v>214.05</v>
      </c>
      <c r="CB7" s="25">
        <v>223.41</v>
      </c>
      <c r="CC7" s="25">
        <v>281.89</v>
      </c>
      <c r="CD7" s="25">
        <v>422.65</v>
      </c>
      <c r="CE7" s="25">
        <v>428.41</v>
      </c>
      <c r="CF7" s="25">
        <v>192.98</v>
      </c>
      <c r="CG7" s="25">
        <v>192.13</v>
      </c>
      <c r="CH7" s="25">
        <v>197.04</v>
      </c>
      <c r="CI7" s="25">
        <v>199.33</v>
      </c>
      <c r="CJ7" s="25">
        <v>202.75</v>
      </c>
      <c r="CK7" s="25">
        <v>181.66</v>
      </c>
      <c r="CL7" s="25">
        <v>53.64</v>
      </c>
      <c r="CM7" s="25">
        <v>53.67</v>
      </c>
      <c r="CN7" s="25">
        <v>60.23</v>
      </c>
      <c r="CO7" s="25">
        <v>58.23</v>
      </c>
      <c r="CP7" s="25">
        <v>57.63</v>
      </c>
      <c r="CQ7" s="25">
        <v>54.43</v>
      </c>
      <c r="CR7" s="25">
        <v>53.87</v>
      </c>
      <c r="CS7" s="25">
        <v>54.49</v>
      </c>
      <c r="CT7" s="25">
        <v>54.8</v>
      </c>
      <c r="CU7" s="25">
        <v>55.47</v>
      </c>
      <c r="CV7" s="25">
        <v>60.21</v>
      </c>
      <c r="CW7" s="25">
        <v>85.28</v>
      </c>
      <c r="CX7" s="25">
        <v>84.58</v>
      </c>
      <c r="CY7" s="25">
        <v>84.42</v>
      </c>
      <c r="CZ7" s="25">
        <v>86.23</v>
      </c>
      <c r="DA7" s="25">
        <v>86.54</v>
      </c>
      <c r="DB7" s="25">
        <v>79.44</v>
      </c>
      <c r="DC7" s="25">
        <v>79.489999999999995</v>
      </c>
      <c r="DD7" s="25">
        <v>78.8</v>
      </c>
      <c r="DE7" s="25">
        <v>77.98</v>
      </c>
      <c r="DF7" s="25">
        <v>76.97</v>
      </c>
      <c r="DG7" s="25">
        <v>89.21</v>
      </c>
      <c r="DH7" s="25">
        <v>43.39</v>
      </c>
      <c r="DI7" s="25">
        <v>40.08</v>
      </c>
      <c r="DJ7" s="25">
        <v>24.51</v>
      </c>
      <c r="DK7" s="25">
        <v>27.13</v>
      </c>
      <c r="DL7" s="25">
        <v>27.47</v>
      </c>
      <c r="DM7" s="25">
        <v>49.39</v>
      </c>
      <c r="DN7" s="25">
        <v>50.75</v>
      </c>
      <c r="DO7" s="25">
        <v>51.72</v>
      </c>
      <c r="DP7" s="25">
        <v>52.27</v>
      </c>
      <c r="DQ7" s="25">
        <v>52.87</v>
      </c>
      <c r="DR7" s="25">
        <v>52.41</v>
      </c>
      <c r="DS7" s="25">
        <v>14.7</v>
      </c>
      <c r="DT7" s="25">
        <v>18.05</v>
      </c>
      <c r="DU7" s="25">
        <v>22.93</v>
      </c>
      <c r="DV7" s="25">
        <v>24.47</v>
      </c>
      <c r="DW7" s="25">
        <v>24.28</v>
      </c>
      <c r="DX7" s="25">
        <v>18.57</v>
      </c>
      <c r="DY7" s="25">
        <v>21.14</v>
      </c>
      <c r="DZ7" s="25">
        <v>22.12</v>
      </c>
      <c r="EA7" s="25">
        <v>25.67</v>
      </c>
      <c r="EB7" s="25">
        <v>26.86</v>
      </c>
      <c r="EC7" s="25">
        <v>26.78</v>
      </c>
      <c r="ED7" s="25">
        <v>1.6</v>
      </c>
      <c r="EE7" s="25">
        <v>1.29</v>
      </c>
      <c r="EF7" s="25">
        <v>0</v>
      </c>
      <c r="EG7" s="25">
        <v>0</v>
      </c>
      <c r="EH7" s="25">
        <v>0</v>
      </c>
      <c r="EI7" s="25">
        <v>0.44</v>
      </c>
      <c r="EJ7" s="25">
        <v>0.5</v>
      </c>
      <c r="EK7" s="25">
        <v>0.4</v>
      </c>
      <c r="EL7" s="25">
        <v>0.4</v>
      </c>
      <c r="EM7" s="25">
        <v>0.39</v>
      </c>
      <c r="EN7" s="25">
        <v>0.59</v>
      </c>
    </row>
    <row r="8" spans="1:144" x14ac:dyDescent="0.2">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2">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2">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2">
      <c r="B11">
        <v>22</v>
      </c>
      <c r="C11">
        <v>21</v>
      </c>
      <c r="D11">
        <v>20</v>
      </c>
      <c r="E11">
        <v>19</v>
      </c>
      <c r="F11">
        <v>18</v>
      </c>
      <c r="G11" t="s">
        <v>104</v>
      </c>
    </row>
    <row r="12" spans="1:144" x14ac:dyDescent="0.2">
      <c r="B12">
        <v>1</v>
      </c>
      <c r="C12">
        <v>1</v>
      </c>
      <c r="D12">
        <v>1</v>
      </c>
      <c r="E12">
        <v>1</v>
      </c>
      <c r="F12">
        <v>1</v>
      </c>
      <c r="G12" t="s">
        <v>105</v>
      </c>
    </row>
    <row r="13" spans="1:144" x14ac:dyDescent="0.2">
      <c r="B13" t="s">
        <v>106</v>
      </c>
      <c r="C13" t="s">
        <v>106</v>
      </c>
      <c r="D13" t="s">
        <v>106</v>
      </c>
      <c r="E13" t="s">
        <v>106</v>
      </c>
      <c r="F13" t="s">
        <v>107</v>
      </c>
      <c r="G13" t="s">
        <v>108</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面川 輝夫</cp:lastModifiedBy>
  <cp:lastPrinted>2026-01-20T00:25:42Z</cp:lastPrinted>
  <dcterms:created xsi:type="dcterms:W3CDTF">2025-12-12T09:12:25Z</dcterms:created>
  <dcterms:modified xsi:type="dcterms:W3CDTF">2026-01-20T00:26:04Z</dcterms:modified>
  <cp:category/>
</cp:coreProperties>
</file>