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4476\Desktop\【経営比較分析表】2024_073229_46_1718\"/>
    </mc:Choice>
  </mc:AlternateContent>
  <xr:revisionPtr revIDLastSave="0" documentId="13_ncr:1_{002F75EB-9374-4824-8299-FDDE22BA67D7}" xr6:coauthVersionLast="47" xr6:coauthVersionMax="47" xr10:uidLastSave="{00000000-0000-0000-0000-000000000000}"/>
  <workbookProtection workbookAlgorithmName="SHA-512" workbookHashValue="a2908M5DjJrwzUCpERLd9CKXCJpwFOhGiMNDObp1X/kV+4qW9icnXYulX3MmjL4WpF8axURVGiby28LeKsXI/Q==" workbookSaltValue="7CrwaquNBa+mUMg0/Mfdq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G85" i="4"/>
  <c r="F85" i="4"/>
  <c r="I10"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<sst xmlns="http://schemas.openxmlformats.org/spreadsheetml/2006/main" count="319" uniqueCount="115">
  <si>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</si>
  <si>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</si>
  <si>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</si>
  <si>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</si>
  <si>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</si>
  <si>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</si>
  <si>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</si>
  <si>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</si>
  <si>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</si>
  <si>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</si>
  <si>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</si>
  <si>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</si>
  <si>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</si>
  <si>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</si>
  <si>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</si>
  <si>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</si>
  <si>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</si>
  <si>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</si>
  <si>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</si>
  <si>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</si>
  <si>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</si>
  <si>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</si>
  <si>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</si>
  <si>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</si>
  <si>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</si>
  <si>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</si>
  <si>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</si>
  <si>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</si>
  <si>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</si>
  <si>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</si>
  <si>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</si>
  <si>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</si>
  <si>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</si>
  <si>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</si>
  <si>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</si>
  <si>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</si>
  <si>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</si>
  <si>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</si>
  <si>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</si>
  <si>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</si>
  <si>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</si>
  <si>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</si>
  <si>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</si>
  <si>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</si>
  <si>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</si>
  <si>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</si>
  <si>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</si>
  <si>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</si>
  <si>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</si>
  <si>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</si>
  <si>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</si>
  <si>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</si>
  <si>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</si>
  <si>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</si>
  <si>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</si>
  <si>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</si>
  <si>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</si>
  <si>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</si>
  <si>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</si>
  <si>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</si>
  <si>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</si>
  <si>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</si>
  <si>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</si>
  <si>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</si>
  <si>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</si>
  <si>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</si>
  <si>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</si>
  <si>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</si>
  <si>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</si>
  <si>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</si>
  <si>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</si>
  <si>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</si>
  <si>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</si>
  <si>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</si>
  <si>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</si>
  <si>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</si>
  <si>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</si>
  <si>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</si>
  <si>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</si>
  <si>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</si>
  <si>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</si>
  <si>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</si>
  <si>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</si>
  <si>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</si>
  <si>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</si>
  <si>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</si>
  <si>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</si>
  <si>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</si>
  <si>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</si>
  <si>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</si>
  <si>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</si>
  <si>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</si>
  <si>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</si>
  <si>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</si>
  <si>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</si>
  <si>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</si>
  <si>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大玉村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</si>
  <si>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</si>
  <si>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</si>
  <si>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</si>
  <si>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</si>
  <si>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</si>
  <si>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</si>
  <si>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</si>
  <si>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</si>
  <si>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</si>
  <si>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</si>
  <si>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</si>
  <si>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</si>
  <si>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</si>
  <si>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</si>
  <si>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</si>
  <si>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村内３箇所の浄化センターを運用しており村からの繰出し金で起債の利子全額と元金の一部を補填している。
　また使用料は住宅及び集合住宅の建設の増加に伴い例年増加している。料金体系については１世帯当たり月額３，５００円の基本料金に算定人数１人あたり５５０円を加算。</t>
    <phoneticPr fontId="4"/>
  </si>
  <si>
    <t>施設については、運用開始から稼働してる処理場内の機械類の大規模な修繕が必要で今後さらなる維持管理費が増える事が予想されため計画滝改修工事を進めていく。</t>
    <phoneticPr fontId="4"/>
  </si>
  <si>
    <t>全体の総括としては、未接続の加入の促進を図り運営状況の改善を図っていく。
　料金体系の見直し値上げについては、随時検討していく。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</si>
</sst>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7E9-4605-BFC6-3210D12D579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97E9-4605-BFC6-3210D12D579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44.52</c:v>
                </c:pt>
              </c:numCache>
            </c:numRef>
          </c:val>
          <c:extLst>
            <c:ext xmlns:c16="http://schemas.microsoft.com/office/drawing/2014/chart" uri="{C3380CC4-5D6E-409C-BE32-E72D297353CC}">
              <c16:uniqueId val="{00000000-2FA5-4E00-B240-ED1755E0334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2FA5-4E00-B240-ED1755E0334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82.69</c:v>
                </c:pt>
              </c:numCache>
            </c:numRef>
          </c:val>
          <c:extLst>
            <c:ext xmlns:c16="http://schemas.microsoft.com/office/drawing/2014/chart" uri="{C3380CC4-5D6E-409C-BE32-E72D297353CC}">
              <c16:uniqueId val="{00000000-08A8-446A-97A3-017629781AC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08A8-446A-97A3-017629781AC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133.53</c:v>
                </c:pt>
              </c:numCache>
            </c:numRef>
          </c:val>
          <c:extLst>
            <c:ext xmlns:c16="http://schemas.microsoft.com/office/drawing/2014/chart" uri="{C3380CC4-5D6E-409C-BE32-E72D297353CC}">
              <c16:uniqueId val="{00000000-B3B8-43B0-B022-32A1A82C4CB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B3B8-43B0-B022-32A1A82C4CB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4.4800000000000004</c:v>
                </c:pt>
              </c:numCache>
            </c:numRef>
          </c:val>
          <c:extLst>
            <c:ext xmlns:c16="http://schemas.microsoft.com/office/drawing/2014/chart" uri="{C3380CC4-5D6E-409C-BE32-E72D297353CC}">
              <c16:uniqueId val="{00000000-7C06-46B9-AA2E-47443FB252C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7C06-46B9-AA2E-47443FB252C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B39-4A2F-AE1A-9C045307CD7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B39-4A2F-AE1A-9C045307CD7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D5D-4CB7-B05C-7262732F14F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7D5D-4CB7-B05C-7262732F14F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59.06</c:v>
                </c:pt>
              </c:numCache>
            </c:numRef>
          </c:val>
          <c:extLst>
            <c:ext xmlns:c16="http://schemas.microsoft.com/office/drawing/2014/chart" uri="{C3380CC4-5D6E-409C-BE32-E72D297353CC}">
              <c16:uniqueId val="{00000000-CC87-4A1F-9C80-72E80C724E9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CC87-4A1F-9C80-72E80C724E9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EAB-44FF-971D-93D09AD7EC1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5EAB-44FF-971D-93D09AD7EC1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94.14</c:v>
                </c:pt>
              </c:numCache>
            </c:numRef>
          </c:val>
          <c:extLst>
            <c:ext xmlns:c16="http://schemas.microsoft.com/office/drawing/2014/chart" uri="{C3380CC4-5D6E-409C-BE32-E72D297353CC}">
              <c16:uniqueId val="{00000000-DAE1-436C-84C1-7E4203797D0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DAE1-436C-84C1-7E4203797D0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240.45</c:v>
                </c:pt>
              </c:numCache>
            </c:numRef>
          </c:val>
          <c:extLst>
            <c:ext xmlns:c16="http://schemas.microsoft.com/office/drawing/2014/chart" uri="{C3380CC4-5D6E-409C-BE32-E72D297353CC}">
              <c16:uniqueId val="{00000000-3D7A-46A7-A7F8-76CC2BA6CDA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3D7A-46A7-A7F8-76CC2BA6CDA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K71" sqref="BK7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大玉村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8817</v>
      </c>
      <c r="AM8" s="54"/>
      <c r="AN8" s="54"/>
      <c r="AO8" s="54"/>
      <c r="AP8" s="54"/>
      <c r="AQ8" s="54"/>
      <c r="AR8" s="54"/>
      <c r="AS8" s="54"/>
      <c r="AT8" s="53">
        <f>データ!T6</f>
        <v>79.44</v>
      </c>
      <c r="AU8" s="53"/>
      <c r="AV8" s="53"/>
      <c r="AW8" s="53"/>
      <c r="AX8" s="53"/>
      <c r="AY8" s="53"/>
      <c r="AZ8" s="53"/>
      <c r="BA8" s="53"/>
      <c r="BB8" s="53">
        <f>データ!U6</f>
        <v>110.99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82.91</v>
      </c>
      <c r="J10" s="53"/>
      <c r="K10" s="53"/>
      <c r="L10" s="53"/>
      <c r="M10" s="53"/>
      <c r="N10" s="53"/>
      <c r="O10" s="53"/>
      <c r="P10" s="53">
        <f>データ!P6</f>
        <v>42.26</v>
      </c>
      <c r="Q10" s="53"/>
      <c r="R10" s="53"/>
      <c r="S10" s="53"/>
      <c r="T10" s="53"/>
      <c r="U10" s="53"/>
      <c r="V10" s="53"/>
      <c r="W10" s="53">
        <f>データ!Q6</f>
        <v>100.25</v>
      </c>
      <c r="X10" s="53"/>
      <c r="Y10" s="53"/>
      <c r="Z10" s="53"/>
      <c r="AA10" s="53"/>
      <c r="AB10" s="53"/>
      <c r="AC10" s="53"/>
      <c r="AD10" s="54">
        <f>データ!R6</f>
        <v>5665</v>
      </c>
      <c r="AE10" s="54"/>
      <c r="AF10" s="54"/>
      <c r="AG10" s="54"/>
      <c r="AH10" s="54"/>
      <c r="AI10" s="54"/>
      <c r="AJ10" s="54"/>
      <c r="AK10" s="2"/>
      <c r="AL10" s="54">
        <f>データ!V6</f>
        <v>3715</v>
      </c>
      <c r="AM10" s="54"/>
      <c r="AN10" s="54"/>
      <c r="AO10" s="54"/>
      <c r="AP10" s="54"/>
      <c r="AQ10" s="54"/>
      <c r="AR10" s="54"/>
      <c r="AS10" s="54"/>
      <c r="AT10" s="53">
        <f>データ!W6</f>
        <v>1.59</v>
      </c>
      <c r="AU10" s="53"/>
      <c r="AV10" s="53"/>
      <c r="AW10" s="53"/>
      <c r="AX10" s="53"/>
      <c r="AY10" s="53"/>
      <c r="AZ10" s="53"/>
      <c r="BA10" s="53"/>
      <c r="BB10" s="53">
        <f>データ!X6</f>
        <v>2336.48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ffFypAN77lBB5drev9yhjFE+RidniQaE89H/oW/sFHoCtrAXMScOg70q21+7ezPqulBEEGHxt2r51VjR5rKHPg==" saltValue="Yvg+s1NRQj5HvBYtcZnl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73229</v>
      </c>
      <c r="D6" s="19">
        <f t="shared" si="3"/>
        <v>46</v>
      </c>
      <c r="E6" s="19">
        <f t="shared" si="3"/>
        <v>17</v>
      </c>
      <c r="F6" s="19">
        <f t="shared" si="3"/>
        <v>5</v>
      </c>
      <c r="G6" s="19">
        <f t="shared" si="3"/>
        <v>0</v>
      </c>
      <c r="H6" s="19" t="str">
        <f t="shared" si="3"/>
        <v>福島県　大玉村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82.91</v>
      </c>
      <c r="P6" s="20">
        <f t="shared" si="3"/>
        <v>42.26</v>
      </c>
      <c r="Q6" s="20">
        <f t="shared" si="3"/>
        <v>100.25</v>
      </c>
      <c r="R6" s="20">
        <f t="shared" si="3"/>
        <v>5665</v>
      </c>
      <c r="S6" s="20">
        <f t="shared" si="3"/>
        <v>8817</v>
      </c>
      <c r="T6" s="20">
        <f t="shared" si="3"/>
        <v>79.44</v>
      </c>
      <c r="U6" s="20">
        <f t="shared" si="3"/>
        <v>110.99</v>
      </c>
      <c r="V6" s="20">
        <f t="shared" si="3"/>
        <v>3715</v>
      </c>
      <c r="W6" s="20">
        <f t="shared" si="3"/>
        <v>1.59</v>
      </c>
      <c r="X6" s="20">
        <f t="shared" si="3"/>
        <v>2336.48</v>
      </c>
      <c r="Y6" s="21" t="str">
        <f>IF(Y7="",NA(),Y7)</f>
        <v>-</v>
      </c>
      <c r="Z6" s="21" t="str">
        <f t="shared" ref="Z6:AH6" si="4">IF(Z7="",NA(),Z7)</f>
        <v>-</v>
      </c>
      <c r="AA6" s="21" t="str">
        <f t="shared" si="4"/>
        <v>-</v>
      </c>
      <c r="AB6" s="21" t="str">
        <f t="shared" si="4"/>
        <v>-</v>
      </c>
      <c r="AC6" s="21">
        <f t="shared" si="4"/>
        <v>133.53</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59.06</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94.14</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240.45</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44.52</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82.69</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4.4800000000000004</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73229</v>
      </c>
      <c r="D7" s="23">
        <v>46</v>
      </c>
      <c r="E7" s="23">
        <v>17</v>
      </c>
      <c r="F7" s="23">
        <v>5</v>
      </c>
      <c r="G7" s="23">
        <v>0</v>
      </c>
      <c r="H7" s="23" t="s">
        <v>96</v>
      </c>
      <c r="I7" s="23" t="s">
        <v>97</v>
      </c>
      <c r="J7" s="23" t="s">
        <v>98</v>
      </c>
      <c r="K7" s="23" t="s">
        <v>99</v>
      </c>
      <c r="L7" s="23" t="s">
        <v>100</v>
      </c>
      <c r="M7" s="23" t="s">
        <v>101</v>
      </c>
      <c r="N7" s="24" t="s">
        <v>102</v>
      </c>
      <c r="O7" s="24">
        <v>82.91</v>
      </c>
      <c r="P7" s="24">
        <v>42.26</v>
      </c>
      <c r="Q7" s="24">
        <v>100.25</v>
      </c>
      <c r="R7" s="24">
        <v>5665</v>
      </c>
      <c r="S7" s="24">
        <v>8817</v>
      </c>
      <c r="T7" s="24">
        <v>79.44</v>
      </c>
      <c r="U7" s="24">
        <v>110.99</v>
      </c>
      <c r="V7" s="24">
        <v>3715</v>
      </c>
      <c r="W7" s="24">
        <v>1.59</v>
      </c>
      <c r="X7" s="24">
        <v>2336.48</v>
      </c>
      <c r="Y7" s="24" t="s">
        <v>102</v>
      </c>
      <c r="Z7" s="24" t="s">
        <v>102</v>
      </c>
      <c r="AA7" s="24" t="s">
        <v>102</v>
      </c>
      <c r="AB7" s="24" t="s">
        <v>102</v>
      </c>
      <c r="AC7" s="24">
        <v>133.53</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59.06</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94.14</v>
      </c>
      <c r="BV7" s="24" t="s">
        <v>102</v>
      </c>
      <c r="BW7" s="24" t="s">
        <v>102</v>
      </c>
      <c r="BX7" s="24" t="s">
        <v>102</v>
      </c>
      <c r="BY7" s="24" t="s">
        <v>102</v>
      </c>
      <c r="BZ7" s="24">
        <v>47.96</v>
      </c>
      <c r="CA7" s="24">
        <v>54.51</v>
      </c>
      <c r="CB7" s="24" t="s">
        <v>102</v>
      </c>
      <c r="CC7" s="24" t="s">
        <v>102</v>
      </c>
      <c r="CD7" s="24" t="s">
        <v>102</v>
      </c>
      <c r="CE7" s="24" t="s">
        <v>102</v>
      </c>
      <c r="CF7" s="24">
        <v>240.45</v>
      </c>
      <c r="CG7" s="24" t="s">
        <v>102</v>
      </c>
      <c r="CH7" s="24" t="s">
        <v>102</v>
      </c>
      <c r="CI7" s="24" t="s">
        <v>102</v>
      </c>
      <c r="CJ7" s="24" t="s">
        <v>102</v>
      </c>
      <c r="CK7" s="24">
        <v>325.85000000000002</v>
      </c>
      <c r="CL7" s="24">
        <v>286.33</v>
      </c>
      <c r="CM7" s="24" t="s">
        <v>102</v>
      </c>
      <c r="CN7" s="24" t="s">
        <v>102</v>
      </c>
      <c r="CO7" s="24" t="s">
        <v>102</v>
      </c>
      <c r="CP7" s="24" t="s">
        <v>102</v>
      </c>
      <c r="CQ7" s="24">
        <v>44.52</v>
      </c>
      <c r="CR7" s="24" t="s">
        <v>102</v>
      </c>
      <c r="CS7" s="24" t="s">
        <v>102</v>
      </c>
      <c r="CT7" s="24" t="s">
        <v>102</v>
      </c>
      <c r="CU7" s="24" t="s">
        <v>102</v>
      </c>
      <c r="CV7" s="24">
        <v>45.32</v>
      </c>
      <c r="CW7" s="24">
        <v>49.92</v>
      </c>
      <c r="CX7" s="24" t="s">
        <v>102</v>
      </c>
      <c r="CY7" s="24" t="s">
        <v>102</v>
      </c>
      <c r="CZ7" s="24" t="s">
        <v>102</v>
      </c>
      <c r="DA7" s="24" t="s">
        <v>102</v>
      </c>
      <c r="DB7" s="24">
        <v>82.69</v>
      </c>
      <c r="DC7" s="24" t="s">
        <v>102</v>
      </c>
      <c r="DD7" s="24" t="s">
        <v>102</v>
      </c>
      <c r="DE7" s="24" t="s">
        <v>102</v>
      </c>
      <c r="DF7" s="24" t="s">
        <v>102</v>
      </c>
      <c r="DG7" s="24">
        <v>83.54</v>
      </c>
      <c r="DH7" s="24">
        <v>87.8</v>
      </c>
      <c r="DI7" s="24" t="s">
        <v>102</v>
      </c>
      <c r="DJ7" s="24" t="s">
        <v>102</v>
      </c>
      <c r="DK7" s="24" t="s">
        <v>102</v>
      </c>
      <c r="DL7" s="24" t="s">
        <v>102</v>
      </c>
      <c r="DM7" s="24">
        <v>4.4800000000000004</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U4476</cp:lastModifiedBy>
  <dcterms:created xsi:type="dcterms:W3CDTF">2025-12-23T06:17:12Z</dcterms:created>
  <dcterms:modified xsi:type="dcterms:W3CDTF">2026-01-23T01:29:49Z</dcterms:modified>
  <cp:category/>
</cp:coreProperties>
</file>