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6"/>
  <workbookPr/>
  <mc:AlternateContent xmlns:mc="http://schemas.openxmlformats.org/markup-compatibility/2006">
    <mc:Choice Requires="x15">
      <x15ac:absPath xmlns:x15ac="http://schemas.microsoft.com/office/spreadsheetml/2010/11/ac" url="\\Filesv01\川俣町役場\建設水道課\水道室\旧企業係\庶務\市町村財政課関係\経営比較分析表（上水道・簡易水道）\R６年度決算\"/>
    </mc:Choice>
  </mc:AlternateContent>
  <xr:revisionPtr revIDLastSave="0" documentId="13_ncr:1_{8BC2C4F8-E538-4F89-8E8C-1EF6DBB05D54}" xr6:coauthVersionLast="36" xr6:coauthVersionMax="36" xr10:uidLastSave="{00000000-0000-0000-0000-000000000000}"/>
  <workbookProtection workbookAlgorithmName="SHA-512" workbookHashValue="pzxq5ILMK/E54IZ6YHFKtIK2di+K1J7WySPiKRXBo5YQWD2Oamby2ezYYpHkEggR6649Vj+gZDlHyWFBcyt3Qw==" workbookSaltValue="4Y9TLd5cNgGeWnvmTZNyJg==" workbookSpinCount="100000" lockStructure="1"/>
  <bookViews>
    <workbookView xWindow="0" yWindow="0" windowWidth="20265" windowHeight="888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M85" i="4" s="1"/>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AT8" i="4" s="1"/>
  <c r="R6" i="5"/>
  <c r="Q6" i="5"/>
  <c r="P6" i="5"/>
  <c r="P10" i="4" s="1"/>
  <c r="O6" i="5"/>
  <c r="N6" i="5"/>
  <c r="M6" i="5"/>
  <c r="AD8" i="4" s="1"/>
  <c r="L6" i="5"/>
  <c r="W8" i="4" s="1"/>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I85" i="4"/>
  <c r="F85" i="4"/>
  <c r="E85" i="4"/>
  <c r="BB10" i="4"/>
  <c r="AT10" i="4"/>
  <c r="AL10" i="4"/>
  <c r="W10" i="4"/>
  <c r="I10" i="4"/>
  <c r="B10" i="4"/>
  <c r="BB8" i="4"/>
  <c r="AL8" i="4"/>
  <c r="P8" i="4"/>
  <c r="I8" i="4"/>
  <c r="B8" i="4"/>
  <c r="B6" i="4"/>
</calcChain>
</file>

<file path=xl/sharedStrings.xml><?xml version="1.0" encoding="utf-8"?>
<sst xmlns="http://schemas.openxmlformats.org/spreadsheetml/2006/main" count="228" uniqueCount="112">
  <si>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</si>
  <si>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</si>
  <si>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</si>
  <si>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</si>
  <si>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</si>
  <si>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</si>
  <si>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</si>
  <si>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</si>
  <si>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</si>
  <si>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</si>
  <si>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</si>
  <si>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</si>
  <si>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</si>
  <si>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</si>
  <si>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</si>
  <si>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</si>
  <si>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</si>
  <si>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</si>
  <si>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</si>
  <si>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</si>
  <si>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</si>
  <si>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</si>
  <si>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</si>
  <si>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</si>
  <si>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</si>
  <si>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</si>
  <si>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</si>
  <si>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</si>
  <si>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</si>
  <si>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</si>
  <si>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</si>
  <si>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</si>
  <si>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</si>
  <si>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</si>
  <si>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</si>
  <si>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</si>
  <si>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</si>
  <si>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</si>
  <si>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</si>
  <si>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</si>
  <si>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</si>
  <si>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</si>
  <si>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</si>
  <si>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</si>
  <si>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</si>
  <si>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</si>
  <si>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</si>
  <si>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</si>
  <si>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</si>
  <si>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</si>
  <si>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</si>
  <si>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</si>
  <si>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</si>
  <si>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</si>
  <si>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</si>
  <si>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</si>
  <si>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</si>
  <si>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</si>
  <si>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</si>
  <si>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</si>
  <si>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</si>
  <si>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</si>
  <si>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</si>
  <si>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</si>
  <si>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</si>
  <si>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</si>
  <si>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</si>
  <si>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</si>
  <si>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</si>
  <si>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</si>
  <si>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</si>
  <si>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</si>
  <si>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</si>
  <si>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</si>
  <si>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</si>
  <si>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</si>
  <si>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</si>
  <si>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</si>
  <si>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</si>
  <si>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</si>
  <si>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</si>
  <si>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</si>
  <si>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</si>
  <si>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</si>
  <si>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</si>
  <si>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</si>
  <si>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</si>
  <si>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</si>
  <si>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</si>
  <si>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</si>
  <si>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</si>
  <si>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</si>
  <si>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</si>
  <si>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川俣町</t>
  </si>
  <si>
    <t>法適用</t>
  </si>
  <si>
    <t>水道事業</t>
  </si>
  <si>
    <t>末端給水事業</t>
  </si>
  <si>
    <t>A8</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</si>
  <si>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</si>
  <si>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</si>
  <si>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</si>
  <si>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</si>
  <si>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</si>
  <si>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</si>
  <si>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</si>
  <si>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</si>
  <si>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</si>
  <si>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</si>
  <si>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</si>
  <si>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①　毎年度、老朽化比率が上昇し、類似団体の平均と同様に、保有施設の老朽化が進んでいる状況にある。今後も更新財源の確保や施設の更新を計画的に進めていく必要がある。
②　石綿管の更新は計画的に取り組んできており、類似団体の平均と比較しても、老朽管の割合は低いが、今後管路経年化率は上昇していく見込みである。
③　類似団体の平均を下回っているが、今後も計画的に管路の更新を進めていく必要がある。
　配水管等の施設の更新など継続して取り組んでいるが、給水収益は今後も減少が見込まれることから、更新財源の確保が課題である。施設の更新優先度の把握と長期的な更新計画を策定し、着実に実行していく必要がある。</t>
    <rPh sb="2" eb="5">
      <t>マイネンド</t>
    </rPh>
    <rPh sb="6" eb="9">
      <t>ロウキュウカ</t>
    </rPh>
    <rPh sb="9" eb="11">
      <t>ヒリツ</t>
    </rPh>
    <rPh sb="12" eb="14">
      <t>ジョウショウ</t>
    </rPh>
    <rPh sb="24" eb="26">
      <t>ドウヨウ</t>
    </rPh>
    <rPh sb="42" eb="44">
      <t>ジョウキョウ</t>
    </rPh>
    <rPh sb="48" eb="50">
      <t>コンゴ</t>
    </rPh>
    <rPh sb="51" eb="55">
      <t>コウシンザイゲン</t>
    </rPh>
    <rPh sb="56" eb="58">
      <t>カクホ</t>
    </rPh>
    <rPh sb="59" eb="61">
      <t>シセツ</t>
    </rPh>
    <rPh sb="83" eb="86">
      <t>セキメンカン</t>
    </rPh>
    <rPh sb="129" eb="131">
      <t>コンゴ</t>
    </rPh>
    <rPh sb="131" eb="133">
      <t>カンロ</t>
    </rPh>
    <rPh sb="133" eb="136">
      <t>ケイネンカ</t>
    </rPh>
    <rPh sb="136" eb="137">
      <t>リツ</t>
    </rPh>
    <rPh sb="138" eb="140">
      <t>ジョウショウ</t>
    </rPh>
    <rPh sb="144" eb="146">
      <t>ミコ</t>
    </rPh>
    <rPh sb="162" eb="163">
      <t>シタ</t>
    </rPh>
    <rPh sb="200" eb="201">
      <t>トウ</t>
    </rPh>
    <rPh sb="202" eb="204">
      <t>シセツ</t>
    </rPh>
    <rPh sb="222" eb="224">
      <t>キュウスイ</t>
    </rPh>
    <rPh sb="224" eb="226">
      <t>シュウエキ</t>
    </rPh>
    <rPh sb="227" eb="229">
      <t>コンゴ</t>
    </rPh>
    <rPh sb="243" eb="245">
      <t>コウシン</t>
    </rPh>
    <rPh sb="245" eb="247">
      <t>ザイゲン</t>
    </rPh>
    <rPh sb="248" eb="250">
      <t>カクホ</t>
    </rPh>
    <rPh sb="251" eb="253">
      <t>カダイ</t>
    </rPh>
    <rPh sb="260" eb="262">
      <t>コウシン</t>
    </rPh>
    <rPh sb="262" eb="264">
      <t>ユウセン</t>
    </rPh>
    <rPh sb="264" eb="265">
      <t>ド</t>
    </rPh>
    <rPh sb="269" eb="272">
      <t>チョウキテキ</t>
    </rPh>
    <rPh sb="273" eb="275">
      <t>コウシン</t>
    </rPh>
    <rPh sb="275" eb="277">
      <t>ケイカク</t>
    </rPh>
    <rPh sb="278" eb="280">
      <t>サクテイ</t>
    </rPh>
    <phoneticPr fontId="4"/>
  </si>
  <si>
    <t xml:space="preserve"> 本町の水道事業の経営状況は、概ね良好であり安定しているといえるが、今後更なるな人口減少等に伴う給水収益の減少や、老朽化した施設や設備の更新に多額の費用が見込まれることから、料金改定を含めた更新財源の確保と経営の効率化に努め、経営の安定化を図っていく必要がある。</t>
    <rPh sb="34" eb="36">
      <t>コンゴ</t>
    </rPh>
    <rPh sb="36" eb="37">
      <t>サラ</t>
    </rPh>
    <rPh sb="40" eb="45">
      <t>ジンコウゲンショウトウ</t>
    </rPh>
    <rPh sb="46" eb="47">
      <t>トモナ</t>
    </rPh>
    <rPh sb="48" eb="50">
      <t>キュウスイ</t>
    </rPh>
    <rPh sb="50" eb="52">
      <t>シュウエキ</t>
    </rPh>
    <rPh sb="53" eb="55">
      <t>ゲンショウ</t>
    </rPh>
    <rPh sb="87" eb="89">
      <t>リョウキン</t>
    </rPh>
    <rPh sb="89" eb="91">
      <t>カイテイ</t>
    </rPh>
    <rPh sb="92" eb="93">
      <t>フク</t>
    </rPh>
    <rPh sb="95" eb="97">
      <t>コウシン</t>
    </rPh>
    <rPh sb="97" eb="99">
      <t>ザイゲン</t>
    </rPh>
    <rPh sb="100" eb="102">
      <t>カクホ</t>
    </rPh>
    <rPh sb="103" eb="105">
      <t>ケイエイ</t>
    </rPh>
    <rPh sb="106" eb="109">
      <t>コウリツカ</t>
    </rPh>
    <rPh sb="110" eb="111">
      <t>ツト</t>
    </rPh>
    <phoneticPr fontId="4"/>
  </si>
  <si>
    <t>① 経常収支比率は簡易水道事業統合による経費の増加等が影響し比率が低下、100％を下回り、全国平均値も下回っている。また、長期的な給水収益の減少や老朽施設の修繕等による費用の増加が見込まれることから、より一層の経営効率化に努める必要がある。
② 累積欠損金は発生していない。
③ 流動比率は、継続的に100％を大きく上回っていることから、借入金の返済の能力は十分である。
④ 借入金の残高は少なく、類似団体の平均と比較しても債務状態は良好であるが、今後老朽施設の更新に伴う計画的な企業債活用が必要である。
⑤ 料金回収率は前年比11.88％低下し、100％を下回る状況となることから、経営の健全性を確保するために、経営効率化に努める必要がある。
⑥ 給水原価は簡易水道事業統合による経常費用の増加に伴い前年比28.82円増加、全国平均値を上回っていることから更なる経費の削減と経営の合理化が求められる。
⑦ 施設利用率は自己水源と受水を併用しているため、恒常的に類似団体の平均を下回っており、施設規模についても見直しを図る必要がある。
⑧ 有収率は類似団体の平均値を上回ってるが、漏水調査等の有収率向上に向けた対策を講じる必要がある。
　以上、各指標から分析すると、長期的に施設・設備の改良・更新に多額の費用が見込まれることから、投資財源の確保が課題である。料金改定も視野に入れ更なる経営改善と効率化を図る必要がある。</t>
    <rPh sb="2" eb="6">
      <t>ケイジョウシュウシ</t>
    </rPh>
    <rPh sb="6" eb="8">
      <t>ヒリツ</t>
    </rPh>
    <rPh sb="9" eb="15">
      <t>カンイスイドウジギョウ</t>
    </rPh>
    <rPh sb="15" eb="17">
      <t>トウゴウ</t>
    </rPh>
    <rPh sb="20" eb="22">
      <t>ケイヒ</t>
    </rPh>
    <rPh sb="23" eb="25">
      <t>ゾウカ</t>
    </rPh>
    <rPh sb="25" eb="26">
      <t>トウ</t>
    </rPh>
    <rPh sb="27" eb="28">
      <t>トモナ</t>
    </rPh>
    <rPh sb="29" eb="31">
      <t>ヒリツ</t>
    </rPh>
    <rPh sb="32" eb="34">
      <t>テイカ</t>
    </rPh>
    <rPh sb="40" eb="42">
      <t>シタマワ</t>
    </rPh>
    <rPh sb="44" eb="48">
      <t>ゼンコクヘイキン</t>
    </rPh>
    <rPh sb="48" eb="49">
      <t>チ</t>
    </rPh>
    <rPh sb="50" eb="52">
      <t>シタマワ</t>
    </rPh>
    <rPh sb="61" eb="63">
      <t>キュウスイ</t>
    </rPh>
    <rPh sb="63" eb="65">
      <t>シュウエキ</t>
    </rPh>
    <rPh sb="66" eb="68">
      <t>ゲンショウ</t>
    </rPh>
    <rPh sb="69" eb="73">
      <t>ロウキュウシセツ</t>
    </rPh>
    <rPh sb="74" eb="76">
      <t>シュウゼン</t>
    </rPh>
    <rPh sb="76" eb="77">
      <t>トウ</t>
    </rPh>
    <rPh sb="80" eb="82">
      <t>ヒヨウ</t>
    </rPh>
    <rPh sb="83" eb="85">
      <t>ゾウカ</t>
    </rPh>
    <rPh sb="86" eb="88">
      <t>ミコ</t>
    </rPh>
    <rPh sb="98" eb="100">
      <t>イッソウ</t>
    </rPh>
    <rPh sb="101" eb="103">
      <t>ケイエイ</t>
    </rPh>
    <rPh sb="103" eb="106">
      <t>コウリツカ</t>
    </rPh>
    <rPh sb="107" eb="108">
      <t>ツト</t>
    </rPh>
    <rPh sb="110" eb="112">
      <t>ヒツヨウ</t>
    </rPh>
    <rPh sb="136" eb="140">
      <t>リュウドウヒリツ</t>
    </rPh>
    <rPh sb="220" eb="222">
      <t>コンゴ</t>
    </rPh>
    <rPh sb="222" eb="224">
      <t>ロウキュウ</t>
    </rPh>
    <rPh sb="224" eb="226">
      <t>シセツ</t>
    </rPh>
    <rPh sb="227" eb="229">
      <t>コウシン</t>
    </rPh>
    <rPh sb="230" eb="231">
      <t>トモナ</t>
    </rPh>
    <rPh sb="232" eb="235">
      <t>ケイカクテキ</t>
    </rPh>
    <rPh sb="236" eb="239">
      <t>キギョウサイ</t>
    </rPh>
    <rPh sb="239" eb="241">
      <t>カツヨウ</t>
    </rPh>
    <rPh sb="242" eb="244">
      <t>ヒツヨウ</t>
    </rPh>
    <rPh sb="245" eb="246">
      <t>カンガ</t>
    </rPh>
    <rPh sb="251" eb="253">
      <t>リョウキン</t>
    </rPh>
    <rPh sb="253" eb="256">
      <t>カイシュウリツ</t>
    </rPh>
    <rPh sb="260" eb="263">
      <t>ゼンネンヒ</t>
    </rPh>
    <rPh sb="269" eb="271">
      <t>テイカ</t>
    </rPh>
    <rPh sb="321" eb="325">
      <t>キュウスイゲンカ</t>
    </rPh>
    <rPh sb="326" eb="328">
      <t>ルイジ</t>
    </rPh>
    <rPh sb="329" eb="337">
      <t>カンイスイドウジギョウトウゴウ</t>
    </rPh>
    <rPh sb="411" eb="413">
      <t>ジュスイ</t>
    </rPh>
    <rPh sb="414" eb="416">
      <t>ヘイヨウ</t>
    </rPh>
    <rPh sb="466" eb="468">
      <t>ルイジ</t>
    </rPh>
    <rPh sb="475" eb="478">
      <t>ヘイキンチ</t>
    </rPh>
    <rPh sb="479" eb="481">
      <t>ウワマワ</t>
    </rPh>
    <rPh sb="485" eb="487">
      <t>ウワマワ</t>
    </rPh>
    <rPh sb="495" eb="499">
      <t>ロウスイチョウサ</t>
    </rPh>
    <rPh sb="499" eb="500">
      <t>トウ</t>
    </rPh>
    <rPh sb="501" eb="504">
      <t>ユウシュウリツ</t>
    </rPh>
    <rPh sb="504" eb="506">
      <t>コウジョウ</t>
    </rPh>
    <rPh sb="507" eb="508">
      <t>ム</t>
    </rPh>
    <rPh sb="510" eb="512">
      <t>タイサク</t>
    </rPh>
    <rPh sb="513" eb="514">
      <t>コウ</t>
    </rPh>
    <rPh sb="538" eb="541">
      <t>チョウキテキ</t>
    </rPh>
    <rPh sb="548" eb="550">
      <t>カイリョウ</t>
    </rPh>
    <rPh sb="570" eb="572">
      <t>トウシ</t>
    </rPh>
    <rPh sb="572" eb="574">
      <t>ザイゲン</t>
    </rPh>
    <rPh sb="575" eb="577">
      <t>カクホ</t>
    </rPh>
    <rPh sb="578" eb="580">
      <t>カダイ</t>
    </rPh>
    <rPh sb="584" eb="586">
      <t>リョウキン</t>
    </rPh>
    <rPh sb="586" eb="588">
      <t>カイテイ</t>
    </rPh>
    <rPh sb="589" eb="591">
      <t>シヤ</t>
    </rPh>
    <rPh sb="592" eb="593">
      <t>イ</t>
    </rPh>
    <rPh sb="600" eb="601">
      <t>ハカ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</si>
</sst>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0.4</c:v>
                </c:pt>
                <c:pt idx="1">
                  <c:v>0.77</c:v>
                </c:pt>
                <c:pt idx="2">
                  <c:v>1.5</c:v>
                </c:pt>
                <c:pt idx="3">
                  <c:v>0.47</c:v>
                </c:pt>
                <c:pt idx="4">
                  <c:v>0.35</c:v>
                </c:pt>
              </c:numCache>
            </c:numRef>
          </c:val>
          <c:extLst>
            <c:ext xmlns:c16="http://schemas.microsoft.com/office/drawing/2014/chart" uri="{C3380CC4-5D6E-409C-BE32-E72D297353CC}">
              <c16:uniqueId val="{00000000-FED5-4993-BCF4-0AD6D89A56A2}"/>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0.44</c:v>
                </c:pt>
                <c:pt idx="1">
                  <c:v>0.5</c:v>
                </c:pt>
                <c:pt idx="2">
                  <c:v>0.56999999999999995</c:v>
                </c:pt>
                <c:pt idx="3">
                  <c:v>0.56000000000000005</c:v>
                </c:pt>
                <c:pt idx="4">
                  <c:v>0.54</c:v>
                </c:pt>
              </c:numCache>
            </c:numRef>
          </c:val>
          <c:smooth val="0"/>
          <c:extLst>
            <c:ext xmlns:c16="http://schemas.microsoft.com/office/drawing/2014/chart" uri="{C3380CC4-5D6E-409C-BE32-E72D297353CC}">
              <c16:uniqueId val="{00000001-FED5-4993-BCF4-0AD6D89A56A2}"/>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42.65</c:v>
                </c:pt>
                <c:pt idx="1">
                  <c:v>42.13</c:v>
                </c:pt>
                <c:pt idx="2">
                  <c:v>41.16</c:v>
                </c:pt>
                <c:pt idx="3">
                  <c:v>40.200000000000003</c:v>
                </c:pt>
                <c:pt idx="4">
                  <c:v>39.76</c:v>
                </c:pt>
              </c:numCache>
            </c:numRef>
          </c:val>
          <c:extLst>
            <c:ext xmlns:c16="http://schemas.microsoft.com/office/drawing/2014/chart" uri="{C3380CC4-5D6E-409C-BE32-E72D297353CC}">
              <c16:uniqueId val="{00000000-99E3-4ED1-8F81-38B610069E25}"/>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54.43</c:v>
                </c:pt>
                <c:pt idx="1">
                  <c:v>53.87</c:v>
                </c:pt>
                <c:pt idx="2">
                  <c:v>50.1</c:v>
                </c:pt>
                <c:pt idx="3">
                  <c:v>49.76</c:v>
                </c:pt>
                <c:pt idx="4">
                  <c:v>49.74</c:v>
                </c:pt>
              </c:numCache>
            </c:numRef>
          </c:val>
          <c:smooth val="0"/>
          <c:extLst>
            <c:ext xmlns:c16="http://schemas.microsoft.com/office/drawing/2014/chart" uri="{C3380CC4-5D6E-409C-BE32-E72D297353CC}">
              <c16:uniqueId val="{00000001-99E3-4ED1-8F81-38B610069E25}"/>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75.28</c:v>
                </c:pt>
                <c:pt idx="1">
                  <c:v>78.8</c:v>
                </c:pt>
                <c:pt idx="2">
                  <c:v>77.62</c:v>
                </c:pt>
                <c:pt idx="3">
                  <c:v>77.040000000000006</c:v>
                </c:pt>
                <c:pt idx="4">
                  <c:v>77.540000000000006</c:v>
                </c:pt>
              </c:numCache>
            </c:numRef>
          </c:val>
          <c:extLst>
            <c:ext xmlns:c16="http://schemas.microsoft.com/office/drawing/2014/chart" uri="{C3380CC4-5D6E-409C-BE32-E72D297353CC}">
              <c16:uniqueId val="{00000000-3569-472B-A08B-BD3773D605B9}"/>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79.44</c:v>
                </c:pt>
                <c:pt idx="1">
                  <c:v>79.489999999999995</c:v>
                </c:pt>
                <c:pt idx="2">
                  <c:v>77.3</c:v>
                </c:pt>
                <c:pt idx="3">
                  <c:v>76.64</c:v>
                </c:pt>
                <c:pt idx="4">
                  <c:v>75.37</c:v>
                </c:pt>
              </c:numCache>
            </c:numRef>
          </c:val>
          <c:smooth val="0"/>
          <c:extLst>
            <c:ext xmlns:c16="http://schemas.microsoft.com/office/drawing/2014/chart" uri="{C3380CC4-5D6E-409C-BE32-E72D297353CC}">
              <c16:uniqueId val="{00000001-3569-472B-A08B-BD3773D605B9}"/>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105.38</c:v>
                </c:pt>
                <c:pt idx="1">
                  <c:v>106.65</c:v>
                </c:pt>
                <c:pt idx="2">
                  <c:v>110.75</c:v>
                </c:pt>
                <c:pt idx="3">
                  <c:v>111.5</c:v>
                </c:pt>
                <c:pt idx="4">
                  <c:v>96.5</c:v>
                </c:pt>
              </c:numCache>
            </c:numRef>
          </c:val>
          <c:extLst>
            <c:ext xmlns:c16="http://schemas.microsoft.com/office/drawing/2014/chart" uri="{C3380CC4-5D6E-409C-BE32-E72D297353CC}">
              <c16:uniqueId val="{00000000-94A1-43EE-BC48-0F44BDF46C05}"/>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109.02</c:v>
                </c:pt>
                <c:pt idx="1">
                  <c:v>107.81</c:v>
                </c:pt>
                <c:pt idx="2">
                  <c:v>104.82</c:v>
                </c:pt>
                <c:pt idx="3">
                  <c:v>106.46</c:v>
                </c:pt>
                <c:pt idx="4">
                  <c:v>103.41</c:v>
                </c:pt>
              </c:numCache>
            </c:numRef>
          </c:val>
          <c:smooth val="0"/>
          <c:extLst>
            <c:ext xmlns:c16="http://schemas.microsoft.com/office/drawing/2014/chart" uri="{C3380CC4-5D6E-409C-BE32-E72D297353CC}">
              <c16:uniqueId val="{00000001-94A1-43EE-BC48-0F44BDF46C05}"/>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49.03</c:v>
                </c:pt>
                <c:pt idx="1">
                  <c:v>49.01</c:v>
                </c:pt>
                <c:pt idx="2">
                  <c:v>47.86</c:v>
                </c:pt>
                <c:pt idx="3">
                  <c:v>49.18</c:v>
                </c:pt>
                <c:pt idx="4">
                  <c:v>49.79</c:v>
                </c:pt>
              </c:numCache>
            </c:numRef>
          </c:val>
          <c:extLst>
            <c:ext xmlns:c16="http://schemas.microsoft.com/office/drawing/2014/chart" uri="{C3380CC4-5D6E-409C-BE32-E72D297353CC}">
              <c16:uniqueId val="{00000000-987C-4DEA-A251-9E7DF39C596C}"/>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49.39</c:v>
                </c:pt>
                <c:pt idx="1">
                  <c:v>50.75</c:v>
                </c:pt>
                <c:pt idx="2">
                  <c:v>50.02</c:v>
                </c:pt>
                <c:pt idx="3">
                  <c:v>51.38</c:v>
                </c:pt>
                <c:pt idx="4">
                  <c:v>52.3</c:v>
                </c:pt>
              </c:numCache>
            </c:numRef>
          </c:val>
          <c:smooth val="0"/>
          <c:extLst>
            <c:ext xmlns:c16="http://schemas.microsoft.com/office/drawing/2014/chart" uri="{C3380CC4-5D6E-409C-BE32-E72D297353CC}">
              <c16:uniqueId val="{00000001-987C-4DEA-A251-9E7DF39C596C}"/>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F90-44D1-A451-B080534293EB}"/>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18.57</c:v>
                </c:pt>
                <c:pt idx="1">
                  <c:v>21.14</c:v>
                </c:pt>
                <c:pt idx="2">
                  <c:v>19.510000000000002</c:v>
                </c:pt>
                <c:pt idx="3">
                  <c:v>21.6</c:v>
                </c:pt>
                <c:pt idx="4">
                  <c:v>23.36</c:v>
                </c:pt>
              </c:numCache>
            </c:numRef>
          </c:val>
          <c:smooth val="0"/>
          <c:extLst>
            <c:ext xmlns:c16="http://schemas.microsoft.com/office/drawing/2014/chart" uri="{C3380CC4-5D6E-409C-BE32-E72D297353CC}">
              <c16:uniqueId val="{00000001-1F90-44D1-A451-B080534293EB}"/>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DEA-4B3C-BBA8-8701CE82C5BA}"/>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11</c:v>
                </c:pt>
                <c:pt idx="1">
                  <c:v>8.86</c:v>
                </c:pt>
                <c:pt idx="2">
                  <c:v>26.73</c:v>
                </c:pt>
                <c:pt idx="3">
                  <c:v>27.85</c:v>
                </c:pt>
                <c:pt idx="4">
                  <c:v>28</c:v>
                </c:pt>
              </c:numCache>
            </c:numRef>
          </c:val>
          <c:smooth val="0"/>
          <c:extLst>
            <c:ext xmlns:c16="http://schemas.microsoft.com/office/drawing/2014/chart" uri="{C3380CC4-5D6E-409C-BE32-E72D297353CC}">
              <c16:uniqueId val="{00000001-4DEA-4B3C-BBA8-8701CE82C5BA}"/>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869.44</c:v>
                </c:pt>
                <c:pt idx="1">
                  <c:v>730.56</c:v>
                </c:pt>
                <c:pt idx="2">
                  <c:v>925.65</c:v>
                </c:pt>
                <c:pt idx="3">
                  <c:v>832.15</c:v>
                </c:pt>
                <c:pt idx="4">
                  <c:v>452.7</c:v>
                </c:pt>
              </c:numCache>
            </c:numRef>
          </c:val>
          <c:extLst>
            <c:ext xmlns:c16="http://schemas.microsoft.com/office/drawing/2014/chart" uri="{C3380CC4-5D6E-409C-BE32-E72D297353CC}">
              <c16:uniqueId val="{00000000-A265-4BFC-B3E9-14EF5B8A2558}"/>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371.81</c:v>
                </c:pt>
                <c:pt idx="1">
                  <c:v>384.23</c:v>
                </c:pt>
                <c:pt idx="2">
                  <c:v>310.01</c:v>
                </c:pt>
                <c:pt idx="3">
                  <c:v>311.12</c:v>
                </c:pt>
                <c:pt idx="4">
                  <c:v>293.51</c:v>
                </c:pt>
              </c:numCache>
            </c:numRef>
          </c:val>
          <c:smooth val="0"/>
          <c:extLst>
            <c:ext xmlns:c16="http://schemas.microsoft.com/office/drawing/2014/chart" uri="{C3380CC4-5D6E-409C-BE32-E72D297353CC}">
              <c16:uniqueId val="{00000001-A265-4BFC-B3E9-14EF5B8A2558}"/>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173.85</c:v>
                </c:pt>
                <c:pt idx="1">
                  <c:v>166.16</c:v>
                </c:pt>
                <c:pt idx="2">
                  <c:v>158.32</c:v>
                </c:pt>
                <c:pt idx="3">
                  <c:v>147.47</c:v>
                </c:pt>
                <c:pt idx="4">
                  <c:v>130</c:v>
                </c:pt>
              </c:numCache>
            </c:numRef>
          </c:val>
          <c:extLst>
            <c:ext xmlns:c16="http://schemas.microsoft.com/office/drawing/2014/chart" uri="{C3380CC4-5D6E-409C-BE32-E72D297353CC}">
              <c16:uniqueId val="{00000000-E717-470D-856B-31DF39427EE3}"/>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465.85</c:v>
                </c:pt>
                <c:pt idx="1">
                  <c:v>439.43</c:v>
                </c:pt>
                <c:pt idx="2">
                  <c:v>538.33000000000004</c:v>
                </c:pt>
                <c:pt idx="3">
                  <c:v>515.14</c:v>
                </c:pt>
                <c:pt idx="4">
                  <c:v>498.34</c:v>
                </c:pt>
              </c:numCache>
            </c:numRef>
          </c:val>
          <c:smooth val="0"/>
          <c:extLst>
            <c:ext xmlns:c16="http://schemas.microsoft.com/office/drawing/2014/chart" uri="{C3380CC4-5D6E-409C-BE32-E72D297353CC}">
              <c16:uniqueId val="{00000001-E717-470D-856B-31DF39427EE3}"/>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101.34</c:v>
                </c:pt>
                <c:pt idx="1">
                  <c:v>103.44</c:v>
                </c:pt>
                <c:pt idx="2">
                  <c:v>108.11</c:v>
                </c:pt>
                <c:pt idx="3">
                  <c:v>104.78</c:v>
                </c:pt>
                <c:pt idx="4">
                  <c:v>92.92</c:v>
                </c:pt>
              </c:numCache>
            </c:numRef>
          </c:val>
          <c:extLst>
            <c:ext xmlns:c16="http://schemas.microsoft.com/office/drawing/2014/chart" uri="{C3380CC4-5D6E-409C-BE32-E72D297353CC}">
              <c16:uniqueId val="{00000000-53AC-4D11-8E16-56A88F8B1F03}"/>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92.39</c:v>
                </c:pt>
                <c:pt idx="1">
                  <c:v>94.41</c:v>
                </c:pt>
                <c:pt idx="2">
                  <c:v>82.29</c:v>
                </c:pt>
                <c:pt idx="3">
                  <c:v>84.16</c:v>
                </c:pt>
                <c:pt idx="4">
                  <c:v>81.45</c:v>
                </c:pt>
              </c:numCache>
            </c:numRef>
          </c:val>
          <c:smooth val="0"/>
          <c:extLst>
            <c:ext xmlns:c16="http://schemas.microsoft.com/office/drawing/2014/chart" uri="{C3380CC4-5D6E-409C-BE32-E72D297353CC}">
              <c16:uniqueId val="{00000001-53AC-4D11-8E16-56A88F8B1F03}"/>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240.98</c:v>
                </c:pt>
                <c:pt idx="1">
                  <c:v>239.21</c:v>
                </c:pt>
                <c:pt idx="2">
                  <c:v>229.3</c:v>
                </c:pt>
                <c:pt idx="3">
                  <c:v>237.84</c:v>
                </c:pt>
                <c:pt idx="4">
                  <c:v>266.66000000000003</c:v>
                </c:pt>
              </c:numCache>
            </c:numRef>
          </c:val>
          <c:extLst>
            <c:ext xmlns:c16="http://schemas.microsoft.com/office/drawing/2014/chart" uri="{C3380CC4-5D6E-409C-BE32-E72D297353CC}">
              <c16:uniqueId val="{00000000-644E-4558-86D5-F739A52EE80B}"/>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192.98</c:v>
                </c:pt>
                <c:pt idx="1">
                  <c:v>192.13</c:v>
                </c:pt>
                <c:pt idx="2">
                  <c:v>230.85</c:v>
                </c:pt>
                <c:pt idx="3">
                  <c:v>230.21</c:v>
                </c:pt>
                <c:pt idx="4">
                  <c:v>240.31</c:v>
                </c:pt>
              </c:numCache>
            </c:numRef>
          </c:val>
          <c:smooth val="0"/>
          <c:extLst>
            <c:ext xmlns:c16="http://schemas.microsoft.com/office/drawing/2014/chart" uri="{C3380CC4-5D6E-409C-BE32-E72D297353CC}">
              <c16:uniqueId val="{00000001-644E-4558-86D5-F739A52EE80B}"/>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D9" zoomScale="85" zoomScaleNormal="85" workbookViewId="0">
      <selection activeCell="BL45" sqref="BL45:BZ4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15">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15">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1" t="str">
        <f>データ!H6</f>
        <v>福島県　川俣町</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15">
      <c r="A8" s="2"/>
      <c r="B8" s="40" t="str">
        <f>データ!$I$6</f>
        <v>法適用</v>
      </c>
      <c r="C8" s="41"/>
      <c r="D8" s="41"/>
      <c r="E8" s="41"/>
      <c r="F8" s="41"/>
      <c r="G8" s="41"/>
      <c r="H8" s="41"/>
      <c r="I8" s="40" t="str">
        <f>データ!$J$6</f>
        <v>水道事業</v>
      </c>
      <c r="J8" s="41"/>
      <c r="K8" s="41"/>
      <c r="L8" s="41"/>
      <c r="M8" s="41"/>
      <c r="N8" s="41"/>
      <c r="O8" s="42"/>
      <c r="P8" s="43" t="str">
        <f>データ!$K$6</f>
        <v>末端給水事業</v>
      </c>
      <c r="Q8" s="43"/>
      <c r="R8" s="43"/>
      <c r="S8" s="43"/>
      <c r="T8" s="43"/>
      <c r="U8" s="43"/>
      <c r="V8" s="43"/>
      <c r="W8" s="43" t="str">
        <f>データ!$L$6</f>
        <v>A8</v>
      </c>
      <c r="X8" s="43"/>
      <c r="Y8" s="43"/>
      <c r="Z8" s="43"/>
      <c r="AA8" s="43"/>
      <c r="AB8" s="43"/>
      <c r="AC8" s="43"/>
      <c r="AD8" s="43" t="str">
        <f>データ!$M$6</f>
        <v>非設置</v>
      </c>
      <c r="AE8" s="43"/>
      <c r="AF8" s="43"/>
      <c r="AG8" s="43"/>
      <c r="AH8" s="43"/>
      <c r="AI8" s="43"/>
      <c r="AJ8" s="43"/>
      <c r="AK8" s="2"/>
      <c r="AL8" s="44">
        <f>データ!$R$6</f>
        <v>11412</v>
      </c>
      <c r="AM8" s="44"/>
      <c r="AN8" s="44"/>
      <c r="AO8" s="44"/>
      <c r="AP8" s="44"/>
      <c r="AQ8" s="44"/>
      <c r="AR8" s="44"/>
      <c r="AS8" s="44"/>
      <c r="AT8" s="45">
        <f>データ!$S$6</f>
        <v>127.7</v>
      </c>
      <c r="AU8" s="46"/>
      <c r="AV8" s="46"/>
      <c r="AW8" s="46"/>
      <c r="AX8" s="46"/>
      <c r="AY8" s="46"/>
      <c r="AZ8" s="46"/>
      <c r="BA8" s="46"/>
      <c r="BB8" s="47">
        <f>データ!$T$6</f>
        <v>89.37</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15">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15">
      <c r="A10" s="2"/>
      <c r="B10" s="45" t="str">
        <f>データ!$N$6</f>
        <v>-</v>
      </c>
      <c r="C10" s="46"/>
      <c r="D10" s="46"/>
      <c r="E10" s="46"/>
      <c r="F10" s="46"/>
      <c r="G10" s="46"/>
      <c r="H10" s="46"/>
      <c r="I10" s="45">
        <f>データ!$O$6</f>
        <v>87.49</v>
      </c>
      <c r="J10" s="46"/>
      <c r="K10" s="46"/>
      <c r="L10" s="46"/>
      <c r="M10" s="46"/>
      <c r="N10" s="46"/>
      <c r="O10" s="80"/>
      <c r="P10" s="47">
        <f>データ!$P$6</f>
        <v>87.83</v>
      </c>
      <c r="Q10" s="47"/>
      <c r="R10" s="47"/>
      <c r="S10" s="47"/>
      <c r="T10" s="47"/>
      <c r="U10" s="47"/>
      <c r="V10" s="47"/>
      <c r="W10" s="44">
        <f>データ!$Q$6</f>
        <v>4125</v>
      </c>
      <c r="X10" s="44"/>
      <c r="Y10" s="44"/>
      <c r="Z10" s="44"/>
      <c r="AA10" s="44"/>
      <c r="AB10" s="44"/>
      <c r="AC10" s="44"/>
      <c r="AD10" s="2"/>
      <c r="AE10" s="2"/>
      <c r="AF10" s="2"/>
      <c r="AG10" s="2"/>
      <c r="AH10" s="2"/>
      <c r="AI10" s="2"/>
      <c r="AJ10" s="2"/>
      <c r="AK10" s="2"/>
      <c r="AL10" s="44">
        <f>データ!$U$6</f>
        <v>9950</v>
      </c>
      <c r="AM10" s="44"/>
      <c r="AN10" s="44"/>
      <c r="AO10" s="44"/>
      <c r="AP10" s="44"/>
      <c r="AQ10" s="44"/>
      <c r="AR10" s="44"/>
      <c r="AS10" s="44"/>
      <c r="AT10" s="45">
        <f>データ!$V$6</f>
        <v>15.45</v>
      </c>
      <c r="AU10" s="46"/>
      <c r="AV10" s="46"/>
      <c r="AW10" s="46"/>
      <c r="AX10" s="46"/>
      <c r="AY10" s="46"/>
      <c r="AZ10" s="46"/>
      <c r="BA10" s="46"/>
      <c r="BB10" s="47">
        <f>データ!$W$6</f>
        <v>644.01</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15">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15">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6" t="s">
        <v>111</v>
      </c>
      <c r="BM16" s="57"/>
      <c r="BN16" s="57"/>
      <c r="BO16" s="57"/>
      <c r="BP16" s="57"/>
      <c r="BQ16" s="57"/>
      <c r="BR16" s="57"/>
      <c r="BS16" s="57"/>
      <c r="BT16" s="57"/>
      <c r="BU16" s="57"/>
      <c r="BV16" s="57"/>
      <c r="BW16" s="57"/>
      <c r="BX16" s="57"/>
      <c r="BY16" s="57"/>
      <c r="BZ16" s="58"/>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6"/>
      <c r="BM17" s="57"/>
      <c r="BN17" s="57"/>
      <c r="BO17" s="57"/>
      <c r="BP17" s="57"/>
      <c r="BQ17" s="57"/>
      <c r="BR17" s="57"/>
      <c r="BS17" s="57"/>
      <c r="BT17" s="57"/>
      <c r="BU17" s="57"/>
      <c r="BV17" s="57"/>
      <c r="BW17" s="57"/>
      <c r="BX17" s="57"/>
      <c r="BY17" s="57"/>
      <c r="BZ17" s="58"/>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6"/>
      <c r="BM18" s="57"/>
      <c r="BN18" s="57"/>
      <c r="BO18" s="57"/>
      <c r="BP18" s="57"/>
      <c r="BQ18" s="57"/>
      <c r="BR18" s="57"/>
      <c r="BS18" s="57"/>
      <c r="BT18" s="57"/>
      <c r="BU18" s="57"/>
      <c r="BV18" s="57"/>
      <c r="BW18" s="57"/>
      <c r="BX18" s="57"/>
      <c r="BY18" s="57"/>
      <c r="BZ18" s="58"/>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6"/>
      <c r="BM19" s="57"/>
      <c r="BN19" s="57"/>
      <c r="BO19" s="57"/>
      <c r="BP19" s="57"/>
      <c r="BQ19" s="57"/>
      <c r="BR19" s="57"/>
      <c r="BS19" s="57"/>
      <c r="BT19" s="57"/>
      <c r="BU19" s="57"/>
      <c r="BV19" s="57"/>
      <c r="BW19" s="57"/>
      <c r="BX19" s="57"/>
      <c r="BY19" s="57"/>
      <c r="BZ19" s="58"/>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6"/>
      <c r="BM20" s="57"/>
      <c r="BN20" s="57"/>
      <c r="BO20" s="57"/>
      <c r="BP20" s="57"/>
      <c r="BQ20" s="57"/>
      <c r="BR20" s="57"/>
      <c r="BS20" s="57"/>
      <c r="BT20" s="57"/>
      <c r="BU20" s="57"/>
      <c r="BV20" s="57"/>
      <c r="BW20" s="57"/>
      <c r="BX20" s="57"/>
      <c r="BY20" s="57"/>
      <c r="BZ20" s="58"/>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6"/>
      <c r="BM21" s="57"/>
      <c r="BN21" s="57"/>
      <c r="BO21" s="57"/>
      <c r="BP21" s="57"/>
      <c r="BQ21" s="57"/>
      <c r="BR21" s="57"/>
      <c r="BS21" s="57"/>
      <c r="BT21" s="57"/>
      <c r="BU21" s="57"/>
      <c r="BV21" s="57"/>
      <c r="BW21" s="57"/>
      <c r="BX21" s="57"/>
      <c r="BY21" s="57"/>
      <c r="BZ21" s="58"/>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6"/>
      <c r="BM22" s="57"/>
      <c r="BN22" s="57"/>
      <c r="BO22" s="57"/>
      <c r="BP22" s="57"/>
      <c r="BQ22" s="57"/>
      <c r="BR22" s="57"/>
      <c r="BS22" s="57"/>
      <c r="BT22" s="57"/>
      <c r="BU22" s="57"/>
      <c r="BV22" s="57"/>
      <c r="BW22" s="57"/>
      <c r="BX22" s="57"/>
      <c r="BY22" s="57"/>
      <c r="BZ22" s="58"/>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6"/>
      <c r="BM23" s="57"/>
      <c r="BN23" s="57"/>
      <c r="BO23" s="57"/>
      <c r="BP23" s="57"/>
      <c r="BQ23" s="57"/>
      <c r="BR23" s="57"/>
      <c r="BS23" s="57"/>
      <c r="BT23" s="57"/>
      <c r="BU23" s="57"/>
      <c r="BV23" s="57"/>
      <c r="BW23" s="57"/>
      <c r="BX23" s="57"/>
      <c r="BY23" s="57"/>
      <c r="BZ23" s="58"/>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6"/>
      <c r="BM24" s="57"/>
      <c r="BN24" s="57"/>
      <c r="BO24" s="57"/>
      <c r="BP24" s="57"/>
      <c r="BQ24" s="57"/>
      <c r="BR24" s="57"/>
      <c r="BS24" s="57"/>
      <c r="BT24" s="57"/>
      <c r="BU24" s="57"/>
      <c r="BV24" s="57"/>
      <c r="BW24" s="57"/>
      <c r="BX24" s="57"/>
      <c r="BY24" s="57"/>
      <c r="BZ24" s="58"/>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6"/>
      <c r="BM25" s="57"/>
      <c r="BN25" s="57"/>
      <c r="BO25" s="57"/>
      <c r="BP25" s="57"/>
      <c r="BQ25" s="57"/>
      <c r="BR25" s="57"/>
      <c r="BS25" s="57"/>
      <c r="BT25" s="57"/>
      <c r="BU25" s="57"/>
      <c r="BV25" s="57"/>
      <c r="BW25" s="57"/>
      <c r="BX25" s="57"/>
      <c r="BY25" s="57"/>
      <c r="BZ25" s="58"/>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6"/>
      <c r="BM26" s="57"/>
      <c r="BN26" s="57"/>
      <c r="BO26" s="57"/>
      <c r="BP26" s="57"/>
      <c r="BQ26" s="57"/>
      <c r="BR26" s="57"/>
      <c r="BS26" s="57"/>
      <c r="BT26" s="57"/>
      <c r="BU26" s="57"/>
      <c r="BV26" s="57"/>
      <c r="BW26" s="57"/>
      <c r="BX26" s="57"/>
      <c r="BY26" s="57"/>
      <c r="BZ26" s="58"/>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6"/>
      <c r="BM27" s="57"/>
      <c r="BN27" s="57"/>
      <c r="BO27" s="57"/>
      <c r="BP27" s="57"/>
      <c r="BQ27" s="57"/>
      <c r="BR27" s="57"/>
      <c r="BS27" s="57"/>
      <c r="BT27" s="57"/>
      <c r="BU27" s="57"/>
      <c r="BV27" s="57"/>
      <c r="BW27" s="57"/>
      <c r="BX27" s="57"/>
      <c r="BY27" s="57"/>
      <c r="BZ27" s="58"/>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6"/>
      <c r="BM28" s="57"/>
      <c r="BN28" s="57"/>
      <c r="BO28" s="57"/>
      <c r="BP28" s="57"/>
      <c r="BQ28" s="57"/>
      <c r="BR28" s="57"/>
      <c r="BS28" s="57"/>
      <c r="BT28" s="57"/>
      <c r="BU28" s="57"/>
      <c r="BV28" s="57"/>
      <c r="BW28" s="57"/>
      <c r="BX28" s="57"/>
      <c r="BY28" s="57"/>
      <c r="BZ28" s="58"/>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6"/>
      <c r="BM29" s="57"/>
      <c r="BN29" s="57"/>
      <c r="BO29" s="57"/>
      <c r="BP29" s="57"/>
      <c r="BQ29" s="57"/>
      <c r="BR29" s="57"/>
      <c r="BS29" s="57"/>
      <c r="BT29" s="57"/>
      <c r="BU29" s="57"/>
      <c r="BV29" s="57"/>
      <c r="BW29" s="57"/>
      <c r="BX29" s="57"/>
      <c r="BY29" s="57"/>
      <c r="BZ29" s="58"/>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6"/>
      <c r="BM30" s="57"/>
      <c r="BN30" s="57"/>
      <c r="BO30" s="57"/>
      <c r="BP30" s="57"/>
      <c r="BQ30" s="57"/>
      <c r="BR30" s="57"/>
      <c r="BS30" s="57"/>
      <c r="BT30" s="57"/>
      <c r="BU30" s="57"/>
      <c r="BV30" s="57"/>
      <c r="BW30" s="57"/>
      <c r="BX30" s="57"/>
      <c r="BY30" s="57"/>
      <c r="BZ30" s="58"/>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6"/>
      <c r="BM31" s="57"/>
      <c r="BN31" s="57"/>
      <c r="BO31" s="57"/>
      <c r="BP31" s="57"/>
      <c r="BQ31" s="57"/>
      <c r="BR31" s="57"/>
      <c r="BS31" s="57"/>
      <c r="BT31" s="57"/>
      <c r="BU31" s="57"/>
      <c r="BV31" s="57"/>
      <c r="BW31" s="57"/>
      <c r="BX31" s="57"/>
      <c r="BY31" s="57"/>
      <c r="BZ31" s="58"/>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6"/>
      <c r="BM32" s="57"/>
      <c r="BN32" s="57"/>
      <c r="BO32" s="57"/>
      <c r="BP32" s="57"/>
      <c r="BQ32" s="57"/>
      <c r="BR32" s="57"/>
      <c r="BS32" s="57"/>
      <c r="BT32" s="57"/>
      <c r="BU32" s="57"/>
      <c r="BV32" s="57"/>
      <c r="BW32" s="57"/>
      <c r="BX32" s="57"/>
      <c r="BY32" s="57"/>
      <c r="BZ32" s="58"/>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6"/>
      <c r="BM33" s="57"/>
      <c r="BN33" s="57"/>
      <c r="BO33" s="57"/>
      <c r="BP33" s="57"/>
      <c r="BQ33" s="57"/>
      <c r="BR33" s="57"/>
      <c r="BS33" s="57"/>
      <c r="BT33" s="57"/>
      <c r="BU33" s="57"/>
      <c r="BV33" s="57"/>
      <c r="BW33" s="57"/>
      <c r="BX33" s="57"/>
      <c r="BY33" s="57"/>
      <c r="BZ33" s="58"/>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6"/>
      <c r="BM34" s="57"/>
      <c r="BN34" s="57"/>
      <c r="BO34" s="57"/>
      <c r="BP34" s="57"/>
      <c r="BQ34" s="57"/>
      <c r="BR34" s="57"/>
      <c r="BS34" s="57"/>
      <c r="BT34" s="57"/>
      <c r="BU34" s="57"/>
      <c r="BV34" s="57"/>
      <c r="BW34" s="57"/>
      <c r="BX34" s="57"/>
      <c r="BY34" s="57"/>
      <c r="BZ34" s="58"/>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6"/>
      <c r="BM35" s="57"/>
      <c r="BN35" s="57"/>
      <c r="BO35" s="57"/>
      <c r="BP35" s="57"/>
      <c r="BQ35" s="57"/>
      <c r="BR35" s="57"/>
      <c r="BS35" s="57"/>
      <c r="BT35" s="57"/>
      <c r="BU35" s="57"/>
      <c r="BV35" s="57"/>
      <c r="BW35" s="57"/>
      <c r="BX35" s="57"/>
      <c r="BY35" s="57"/>
      <c r="BZ35" s="58"/>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6"/>
      <c r="BM36" s="57"/>
      <c r="BN36" s="57"/>
      <c r="BO36" s="57"/>
      <c r="BP36" s="57"/>
      <c r="BQ36" s="57"/>
      <c r="BR36" s="57"/>
      <c r="BS36" s="57"/>
      <c r="BT36" s="57"/>
      <c r="BU36" s="57"/>
      <c r="BV36" s="57"/>
      <c r="BW36" s="57"/>
      <c r="BX36" s="57"/>
      <c r="BY36" s="57"/>
      <c r="BZ36" s="58"/>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6"/>
      <c r="BM37" s="57"/>
      <c r="BN37" s="57"/>
      <c r="BO37" s="57"/>
      <c r="BP37" s="57"/>
      <c r="BQ37" s="57"/>
      <c r="BR37" s="57"/>
      <c r="BS37" s="57"/>
      <c r="BT37" s="57"/>
      <c r="BU37" s="57"/>
      <c r="BV37" s="57"/>
      <c r="BW37" s="57"/>
      <c r="BX37" s="57"/>
      <c r="BY37" s="57"/>
      <c r="BZ37" s="58"/>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6"/>
      <c r="BM38" s="57"/>
      <c r="BN38" s="57"/>
      <c r="BO38" s="57"/>
      <c r="BP38" s="57"/>
      <c r="BQ38" s="57"/>
      <c r="BR38" s="57"/>
      <c r="BS38" s="57"/>
      <c r="BT38" s="57"/>
      <c r="BU38" s="57"/>
      <c r="BV38" s="57"/>
      <c r="BW38" s="57"/>
      <c r="BX38" s="57"/>
      <c r="BY38" s="57"/>
      <c r="BZ38" s="58"/>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6"/>
      <c r="BM39" s="57"/>
      <c r="BN39" s="57"/>
      <c r="BO39" s="57"/>
      <c r="BP39" s="57"/>
      <c r="BQ39" s="57"/>
      <c r="BR39" s="57"/>
      <c r="BS39" s="57"/>
      <c r="BT39" s="57"/>
      <c r="BU39" s="57"/>
      <c r="BV39" s="57"/>
      <c r="BW39" s="57"/>
      <c r="BX39" s="57"/>
      <c r="BY39" s="57"/>
      <c r="BZ39" s="58"/>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6"/>
      <c r="BM40" s="57"/>
      <c r="BN40" s="57"/>
      <c r="BO40" s="57"/>
      <c r="BP40" s="57"/>
      <c r="BQ40" s="57"/>
      <c r="BR40" s="57"/>
      <c r="BS40" s="57"/>
      <c r="BT40" s="57"/>
      <c r="BU40" s="57"/>
      <c r="BV40" s="57"/>
      <c r="BW40" s="57"/>
      <c r="BX40" s="57"/>
      <c r="BY40" s="57"/>
      <c r="BZ40" s="58"/>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6"/>
      <c r="BM41" s="57"/>
      <c r="BN41" s="57"/>
      <c r="BO41" s="57"/>
      <c r="BP41" s="57"/>
      <c r="BQ41" s="57"/>
      <c r="BR41" s="57"/>
      <c r="BS41" s="57"/>
      <c r="BT41" s="57"/>
      <c r="BU41" s="57"/>
      <c r="BV41" s="57"/>
      <c r="BW41" s="57"/>
      <c r="BX41" s="57"/>
      <c r="BY41" s="57"/>
      <c r="BZ41" s="58"/>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6"/>
      <c r="BM42" s="57"/>
      <c r="BN42" s="57"/>
      <c r="BO42" s="57"/>
      <c r="BP42" s="57"/>
      <c r="BQ42" s="57"/>
      <c r="BR42" s="57"/>
      <c r="BS42" s="57"/>
      <c r="BT42" s="57"/>
      <c r="BU42" s="57"/>
      <c r="BV42" s="57"/>
      <c r="BW42" s="57"/>
      <c r="BX42" s="57"/>
      <c r="BY42" s="57"/>
      <c r="BZ42" s="58"/>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6"/>
      <c r="BM43" s="57"/>
      <c r="BN43" s="57"/>
      <c r="BO43" s="57"/>
      <c r="BP43" s="57"/>
      <c r="BQ43" s="57"/>
      <c r="BR43" s="57"/>
      <c r="BS43" s="57"/>
      <c r="BT43" s="57"/>
      <c r="BU43" s="57"/>
      <c r="BV43" s="57"/>
      <c r="BW43" s="57"/>
      <c r="BX43" s="57"/>
      <c r="BY43" s="57"/>
      <c r="BZ43" s="58"/>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6"/>
      <c r="BM44" s="57"/>
      <c r="BN44" s="57"/>
      <c r="BO44" s="57"/>
      <c r="BP44" s="57"/>
      <c r="BQ44" s="57"/>
      <c r="BR44" s="57"/>
      <c r="BS44" s="57"/>
      <c r="BT44" s="57"/>
      <c r="BU44" s="57"/>
      <c r="BV44" s="57"/>
      <c r="BW44" s="57"/>
      <c r="BX44" s="57"/>
      <c r="BY44" s="57"/>
      <c r="BZ44" s="58"/>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109</v>
      </c>
      <c r="BM47" s="57"/>
      <c r="BN47" s="57"/>
      <c r="BO47" s="57"/>
      <c r="BP47" s="57"/>
      <c r="BQ47" s="57"/>
      <c r="BR47" s="57"/>
      <c r="BS47" s="57"/>
      <c r="BT47" s="57"/>
      <c r="BU47" s="57"/>
      <c r="BV47" s="57"/>
      <c r="BW47" s="57"/>
      <c r="BX47" s="57"/>
      <c r="BY47" s="57"/>
      <c r="BZ47" s="58"/>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15">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5" customHeight="1" x14ac:dyDescent="0.15">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110</v>
      </c>
      <c r="BM66" s="57"/>
      <c r="BN66" s="57"/>
      <c r="BO66" s="57"/>
      <c r="BP66" s="57"/>
      <c r="BQ66" s="57"/>
      <c r="BR66" s="57"/>
      <c r="BS66" s="57"/>
      <c r="BT66" s="57"/>
      <c r="BU66" s="57"/>
      <c r="BV66" s="57"/>
      <c r="BW66" s="57"/>
      <c r="BX66" s="57"/>
      <c r="BY66" s="57"/>
      <c r="BZ66" s="58"/>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BmuL5LGy/aHjQT3ttYsiZyUhwlqJaMm+8aGitsTZUgAJByRLPhSL0PGyF0gAEOWYvtkg9E32RqIBTudUaRiRhQ==" saltValue="R+Np1vSXv4QlkEp6/k/MpQ=="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73083</v>
      </c>
      <c r="D6" s="20">
        <f t="shared" si="3"/>
        <v>46</v>
      </c>
      <c r="E6" s="20">
        <f t="shared" si="3"/>
        <v>1</v>
      </c>
      <c r="F6" s="20">
        <f t="shared" si="3"/>
        <v>0</v>
      </c>
      <c r="G6" s="20">
        <f t="shared" si="3"/>
        <v>1</v>
      </c>
      <c r="H6" s="20" t="str">
        <f t="shared" si="3"/>
        <v>福島県　川俣町</v>
      </c>
      <c r="I6" s="20" t="str">
        <f t="shared" si="3"/>
        <v>法適用</v>
      </c>
      <c r="J6" s="20" t="str">
        <f t="shared" si="3"/>
        <v>水道事業</v>
      </c>
      <c r="K6" s="20" t="str">
        <f t="shared" si="3"/>
        <v>末端給水事業</v>
      </c>
      <c r="L6" s="20" t="str">
        <f t="shared" si="3"/>
        <v>A8</v>
      </c>
      <c r="M6" s="20" t="str">
        <f t="shared" si="3"/>
        <v>非設置</v>
      </c>
      <c r="N6" s="21" t="str">
        <f t="shared" si="3"/>
        <v>-</v>
      </c>
      <c r="O6" s="21">
        <f t="shared" si="3"/>
        <v>87.49</v>
      </c>
      <c r="P6" s="21">
        <f t="shared" si="3"/>
        <v>87.83</v>
      </c>
      <c r="Q6" s="21">
        <f t="shared" si="3"/>
        <v>4125</v>
      </c>
      <c r="R6" s="21">
        <f t="shared" si="3"/>
        <v>11412</v>
      </c>
      <c r="S6" s="21">
        <f t="shared" si="3"/>
        <v>127.7</v>
      </c>
      <c r="T6" s="21">
        <f t="shared" si="3"/>
        <v>89.37</v>
      </c>
      <c r="U6" s="21">
        <f t="shared" si="3"/>
        <v>9950</v>
      </c>
      <c r="V6" s="21">
        <f t="shared" si="3"/>
        <v>15.45</v>
      </c>
      <c r="W6" s="21">
        <f t="shared" si="3"/>
        <v>644.01</v>
      </c>
      <c r="X6" s="22">
        <f>IF(X7="",NA(),X7)</f>
        <v>105.38</v>
      </c>
      <c r="Y6" s="22">
        <f t="shared" ref="Y6:AG6" si="4">IF(Y7="",NA(),Y7)</f>
        <v>106.65</v>
      </c>
      <c r="Z6" s="22">
        <f t="shared" si="4"/>
        <v>110.75</v>
      </c>
      <c r="AA6" s="22">
        <f t="shared" si="4"/>
        <v>111.5</v>
      </c>
      <c r="AB6" s="22">
        <f t="shared" si="4"/>
        <v>96.5</v>
      </c>
      <c r="AC6" s="22">
        <f t="shared" si="4"/>
        <v>109.02</v>
      </c>
      <c r="AD6" s="22">
        <f t="shared" si="4"/>
        <v>107.81</v>
      </c>
      <c r="AE6" s="22">
        <f t="shared" si="4"/>
        <v>104.82</v>
      </c>
      <c r="AF6" s="22">
        <f t="shared" si="4"/>
        <v>106.46</v>
      </c>
      <c r="AG6" s="22">
        <f t="shared" si="4"/>
        <v>103.41</v>
      </c>
      <c r="AH6" s="21" t="str">
        <f>IF(AH7="","",IF(AH7="-","【-】","【"&amp;SUBSTITUTE(TEXT(AH7,"#,##0.00"),"-","△")&amp;"】"))</f>
        <v>【107.26】</v>
      </c>
      <c r="AI6" s="21">
        <f>IF(AI7="",NA(),AI7)</f>
        <v>0</v>
      </c>
      <c r="AJ6" s="21">
        <f t="shared" ref="AJ6:AR6" si="5">IF(AJ7="",NA(),AJ7)</f>
        <v>0</v>
      </c>
      <c r="AK6" s="21">
        <f t="shared" si="5"/>
        <v>0</v>
      </c>
      <c r="AL6" s="21">
        <f t="shared" si="5"/>
        <v>0</v>
      </c>
      <c r="AM6" s="21">
        <f t="shared" si="5"/>
        <v>0</v>
      </c>
      <c r="AN6" s="22">
        <f t="shared" si="5"/>
        <v>11</v>
      </c>
      <c r="AO6" s="22">
        <f t="shared" si="5"/>
        <v>8.86</v>
      </c>
      <c r="AP6" s="22">
        <f t="shared" si="5"/>
        <v>26.73</v>
      </c>
      <c r="AQ6" s="22">
        <f t="shared" si="5"/>
        <v>27.85</v>
      </c>
      <c r="AR6" s="22">
        <f t="shared" si="5"/>
        <v>28</v>
      </c>
      <c r="AS6" s="21" t="str">
        <f>IF(AS7="","",IF(AS7="-","【-】","【"&amp;SUBSTITUTE(TEXT(AS7,"#,##0.00"),"-","△")&amp;"】"))</f>
        <v>【1.61】</v>
      </c>
      <c r="AT6" s="22">
        <f>IF(AT7="",NA(),AT7)</f>
        <v>869.44</v>
      </c>
      <c r="AU6" s="22">
        <f t="shared" ref="AU6:BC6" si="6">IF(AU7="",NA(),AU7)</f>
        <v>730.56</v>
      </c>
      <c r="AV6" s="22">
        <f t="shared" si="6"/>
        <v>925.65</v>
      </c>
      <c r="AW6" s="22">
        <f t="shared" si="6"/>
        <v>832.15</v>
      </c>
      <c r="AX6" s="22">
        <f t="shared" si="6"/>
        <v>452.7</v>
      </c>
      <c r="AY6" s="22">
        <f t="shared" si="6"/>
        <v>371.81</v>
      </c>
      <c r="AZ6" s="22">
        <f t="shared" si="6"/>
        <v>384.23</v>
      </c>
      <c r="BA6" s="22">
        <f t="shared" si="6"/>
        <v>310.01</v>
      </c>
      <c r="BB6" s="22">
        <f t="shared" si="6"/>
        <v>311.12</v>
      </c>
      <c r="BC6" s="22">
        <f t="shared" si="6"/>
        <v>293.51</v>
      </c>
      <c r="BD6" s="21" t="str">
        <f>IF(BD7="","",IF(BD7="-","【-】","【"&amp;SUBSTITUTE(TEXT(BD7,"#,##0.00"),"-","△")&amp;"】"))</f>
        <v>【239.69】</v>
      </c>
      <c r="BE6" s="22">
        <f>IF(BE7="",NA(),BE7)</f>
        <v>173.85</v>
      </c>
      <c r="BF6" s="22">
        <f t="shared" ref="BF6:BN6" si="7">IF(BF7="",NA(),BF7)</f>
        <v>166.16</v>
      </c>
      <c r="BG6" s="22">
        <f t="shared" si="7"/>
        <v>158.32</v>
      </c>
      <c r="BH6" s="22">
        <f t="shared" si="7"/>
        <v>147.47</v>
      </c>
      <c r="BI6" s="22">
        <f t="shared" si="7"/>
        <v>130</v>
      </c>
      <c r="BJ6" s="22">
        <f t="shared" si="7"/>
        <v>465.85</v>
      </c>
      <c r="BK6" s="22">
        <f t="shared" si="7"/>
        <v>439.43</v>
      </c>
      <c r="BL6" s="22">
        <f t="shared" si="7"/>
        <v>538.33000000000004</v>
      </c>
      <c r="BM6" s="22">
        <f t="shared" si="7"/>
        <v>515.14</v>
      </c>
      <c r="BN6" s="22">
        <f t="shared" si="7"/>
        <v>498.34</v>
      </c>
      <c r="BO6" s="21" t="str">
        <f>IF(BO7="","",IF(BO7="-","【-】","【"&amp;SUBSTITUTE(TEXT(BO7,"#,##0.00"),"-","△")&amp;"】"))</f>
        <v>【264.86】</v>
      </c>
      <c r="BP6" s="22">
        <f>IF(BP7="",NA(),BP7)</f>
        <v>101.34</v>
      </c>
      <c r="BQ6" s="22">
        <f t="shared" ref="BQ6:BY6" si="8">IF(BQ7="",NA(),BQ7)</f>
        <v>103.44</v>
      </c>
      <c r="BR6" s="22">
        <f t="shared" si="8"/>
        <v>108.11</v>
      </c>
      <c r="BS6" s="22">
        <f t="shared" si="8"/>
        <v>104.78</v>
      </c>
      <c r="BT6" s="22">
        <f t="shared" si="8"/>
        <v>92.92</v>
      </c>
      <c r="BU6" s="22">
        <f t="shared" si="8"/>
        <v>92.39</v>
      </c>
      <c r="BV6" s="22">
        <f t="shared" si="8"/>
        <v>94.41</v>
      </c>
      <c r="BW6" s="22">
        <f t="shared" si="8"/>
        <v>82.29</v>
      </c>
      <c r="BX6" s="22">
        <f t="shared" si="8"/>
        <v>84.16</v>
      </c>
      <c r="BY6" s="22">
        <f t="shared" si="8"/>
        <v>81.45</v>
      </c>
      <c r="BZ6" s="21" t="str">
        <f>IF(BZ7="","",IF(BZ7="-","【-】","【"&amp;SUBSTITUTE(TEXT(BZ7,"#,##0.00"),"-","△")&amp;"】"))</f>
        <v>【97.59】</v>
      </c>
      <c r="CA6" s="22">
        <f>IF(CA7="",NA(),CA7)</f>
        <v>240.98</v>
      </c>
      <c r="CB6" s="22">
        <f t="shared" ref="CB6:CJ6" si="9">IF(CB7="",NA(),CB7)</f>
        <v>239.21</v>
      </c>
      <c r="CC6" s="22">
        <f t="shared" si="9"/>
        <v>229.3</v>
      </c>
      <c r="CD6" s="22">
        <f t="shared" si="9"/>
        <v>237.84</v>
      </c>
      <c r="CE6" s="22">
        <f t="shared" si="9"/>
        <v>266.66000000000003</v>
      </c>
      <c r="CF6" s="22">
        <f t="shared" si="9"/>
        <v>192.98</v>
      </c>
      <c r="CG6" s="22">
        <f t="shared" si="9"/>
        <v>192.13</v>
      </c>
      <c r="CH6" s="22">
        <f t="shared" si="9"/>
        <v>230.85</v>
      </c>
      <c r="CI6" s="22">
        <f t="shared" si="9"/>
        <v>230.21</v>
      </c>
      <c r="CJ6" s="22">
        <f t="shared" si="9"/>
        <v>240.31</v>
      </c>
      <c r="CK6" s="21" t="str">
        <f>IF(CK7="","",IF(CK7="-","【-】","【"&amp;SUBSTITUTE(TEXT(CK7,"#,##0.00"),"-","△")&amp;"】"))</f>
        <v>【181.66】</v>
      </c>
      <c r="CL6" s="22">
        <f>IF(CL7="",NA(),CL7)</f>
        <v>42.65</v>
      </c>
      <c r="CM6" s="22">
        <f t="shared" ref="CM6:CU6" si="10">IF(CM7="",NA(),CM7)</f>
        <v>42.13</v>
      </c>
      <c r="CN6" s="22">
        <f t="shared" si="10"/>
        <v>41.16</v>
      </c>
      <c r="CO6" s="22">
        <f t="shared" si="10"/>
        <v>40.200000000000003</v>
      </c>
      <c r="CP6" s="22">
        <f t="shared" si="10"/>
        <v>39.76</v>
      </c>
      <c r="CQ6" s="22">
        <f t="shared" si="10"/>
        <v>54.43</v>
      </c>
      <c r="CR6" s="22">
        <f t="shared" si="10"/>
        <v>53.87</v>
      </c>
      <c r="CS6" s="22">
        <f t="shared" si="10"/>
        <v>50.1</v>
      </c>
      <c r="CT6" s="22">
        <f t="shared" si="10"/>
        <v>49.76</v>
      </c>
      <c r="CU6" s="22">
        <f t="shared" si="10"/>
        <v>49.74</v>
      </c>
      <c r="CV6" s="21" t="str">
        <f>IF(CV7="","",IF(CV7="-","【-】","【"&amp;SUBSTITUTE(TEXT(CV7,"#,##0.00"),"-","△")&amp;"】"))</f>
        <v>【60.21】</v>
      </c>
      <c r="CW6" s="22">
        <f>IF(CW7="",NA(),CW7)</f>
        <v>75.28</v>
      </c>
      <c r="CX6" s="22">
        <f t="shared" ref="CX6:DF6" si="11">IF(CX7="",NA(),CX7)</f>
        <v>78.8</v>
      </c>
      <c r="CY6" s="22">
        <f t="shared" si="11"/>
        <v>77.62</v>
      </c>
      <c r="CZ6" s="22">
        <f t="shared" si="11"/>
        <v>77.040000000000006</v>
      </c>
      <c r="DA6" s="22">
        <f t="shared" si="11"/>
        <v>77.540000000000006</v>
      </c>
      <c r="DB6" s="22">
        <f t="shared" si="11"/>
        <v>79.44</v>
      </c>
      <c r="DC6" s="22">
        <f t="shared" si="11"/>
        <v>79.489999999999995</v>
      </c>
      <c r="DD6" s="22">
        <f t="shared" si="11"/>
        <v>77.3</v>
      </c>
      <c r="DE6" s="22">
        <f t="shared" si="11"/>
        <v>76.64</v>
      </c>
      <c r="DF6" s="22">
        <f t="shared" si="11"/>
        <v>75.37</v>
      </c>
      <c r="DG6" s="21" t="str">
        <f>IF(DG7="","",IF(DG7="-","【-】","【"&amp;SUBSTITUTE(TEXT(DG7,"#,##0.00"),"-","△")&amp;"】"))</f>
        <v>【89.21】</v>
      </c>
      <c r="DH6" s="22">
        <f>IF(DH7="",NA(),DH7)</f>
        <v>49.03</v>
      </c>
      <c r="DI6" s="22">
        <f t="shared" ref="DI6:DQ6" si="12">IF(DI7="",NA(),DI7)</f>
        <v>49.01</v>
      </c>
      <c r="DJ6" s="22">
        <f t="shared" si="12"/>
        <v>47.86</v>
      </c>
      <c r="DK6" s="22">
        <f t="shared" si="12"/>
        <v>49.18</v>
      </c>
      <c r="DL6" s="22">
        <f t="shared" si="12"/>
        <v>49.79</v>
      </c>
      <c r="DM6" s="22">
        <f t="shared" si="12"/>
        <v>49.39</v>
      </c>
      <c r="DN6" s="22">
        <f t="shared" si="12"/>
        <v>50.75</v>
      </c>
      <c r="DO6" s="22">
        <f t="shared" si="12"/>
        <v>50.02</v>
      </c>
      <c r="DP6" s="22">
        <f t="shared" si="12"/>
        <v>51.38</v>
      </c>
      <c r="DQ6" s="22">
        <f t="shared" si="12"/>
        <v>52.3</v>
      </c>
      <c r="DR6" s="21" t="str">
        <f>IF(DR7="","",IF(DR7="-","【-】","【"&amp;SUBSTITUTE(TEXT(DR7,"#,##0.00"),"-","△")&amp;"】"))</f>
        <v>【52.41】</v>
      </c>
      <c r="DS6" s="21">
        <f>IF(DS7="",NA(),DS7)</f>
        <v>0</v>
      </c>
      <c r="DT6" s="21">
        <f t="shared" ref="DT6:EB6" si="13">IF(DT7="",NA(),DT7)</f>
        <v>0</v>
      </c>
      <c r="DU6" s="21">
        <f t="shared" si="13"/>
        <v>0</v>
      </c>
      <c r="DV6" s="21">
        <f t="shared" si="13"/>
        <v>0</v>
      </c>
      <c r="DW6" s="21">
        <f t="shared" si="13"/>
        <v>0</v>
      </c>
      <c r="DX6" s="22">
        <f t="shared" si="13"/>
        <v>18.57</v>
      </c>
      <c r="DY6" s="22">
        <f t="shared" si="13"/>
        <v>21.14</v>
      </c>
      <c r="DZ6" s="22">
        <f t="shared" si="13"/>
        <v>19.510000000000002</v>
      </c>
      <c r="EA6" s="22">
        <f t="shared" si="13"/>
        <v>21.6</v>
      </c>
      <c r="EB6" s="22">
        <f t="shared" si="13"/>
        <v>23.36</v>
      </c>
      <c r="EC6" s="21" t="str">
        <f>IF(EC7="","",IF(EC7="-","【-】","【"&amp;SUBSTITUTE(TEXT(EC7,"#,##0.00"),"-","△")&amp;"】"))</f>
        <v>【26.78】</v>
      </c>
      <c r="ED6" s="22">
        <f>IF(ED7="",NA(),ED7)</f>
        <v>0.4</v>
      </c>
      <c r="EE6" s="22">
        <f t="shared" ref="EE6:EM6" si="14">IF(EE7="",NA(),EE7)</f>
        <v>0.77</v>
      </c>
      <c r="EF6" s="22">
        <f t="shared" si="14"/>
        <v>1.5</v>
      </c>
      <c r="EG6" s="22">
        <f t="shared" si="14"/>
        <v>0.47</v>
      </c>
      <c r="EH6" s="22">
        <f t="shared" si="14"/>
        <v>0.35</v>
      </c>
      <c r="EI6" s="22">
        <f t="shared" si="14"/>
        <v>0.44</v>
      </c>
      <c r="EJ6" s="22">
        <f t="shared" si="14"/>
        <v>0.5</v>
      </c>
      <c r="EK6" s="22">
        <f t="shared" si="14"/>
        <v>0.56999999999999995</v>
      </c>
      <c r="EL6" s="22">
        <f t="shared" si="14"/>
        <v>0.56000000000000005</v>
      </c>
      <c r="EM6" s="22">
        <f t="shared" si="14"/>
        <v>0.54</v>
      </c>
      <c r="EN6" s="21" t="str">
        <f>IF(EN7="","",IF(EN7="-","【-】","【"&amp;SUBSTITUTE(TEXT(EN7,"#,##0.00"),"-","△")&amp;"】"))</f>
        <v>【0.59】</v>
      </c>
    </row>
    <row r="7" spans="1:144" s="23" customFormat="1" x14ac:dyDescent="0.15">
      <c r="A7" s="15"/>
      <c r="B7" s="24">
        <v>2024</v>
      </c>
      <c r="C7" s="24">
        <v>73083</v>
      </c>
      <c r="D7" s="24">
        <v>46</v>
      </c>
      <c r="E7" s="24">
        <v>1</v>
      </c>
      <c r="F7" s="24">
        <v>0</v>
      </c>
      <c r="G7" s="24">
        <v>1</v>
      </c>
      <c r="H7" s="24" t="s">
        <v>93</v>
      </c>
      <c r="I7" s="24" t="s">
        <v>94</v>
      </c>
      <c r="J7" s="24" t="s">
        <v>95</v>
      </c>
      <c r="K7" s="24" t="s">
        <v>96</v>
      </c>
      <c r="L7" s="24" t="s">
        <v>97</v>
      </c>
      <c r="M7" s="24" t="s">
        <v>98</v>
      </c>
      <c r="N7" s="25" t="s">
        <v>99</v>
      </c>
      <c r="O7" s="25">
        <v>87.49</v>
      </c>
      <c r="P7" s="25">
        <v>87.83</v>
      </c>
      <c r="Q7" s="25">
        <v>4125</v>
      </c>
      <c r="R7" s="25">
        <v>11412</v>
      </c>
      <c r="S7" s="25">
        <v>127.7</v>
      </c>
      <c r="T7" s="25">
        <v>89.37</v>
      </c>
      <c r="U7" s="25">
        <v>9950</v>
      </c>
      <c r="V7" s="25">
        <v>15.45</v>
      </c>
      <c r="W7" s="25">
        <v>644.01</v>
      </c>
      <c r="X7" s="25">
        <v>105.38</v>
      </c>
      <c r="Y7" s="25">
        <v>106.65</v>
      </c>
      <c r="Z7" s="25">
        <v>110.75</v>
      </c>
      <c r="AA7" s="25">
        <v>111.5</v>
      </c>
      <c r="AB7" s="25">
        <v>96.5</v>
      </c>
      <c r="AC7" s="25">
        <v>109.02</v>
      </c>
      <c r="AD7" s="25">
        <v>107.81</v>
      </c>
      <c r="AE7" s="25">
        <v>104.82</v>
      </c>
      <c r="AF7" s="25">
        <v>106.46</v>
      </c>
      <c r="AG7" s="25">
        <v>103.41</v>
      </c>
      <c r="AH7" s="25">
        <v>107.26</v>
      </c>
      <c r="AI7" s="25">
        <v>0</v>
      </c>
      <c r="AJ7" s="25">
        <v>0</v>
      </c>
      <c r="AK7" s="25">
        <v>0</v>
      </c>
      <c r="AL7" s="25">
        <v>0</v>
      </c>
      <c r="AM7" s="25">
        <v>0</v>
      </c>
      <c r="AN7" s="25">
        <v>11</v>
      </c>
      <c r="AO7" s="25">
        <v>8.86</v>
      </c>
      <c r="AP7" s="25">
        <v>26.73</v>
      </c>
      <c r="AQ7" s="25">
        <v>27.85</v>
      </c>
      <c r="AR7" s="25">
        <v>28</v>
      </c>
      <c r="AS7" s="25">
        <v>1.61</v>
      </c>
      <c r="AT7" s="25">
        <v>869.44</v>
      </c>
      <c r="AU7" s="25">
        <v>730.56</v>
      </c>
      <c r="AV7" s="25">
        <v>925.65</v>
      </c>
      <c r="AW7" s="25">
        <v>832.15</v>
      </c>
      <c r="AX7" s="25">
        <v>452.7</v>
      </c>
      <c r="AY7" s="25">
        <v>371.81</v>
      </c>
      <c r="AZ7" s="25">
        <v>384.23</v>
      </c>
      <c r="BA7" s="25">
        <v>310.01</v>
      </c>
      <c r="BB7" s="25">
        <v>311.12</v>
      </c>
      <c r="BC7" s="25">
        <v>293.51</v>
      </c>
      <c r="BD7" s="25">
        <v>239.69</v>
      </c>
      <c r="BE7" s="25">
        <v>173.85</v>
      </c>
      <c r="BF7" s="25">
        <v>166.16</v>
      </c>
      <c r="BG7" s="25">
        <v>158.32</v>
      </c>
      <c r="BH7" s="25">
        <v>147.47</v>
      </c>
      <c r="BI7" s="25">
        <v>130</v>
      </c>
      <c r="BJ7" s="25">
        <v>465.85</v>
      </c>
      <c r="BK7" s="25">
        <v>439.43</v>
      </c>
      <c r="BL7" s="25">
        <v>538.33000000000004</v>
      </c>
      <c r="BM7" s="25">
        <v>515.14</v>
      </c>
      <c r="BN7" s="25">
        <v>498.34</v>
      </c>
      <c r="BO7" s="25">
        <v>264.86</v>
      </c>
      <c r="BP7" s="25">
        <v>101.34</v>
      </c>
      <c r="BQ7" s="25">
        <v>103.44</v>
      </c>
      <c r="BR7" s="25">
        <v>108.11</v>
      </c>
      <c r="BS7" s="25">
        <v>104.78</v>
      </c>
      <c r="BT7" s="25">
        <v>92.92</v>
      </c>
      <c r="BU7" s="25">
        <v>92.39</v>
      </c>
      <c r="BV7" s="25">
        <v>94.41</v>
      </c>
      <c r="BW7" s="25">
        <v>82.29</v>
      </c>
      <c r="BX7" s="25">
        <v>84.16</v>
      </c>
      <c r="BY7" s="25">
        <v>81.45</v>
      </c>
      <c r="BZ7" s="25">
        <v>97.59</v>
      </c>
      <c r="CA7" s="25">
        <v>240.98</v>
      </c>
      <c r="CB7" s="25">
        <v>239.21</v>
      </c>
      <c r="CC7" s="25">
        <v>229.3</v>
      </c>
      <c r="CD7" s="25">
        <v>237.84</v>
      </c>
      <c r="CE7" s="25">
        <v>266.66000000000003</v>
      </c>
      <c r="CF7" s="25">
        <v>192.98</v>
      </c>
      <c r="CG7" s="25">
        <v>192.13</v>
      </c>
      <c r="CH7" s="25">
        <v>230.85</v>
      </c>
      <c r="CI7" s="25">
        <v>230.21</v>
      </c>
      <c r="CJ7" s="25">
        <v>240.31</v>
      </c>
      <c r="CK7" s="25">
        <v>181.66</v>
      </c>
      <c r="CL7" s="25">
        <v>42.65</v>
      </c>
      <c r="CM7" s="25">
        <v>42.13</v>
      </c>
      <c r="CN7" s="25">
        <v>41.16</v>
      </c>
      <c r="CO7" s="25">
        <v>40.200000000000003</v>
      </c>
      <c r="CP7" s="25">
        <v>39.76</v>
      </c>
      <c r="CQ7" s="25">
        <v>54.43</v>
      </c>
      <c r="CR7" s="25">
        <v>53.87</v>
      </c>
      <c r="CS7" s="25">
        <v>50.1</v>
      </c>
      <c r="CT7" s="25">
        <v>49.76</v>
      </c>
      <c r="CU7" s="25">
        <v>49.74</v>
      </c>
      <c r="CV7" s="25">
        <v>60.21</v>
      </c>
      <c r="CW7" s="25">
        <v>75.28</v>
      </c>
      <c r="CX7" s="25">
        <v>78.8</v>
      </c>
      <c r="CY7" s="25">
        <v>77.62</v>
      </c>
      <c r="CZ7" s="25">
        <v>77.040000000000006</v>
      </c>
      <c r="DA7" s="25">
        <v>77.540000000000006</v>
      </c>
      <c r="DB7" s="25">
        <v>79.44</v>
      </c>
      <c r="DC7" s="25">
        <v>79.489999999999995</v>
      </c>
      <c r="DD7" s="25">
        <v>77.3</v>
      </c>
      <c r="DE7" s="25">
        <v>76.64</v>
      </c>
      <c r="DF7" s="25">
        <v>75.37</v>
      </c>
      <c r="DG7" s="25">
        <v>89.21</v>
      </c>
      <c r="DH7" s="25">
        <v>49.03</v>
      </c>
      <c r="DI7" s="25">
        <v>49.01</v>
      </c>
      <c r="DJ7" s="25">
        <v>47.86</v>
      </c>
      <c r="DK7" s="25">
        <v>49.18</v>
      </c>
      <c r="DL7" s="25">
        <v>49.79</v>
      </c>
      <c r="DM7" s="25">
        <v>49.39</v>
      </c>
      <c r="DN7" s="25">
        <v>50.75</v>
      </c>
      <c r="DO7" s="25">
        <v>50.02</v>
      </c>
      <c r="DP7" s="25">
        <v>51.38</v>
      </c>
      <c r="DQ7" s="25">
        <v>52.3</v>
      </c>
      <c r="DR7" s="25">
        <v>52.41</v>
      </c>
      <c r="DS7" s="25">
        <v>0</v>
      </c>
      <c r="DT7" s="25">
        <v>0</v>
      </c>
      <c r="DU7" s="25">
        <v>0</v>
      </c>
      <c r="DV7" s="25">
        <v>0</v>
      </c>
      <c r="DW7" s="25">
        <v>0</v>
      </c>
      <c r="DX7" s="25">
        <v>18.57</v>
      </c>
      <c r="DY7" s="25">
        <v>21.14</v>
      </c>
      <c r="DZ7" s="25">
        <v>19.510000000000002</v>
      </c>
      <c r="EA7" s="25">
        <v>21.6</v>
      </c>
      <c r="EB7" s="25">
        <v>23.36</v>
      </c>
      <c r="EC7" s="25">
        <v>26.78</v>
      </c>
      <c r="ED7" s="25">
        <v>0.4</v>
      </c>
      <c r="EE7" s="25">
        <v>0.77</v>
      </c>
      <c r="EF7" s="25">
        <v>1.5</v>
      </c>
      <c r="EG7" s="25">
        <v>0.47</v>
      </c>
      <c r="EH7" s="25">
        <v>0.35</v>
      </c>
      <c r="EI7" s="25">
        <v>0.44</v>
      </c>
      <c r="EJ7" s="25">
        <v>0.5</v>
      </c>
      <c r="EK7" s="25">
        <v>0.56999999999999995</v>
      </c>
      <c r="EL7" s="25">
        <v>0.56000000000000005</v>
      </c>
      <c r="EM7" s="25">
        <v>0.54</v>
      </c>
      <c r="EN7" s="25">
        <v>0.59</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107</v>
      </c>
      <c r="D13" t="s">
        <v>107</v>
      </c>
      <c r="E13" t="s">
        <v>107</v>
      </c>
      <c r="F13" t="s">
        <v>107</v>
      </c>
      <c r="G13" t="s">
        <v>108</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加藤 雄太</cp:lastModifiedBy>
  <cp:lastPrinted>2026-01-21T02:30:16Z</cp:lastPrinted>
  <dcterms:created xsi:type="dcterms:W3CDTF">2025-12-12T09:12:23Z</dcterms:created>
  <dcterms:modified xsi:type="dcterms:W3CDTF">2026-01-21T02:36:13Z</dcterms:modified>
  <cp:category/>
</cp:coreProperties>
</file>