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nx-files\上下水道課\04_各種報告（上下水共通）\10_令和７年度\01_総務課\260205公営企業に係る経営比較分析表（令和６年度決算）の分析等について\提出\"/>
    </mc:Choice>
  </mc:AlternateContent>
  <xr:revisionPtr revIDLastSave="0" documentId="13_ncr:1_{C62CCD30-7511-46E7-8C13-65DF8F8F0A29}" xr6:coauthVersionLast="47" xr6:coauthVersionMax="47" xr10:uidLastSave="{00000000-0000-0000-0000-000000000000}"/>
  <workbookProtection workbookAlgorithmName="SHA-512" workbookHashValue="96u7XccKACaN8CbCNN5wudfTk6w5Q4exNyfxk4jvQVeiE43QF73tb9eiKOFfYQEqULCjIZ4TMjIZ7IMubdnJjw==" workbookSaltValue="SxJTqmqedBy2F9zpd8LKMQ==" workbookSpinCount="100000" lockStructure="1"/>
  <bookViews>
    <workbookView xWindow="-120" yWindow="-120" windowWidth="20730" windowHeight="1104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I85" i="4"/>
  <c r="BB10" i="4"/>
  <c r="AT10" i="4"/>
  <c r="P10" i="4"/>
  <c r="B6" i="4"/>
</calcChain>
</file>

<file path=xl/sharedStrings.xml><?xml version="1.0" encoding="utf-8"?>
<sst xmlns="http://schemas.openxmlformats.org/spreadsheetml/2006/main" count="299" uniqueCount="116">
  <si>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</si>
  <si>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</si>
  <si>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</si>
  <si>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</si>
  <si>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</si>
  <si>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</si>
  <si>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</si>
  <si>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</si>
  <si>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</si>
  <si>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</si>
  <si>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</si>
  <si>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</si>
  <si>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</si>
  <si>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</si>
  <si>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</si>
  <si>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</si>
  <si>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</si>
  <si>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</si>
  <si>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</si>
  <si>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</si>
  <si>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</si>
  <si>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</si>
  <si>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</si>
  <si>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</si>
  <si>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</si>
  <si>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</si>
  <si>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</si>
  <si>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</si>
  <si>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</si>
  <si>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</si>
  <si>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</si>
  <si>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</si>
  <si>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</si>
  <si>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</si>
  <si>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</si>
  <si>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</si>
  <si>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</si>
  <si>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</si>
  <si>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</si>
  <si>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</si>
  <si>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</si>
  <si>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</si>
  <si>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</si>
  <si>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</si>
  <si>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</si>
  <si>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</si>
  <si>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</si>
  <si>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</si>
  <si>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</si>
  <si>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</si>
  <si>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</si>
  <si>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</si>
  <si>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</si>
  <si>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</si>
  <si>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</si>
  <si>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</si>
  <si>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</si>
  <si>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</si>
  <si>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</si>
  <si>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</si>
  <si>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</si>
  <si>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</si>
  <si>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</si>
  <si>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</si>
  <si>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</si>
  <si>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</si>
  <si>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</si>
  <si>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</si>
  <si>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</si>
  <si>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</si>
  <si>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</si>
  <si>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</si>
  <si>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</si>
  <si>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</si>
  <si>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</si>
  <si>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</si>
  <si>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</si>
  <si>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</si>
  <si>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</si>
  <si>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</si>
  <si>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</si>
  <si>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</si>
  <si>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</si>
  <si>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</si>
  <si>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</si>
  <si>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</si>
  <si>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</si>
  <si>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</si>
  <si>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</si>
  <si>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</si>
  <si>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</si>
  <si>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</si>
  <si>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</si>
  <si>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</si>
  <si>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</si>
  <si>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国見町</t>
  </si>
  <si>
    <t>法適用</t>
  </si>
  <si>
    <t>下水道事業</t>
  </si>
  <si>
    <t>公共下水道</t>
  </si>
  <si>
    <t>Cc2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</si>
  <si>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</si>
  <si>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</si>
  <si>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</si>
  <si>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</si>
  <si>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</si>
  <si>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</si>
  <si>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</si>
  <si>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</si>
  <si>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</si>
  <si>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</si>
  <si>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</si>
  <si>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</si>
  <si>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</si>
  <si>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「経営収支比率」は全国平均・類似団体平均とほぼ同等だが、「流動比率」・「企業債残高対事業規模比率」は全国平均・類似団体平均より大幅に悪く、大部分が交付金による補填による運営となっており、「水洗化率」の状況からもこの経営状況から脱却は困難である。</t>
    <rPh sb="1" eb="3">
      <t>ケイエイ</t>
    </rPh>
    <rPh sb="3" eb="5">
      <t>シュウシ</t>
    </rPh>
    <rPh sb="5" eb="7">
      <t>ヒリツ</t>
    </rPh>
    <rPh sb="9" eb="13">
      <t>ゼンコクヘイキン</t>
    </rPh>
    <rPh sb="14" eb="20">
      <t>ルイジダンタイヘイキン</t>
    </rPh>
    <rPh sb="23" eb="25">
      <t>ドウトウ</t>
    </rPh>
    <rPh sb="29" eb="33">
      <t>リュウドウヒリツ</t>
    </rPh>
    <rPh sb="36" eb="39">
      <t>キギョウサイ</t>
    </rPh>
    <rPh sb="39" eb="41">
      <t>ザンダカ</t>
    </rPh>
    <rPh sb="41" eb="44">
      <t>タイジギョウ</t>
    </rPh>
    <rPh sb="44" eb="48">
      <t>キボヒリツ</t>
    </rPh>
    <rPh sb="63" eb="65">
      <t>オオハバ</t>
    </rPh>
    <rPh sb="66" eb="67">
      <t>ワル</t>
    </rPh>
    <rPh sb="69" eb="72">
      <t>ダイブブン</t>
    </rPh>
    <rPh sb="73" eb="76">
      <t>コウフキン</t>
    </rPh>
    <rPh sb="79" eb="81">
      <t>ホテン</t>
    </rPh>
    <rPh sb="84" eb="86">
      <t>ウンエイ</t>
    </rPh>
    <rPh sb="94" eb="98">
      <t>スイセンカリツ</t>
    </rPh>
    <rPh sb="100" eb="102">
      <t>ジョウキョウ</t>
    </rPh>
    <rPh sb="107" eb="111">
      <t>ケイエイジョウキョウ</t>
    </rPh>
    <rPh sb="113" eb="115">
      <t>ダッキャク</t>
    </rPh>
    <rPh sb="116" eb="118">
      <t>コンナン</t>
    </rPh>
    <phoneticPr fontId="4"/>
  </si>
  <si>
    <t>　現在、耐用年数を過ぎた下水道管が存在せず「有形固定資産減価償却率」からも全国・類似団体よりも新しい管である。</t>
    <rPh sb="1" eb="3">
      <t>ゲンザイ</t>
    </rPh>
    <rPh sb="4" eb="8">
      <t>タイヨウネンスウ</t>
    </rPh>
    <rPh sb="9" eb="10">
      <t>ス</t>
    </rPh>
    <rPh sb="12" eb="16">
      <t>ゲスイドウカン</t>
    </rPh>
    <rPh sb="17" eb="19">
      <t>ソンザイ</t>
    </rPh>
    <rPh sb="22" eb="24">
      <t>ユウケイ</t>
    </rPh>
    <rPh sb="24" eb="28">
      <t>コテイシサン</t>
    </rPh>
    <rPh sb="28" eb="32">
      <t>ゲンカショウキャク</t>
    </rPh>
    <rPh sb="32" eb="33">
      <t>リツ</t>
    </rPh>
    <rPh sb="37" eb="39">
      <t>ゼンコク</t>
    </rPh>
    <rPh sb="40" eb="42">
      <t>ルイジ</t>
    </rPh>
    <rPh sb="42" eb="44">
      <t>ダンタイ</t>
    </rPh>
    <rPh sb="47" eb="48">
      <t>アタラ</t>
    </rPh>
    <rPh sb="50" eb="51">
      <t>カン</t>
    </rPh>
    <phoneticPr fontId="4"/>
  </si>
  <si>
    <t>　今後は、「流動比率」の割合を高め、経営の健全化を目指すため、料金改定等の改善策を講じなければならない。</t>
    <rPh sb="1" eb="3">
      <t>コンゴ</t>
    </rPh>
    <rPh sb="6" eb="8">
      <t>リュウドウ</t>
    </rPh>
    <rPh sb="8" eb="10">
      <t>ヒリツ</t>
    </rPh>
    <rPh sb="12" eb="14">
      <t>ワリアイ</t>
    </rPh>
    <rPh sb="15" eb="16">
      <t>タカ</t>
    </rPh>
    <rPh sb="18" eb="20">
      <t>ケイエイ</t>
    </rPh>
    <rPh sb="21" eb="24">
      <t>ケンゼンカ</t>
    </rPh>
    <rPh sb="25" eb="27">
      <t>メザ</t>
    </rPh>
    <rPh sb="31" eb="35">
      <t>リョウキンカイテイ</t>
    </rPh>
    <rPh sb="35" eb="36">
      <t>トウ</t>
    </rPh>
    <rPh sb="37" eb="40">
      <t>カイゼンサク</t>
    </rPh>
    <rPh sb="41" eb="42">
      <t>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</si>
</sst>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3-4A70-918A-AEE078D08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0.57999999999999996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3-4A70-918A-AEE078D08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B-4DAD-8B25-D67AF7969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49.28</c:v>
                </c:pt>
                <c:pt idx="4">
                  <c:v>50.62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B-4DAD-8B25-D67AF7969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93.42</c:v>
                </c:pt>
                <c:pt idx="4">
                  <c:v>93.56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8-4B93-8D6F-35462AB96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79.7</c:v>
                </c:pt>
                <c:pt idx="4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B93-8D6F-35462AB96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107.14</c:v>
                </c:pt>
                <c:pt idx="4">
                  <c:v>106.46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D-405A-B954-452B2FE28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106.87</c:v>
                </c:pt>
                <c:pt idx="4">
                  <c:v>106.45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D-405A-B954-452B2FE28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3.18</c:v>
                </c:pt>
                <c:pt idx="4">
                  <c:v>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9-4188-A423-589D4A972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17.05</c:v>
                </c:pt>
                <c:pt idx="4">
                  <c:v>17.62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9-4188-A423-589D4A972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53-4A12-BCA6-027D68FC9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0.22</c:v>
                </c:pt>
                <c:pt idx="4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3-4A12-BCA6-027D68FC9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3-4D2F-AC12-67B2F824E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21.73</c:v>
                </c:pt>
                <c:pt idx="4">
                  <c:v>19.96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3-4D2F-AC12-67B2F824E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32.770000000000003</c:v>
                </c:pt>
                <c:pt idx="4">
                  <c:v>23.4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E-454C-BAD1-9A0053DE7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62.37</c:v>
                </c:pt>
                <c:pt idx="4">
                  <c:v>63.88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E-454C-BAD1-9A0053DE7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1701.71</c:v>
                </c:pt>
                <c:pt idx="4">
                  <c:v>1598.41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8-4BD6-9060-90009CF84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1042.77</c:v>
                </c:pt>
                <c:pt idx="4">
                  <c:v>943.46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8-4BD6-9060-90009CF84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D-4316-8EB7-C93860810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84.48</c:v>
                </c:pt>
                <c:pt idx="4">
                  <c:v>79.22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D-4316-8EB7-C93860810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172.01</c:v>
                </c:pt>
                <c:pt idx="4">
                  <c:v>172.53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9-4A2B-BF5A-26C449F5A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187.11</c:v>
                </c:pt>
                <c:pt idx="4">
                  <c:v>202.47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9-4A2B-BF5A-26C449F5A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福島県　国見町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Cc2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8095</v>
      </c>
      <c r="AM8" s="54"/>
      <c r="AN8" s="54"/>
      <c r="AO8" s="54"/>
      <c r="AP8" s="54"/>
      <c r="AQ8" s="54"/>
      <c r="AR8" s="54"/>
      <c r="AS8" s="54"/>
      <c r="AT8" s="53">
        <f>データ!T6</f>
        <v>37.950000000000003</v>
      </c>
      <c r="AU8" s="53"/>
      <c r="AV8" s="53"/>
      <c r="AW8" s="53"/>
      <c r="AX8" s="53"/>
      <c r="AY8" s="53"/>
      <c r="AZ8" s="53"/>
      <c r="BA8" s="53"/>
      <c r="BB8" s="53">
        <f>データ!U6</f>
        <v>213.31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69.69</v>
      </c>
      <c r="J10" s="53"/>
      <c r="K10" s="53"/>
      <c r="L10" s="53"/>
      <c r="M10" s="53"/>
      <c r="N10" s="53"/>
      <c r="O10" s="53"/>
      <c r="P10" s="53">
        <f>データ!P6</f>
        <v>49.84</v>
      </c>
      <c r="Q10" s="53"/>
      <c r="R10" s="53"/>
      <c r="S10" s="53"/>
      <c r="T10" s="53"/>
      <c r="U10" s="53"/>
      <c r="V10" s="53"/>
      <c r="W10" s="53">
        <f>データ!Q6</f>
        <v>100</v>
      </c>
      <c r="X10" s="53"/>
      <c r="Y10" s="53"/>
      <c r="Z10" s="53"/>
      <c r="AA10" s="53"/>
      <c r="AB10" s="53"/>
      <c r="AC10" s="53"/>
      <c r="AD10" s="54">
        <f>データ!R6</f>
        <v>3025</v>
      </c>
      <c r="AE10" s="54"/>
      <c r="AF10" s="54"/>
      <c r="AG10" s="54"/>
      <c r="AH10" s="54"/>
      <c r="AI10" s="54"/>
      <c r="AJ10" s="54"/>
      <c r="AK10" s="2"/>
      <c r="AL10" s="54">
        <f>データ!V6</f>
        <v>4004</v>
      </c>
      <c r="AM10" s="54"/>
      <c r="AN10" s="54"/>
      <c r="AO10" s="54"/>
      <c r="AP10" s="54"/>
      <c r="AQ10" s="54"/>
      <c r="AR10" s="54"/>
      <c r="AS10" s="54"/>
      <c r="AT10" s="53">
        <f>データ!W6</f>
        <v>1.41</v>
      </c>
      <c r="AU10" s="53"/>
      <c r="AV10" s="53"/>
      <c r="AW10" s="53"/>
      <c r="AX10" s="53"/>
      <c r="AY10" s="53"/>
      <c r="AZ10" s="53"/>
      <c r="BA10" s="53"/>
      <c r="BB10" s="53">
        <f>データ!X6</f>
        <v>2839.72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113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115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9HVoiMFRZWtwne88BwD06nvXNIcL8toTqii50r2dB9sDJaPUq2daSWMsSlt6VSUVWf6Zq7ke6rRbaRVraMLOnw==" saltValue="t6xy5h2cAvbhhlMefWA3F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28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54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55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56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57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58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59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60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61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62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63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64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65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15">
      <c r="A6" s="14" t="s">
        <v>94</v>
      </c>
      <c r="B6" s="19">
        <f>B7</f>
        <v>2024</v>
      </c>
      <c r="C6" s="19">
        <f t="shared" ref="C6:X6" si="3">C7</f>
        <v>73032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福島県　国見町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Cc2</v>
      </c>
      <c r="M6" s="19" t="str">
        <f t="shared" si="3"/>
        <v>非設置</v>
      </c>
      <c r="N6" s="20" t="str">
        <f t="shared" si="3"/>
        <v>-</v>
      </c>
      <c r="O6" s="20">
        <f t="shared" si="3"/>
        <v>69.69</v>
      </c>
      <c r="P6" s="20">
        <f t="shared" si="3"/>
        <v>49.84</v>
      </c>
      <c r="Q6" s="20">
        <f t="shared" si="3"/>
        <v>100</v>
      </c>
      <c r="R6" s="20">
        <f t="shared" si="3"/>
        <v>3025</v>
      </c>
      <c r="S6" s="20">
        <f t="shared" si="3"/>
        <v>8095</v>
      </c>
      <c r="T6" s="20">
        <f t="shared" si="3"/>
        <v>37.950000000000003</v>
      </c>
      <c r="U6" s="20">
        <f t="shared" si="3"/>
        <v>213.31</v>
      </c>
      <c r="V6" s="20">
        <f t="shared" si="3"/>
        <v>4004</v>
      </c>
      <c r="W6" s="20">
        <f t="shared" si="3"/>
        <v>1.41</v>
      </c>
      <c r="X6" s="20">
        <f t="shared" si="3"/>
        <v>2839.72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107.14</v>
      </c>
      <c r="AC6" s="21">
        <f t="shared" si="4"/>
        <v>106.46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106.87</v>
      </c>
      <c r="AH6" s="21">
        <f t="shared" si="4"/>
        <v>106.45</v>
      </c>
      <c r="AI6" s="20" t="str">
        <f>IF(AI7="","",IF(AI7="-","【-】","【"&amp;SUBSTITUTE(TEXT(AI7,"#,##0.00"),"-","△")&amp;"】"))</f>
        <v>【105.36】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21.73</v>
      </c>
      <c r="AS6" s="21">
        <f t="shared" si="5"/>
        <v>19.96</v>
      </c>
      <c r="AT6" s="20" t="str">
        <f>IF(AT7="","",IF(AT7="-","【-】","【"&amp;SUBSTITUTE(TEXT(AT7,"#,##0.00"),"-","△")&amp;"】"))</f>
        <v>【3.12】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32.770000000000003</v>
      </c>
      <c r="AY6" s="21">
        <f t="shared" si="6"/>
        <v>23.4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62.37</v>
      </c>
      <c r="BD6" s="21">
        <f t="shared" si="6"/>
        <v>63.88</v>
      </c>
      <c r="BE6" s="20" t="str">
        <f>IF(BE7="","",IF(BE7="-","【-】","【"&amp;SUBSTITUTE(TEXT(BE7,"#,##0.00"),"-","△")&amp;"】"))</f>
        <v>【82.75】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>
        <f t="shared" si="7"/>
        <v>1701.71</v>
      </c>
      <c r="BJ6" s="21">
        <f t="shared" si="7"/>
        <v>1598.41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1042.77</v>
      </c>
      <c r="BO6" s="21">
        <f t="shared" si="7"/>
        <v>943.46</v>
      </c>
      <c r="BP6" s="20" t="str">
        <f>IF(BP7="","",IF(BP7="-","【-】","【"&amp;SUBSTITUTE(TEXT(BP7,"#,##0.00"),"-","△")&amp;"】"))</f>
        <v>【602.56】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100</v>
      </c>
      <c r="BU6" s="21">
        <f t="shared" si="8"/>
        <v>100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84.48</v>
      </c>
      <c r="BZ6" s="21">
        <f t="shared" si="8"/>
        <v>79.22</v>
      </c>
      <c r="CA6" s="20" t="str">
        <f>IF(CA7="","",IF(CA7="-","【-】","【"&amp;SUBSTITUTE(TEXT(CA7,"#,##0.00"),"-","△")&amp;"】"))</f>
        <v>【97.94】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172.01</v>
      </c>
      <c r="CF6" s="21">
        <f t="shared" si="9"/>
        <v>172.53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187.11</v>
      </c>
      <c r="CK6" s="21">
        <f t="shared" si="9"/>
        <v>202.47</v>
      </c>
      <c r="CL6" s="20" t="str">
        <f>IF(CL7="","",IF(CL7="-","【-】","【"&amp;SUBSTITUTE(TEXT(CL7,"#,##0.00"),"-","△")&amp;"】"))</f>
        <v>【140.98】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49.28</v>
      </c>
      <c r="CV6" s="21">
        <f t="shared" si="10"/>
        <v>50.62</v>
      </c>
      <c r="CW6" s="20" t="str">
        <f>IF(CW7="","",IF(CW7="-","【-】","【"&amp;SUBSTITUTE(TEXT(CW7,"#,##0.00"),"-","△")&amp;"】"))</f>
        <v>【60.13】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93.42</v>
      </c>
      <c r="DB6" s="21">
        <f t="shared" si="11"/>
        <v>93.56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79.7</v>
      </c>
      <c r="DG6" s="21">
        <f t="shared" si="11"/>
        <v>79</v>
      </c>
      <c r="DH6" s="20" t="str">
        <f>IF(DH7="","",IF(DH7="-","【-】","【"&amp;SUBSTITUTE(TEXT(DH7,"#,##0.00"),"-","△")&amp;"】"))</f>
        <v>【96.00】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3.18</v>
      </c>
      <c r="DM6" s="21">
        <f t="shared" si="12"/>
        <v>6.36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17.05</v>
      </c>
      <c r="DR6" s="21">
        <f t="shared" si="12"/>
        <v>17.62</v>
      </c>
      <c r="DS6" s="20" t="str">
        <f>IF(DS7="","",IF(DS7="-","【-】","【"&amp;SUBSTITUTE(TEXT(DS7,"#,##0.00"),"-","△")&amp;"】"))</f>
        <v>【42.20】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>
        <f t="shared" si="13"/>
        <v>0.22</v>
      </c>
      <c r="EC6" s="21">
        <f t="shared" si="13"/>
        <v>0.18</v>
      </c>
      <c r="ED6" s="20" t="str">
        <f>IF(ED7="","",IF(ED7="-","【-】","【"&amp;SUBSTITUTE(TEXT(ED7,"#,##0.00"),"-","△")&amp;"】"))</f>
        <v>【9.46】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>
        <f t="shared" si="14"/>
        <v>0.57999999999999996</v>
      </c>
      <c r="EN6" s="21">
        <f t="shared" si="14"/>
        <v>0.09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15">
      <c r="A7" s="14"/>
      <c r="B7" s="23">
        <v>2024</v>
      </c>
      <c r="C7" s="23">
        <v>73032</v>
      </c>
      <c r="D7" s="23">
        <v>46</v>
      </c>
      <c r="E7" s="23">
        <v>17</v>
      </c>
      <c r="F7" s="23">
        <v>1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69.69</v>
      </c>
      <c r="P7" s="24">
        <v>49.84</v>
      </c>
      <c r="Q7" s="24">
        <v>100</v>
      </c>
      <c r="R7" s="24">
        <v>3025</v>
      </c>
      <c r="S7" s="24">
        <v>8095</v>
      </c>
      <c r="T7" s="24">
        <v>37.950000000000003</v>
      </c>
      <c r="U7" s="24">
        <v>213.31</v>
      </c>
      <c r="V7" s="24">
        <v>4004</v>
      </c>
      <c r="W7" s="24">
        <v>1.41</v>
      </c>
      <c r="X7" s="24">
        <v>2839.72</v>
      </c>
      <c r="Y7" s="24" t="s">
        <v>101</v>
      </c>
      <c r="Z7" s="24" t="s">
        <v>101</v>
      </c>
      <c r="AA7" s="24" t="s">
        <v>101</v>
      </c>
      <c r="AB7" s="24">
        <v>107.14</v>
      </c>
      <c r="AC7" s="24">
        <v>106.46</v>
      </c>
      <c r="AD7" s="24" t="s">
        <v>101</v>
      </c>
      <c r="AE7" s="24" t="s">
        <v>101</v>
      </c>
      <c r="AF7" s="24" t="s">
        <v>101</v>
      </c>
      <c r="AG7" s="24">
        <v>106.87</v>
      </c>
      <c r="AH7" s="24">
        <v>106.45</v>
      </c>
      <c r="AI7" s="24">
        <v>105.36</v>
      </c>
      <c r="AJ7" s="24" t="s">
        <v>101</v>
      </c>
      <c r="AK7" s="24" t="s">
        <v>101</v>
      </c>
      <c r="AL7" s="24" t="s">
        <v>101</v>
      </c>
      <c r="AM7" s="24">
        <v>0</v>
      </c>
      <c r="AN7" s="24">
        <v>0</v>
      </c>
      <c r="AO7" s="24" t="s">
        <v>101</v>
      </c>
      <c r="AP7" s="24" t="s">
        <v>101</v>
      </c>
      <c r="AQ7" s="24" t="s">
        <v>101</v>
      </c>
      <c r="AR7" s="24">
        <v>21.73</v>
      </c>
      <c r="AS7" s="24">
        <v>19.96</v>
      </c>
      <c r="AT7" s="24">
        <v>3.12</v>
      </c>
      <c r="AU7" s="24" t="s">
        <v>101</v>
      </c>
      <c r="AV7" s="24" t="s">
        <v>101</v>
      </c>
      <c r="AW7" s="24" t="s">
        <v>101</v>
      </c>
      <c r="AX7" s="24">
        <v>32.770000000000003</v>
      </c>
      <c r="AY7" s="24">
        <v>23.4</v>
      </c>
      <c r="AZ7" s="24" t="s">
        <v>101</v>
      </c>
      <c r="BA7" s="24" t="s">
        <v>101</v>
      </c>
      <c r="BB7" s="24" t="s">
        <v>101</v>
      </c>
      <c r="BC7" s="24">
        <v>62.37</v>
      </c>
      <c r="BD7" s="24">
        <v>63.88</v>
      </c>
      <c r="BE7" s="24">
        <v>82.75</v>
      </c>
      <c r="BF7" s="24" t="s">
        <v>101</v>
      </c>
      <c r="BG7" s="24" t="s">
        <v>101</v>
      </c>
      <c r="BH7" s="24" t="s">
        <v>101</v>
      </c>
      <c r="BI7" s="24">
        <v>1701.71</v>
      </c>
      <c r="BJ7" s="24">
        <v>1598.41</v>
      </c>
      <c r="BK7" s="24" t="s">
        <v>101</v>
      </c>
      <c r="BL7" s="24" t="s">
        <v>101</v>
      </c>
      <c r="BM7" s="24" t="s">
        <v>101</v>
      </c>
      <c r="BN7" s="24">
        <v>1042.77</v>
      </c>
      <c r="BO7" s="24">
        <v>943.46</v>
      </c>
      <c r="BP7" s="24">
        <v>602.55999999999995</v>
      </c>
      <c r="BQ7" s="24" t="s">
        <v>101</v>
      </c>
      <c r="BR7" s="24" t="s">
        <v>101</v>
      </c>
      <c r="BS7" s="24" t="s">
        <v>101</v>
      </c>
      <c r="BT7" s="24">
        <v>100</v>
      </c>
      <c r="BU7" s="24">
        <v>100</v>
      </c>
      <c r="BV7" s="24" t="s">
        <v>101</v>
      </c>
      <c r="BW7" s="24" t="s">
        <v>101</v>
      </c>
      <c r="BX7" s="24" t="s">
        <v>101</v>
      </c>
      <c r="BY7" s="24">
        <v>84.48</v>
      </c>
      <c r="BZ7" s="24">
        <v>79.22</v>
      </c>
      <c r="CA7" s="24">
        <v>97.94</v>
      </c>
      <c r="CB7" s="24" t="s">
        <v>101</v>
      </c>
      <c r="CC7" s="24" t="s">
        <v>101</v>
      </c>
      <c r="CD7" s="24" t="s">
        <v>101</v>
      </c>
      <c r="CE7" s="24">
        <v>172.01</v>
      </c>
      <c r="CF7" s="24">
        <v>172.53</v>
      </c>
      <c r="CG7" s="24" t="s">
        <v>101</v>
      </c>
      <c r="CH7" s="24" t="s">
        <v>101</v>
      </c>
      <c r="CI7" s="24" t="s">
        <v>101</v>
      </c>
      <c r="CJ7" s="24">
        <v>187.11</v>
      </c>
      <c r="CK7" s="24">
        <v>202.47</v>
      </c>
      <c r="CL7" s="24">
        <v>140.97999999999999</v>
      </c>
      <c r="CM7" s="24" t="s">
        <v>101</v>
      </c>
      <c r="CN7" s="24" t="s">
        <v>101</v>
      </c>
      <c r="CO7" s="24" t="s">
        <v>101</v>
      </c>
      <c r="CP7" s="24" t="s">
        <v>101</v>
      </c>
      <c r="CQ7" s="24" t="s">
        <v>101</v>
      </c>
      <c r="CR7" s="24" t="s">
        <v>101</v>
      </c>
      <c r="CS7" s="24" t="s">
        <v>101</v>
      </c>
      <c r="CT7" s="24" t="s">
        <v>101</v>
      </c>
      <c r="CU7" s="24">
        <v>49.28</v>
      </c>
      <c r="CV7" s="24">
        <v>50.62</v>
      </c>
      <c r="CW7" s="24">
        <v>60.13</v>
      </c>
      <c r="CX7" s="24" t="s">
        <v>101</v>
      </c>
      <c r="CY7" s="24" t="s">
        <v>101</v>
      </c>
      <c r="CZ7" s="24" t="s">
        <v>101</v>
      </c>
      <c r="DA7" s="24">
        <v>93.42</v>
      </c>
      <c r="DB7" s="24">
        <v>93.56</v>
      </c>
      <c r="DC7" s="24" t="s">
        <v>101</v>
      </c>
      <c r="DD7" s="24" t="s">
        <v>101</v>
      </c>
      <c r="DE7" s="24" t="s">
        <v>101</v>
      </c>
      <c r="DF7" s="24">
        <v>79.7</v>
      </c>
      <c r="DG7" s="24">
        <v>79</v>
      </c>
      <c r="DH7" s="24">
        <v>96</v>
      </c>
      <c r="DI7" s="24" t="s">
        <v>101</v>
      </c>
      <c r="DJ7" s="24" t="s">
        <v>101</v>
      </c>
      <c r="DK7" s="24" t="s">
        <v>101</v>
      </c>
      <c r="DL7" s="24">
        <v>3.18</v>
      </c>
      <c r="DM7" s="24">
        <v>6.36</v>
      </c>
      <c r="DN7" s="24" t="s">
        <v>101</v>
      </c>
      <c r="DO7" s="24" t="s">
        <v>101</v>
      </c>
      <c r="DP7" s="24" t="s">
        <v>101</v>
      </c>
      <c r="DQ7" s="24">
        <v>17.05</v>
      </c>
      <c r="DR7" s="24">
        <v>17.62</v>
      </c>
      <c r="DS7" s="24">
        <v>42.2</v>
      </c>
      <c r="DT7" s="24" t="s">
        <v>101</v>
      </c>
      <c r="DU7" s="24" t="s">
        <v>101</v>
      </c>
      <c r="DV7" s="24" t="s">
        <v>101</v>
      </c>
      <c r="DW7" s="24">
        <v>0</v>
      </c>
      <c r="DX7" s="24">
        <v>0</v>
      </c>
      <c r="DY7" s="24" t="s">
        <v>101</v>
      </c>
      <c r="DZ7" s="24" t="s">
        <v>101</v>
      </c>
      <c r="EA7" s="24" t="s">
        <v>101</v>
      </c>
      <c r="EB7" s="24">
        <v>0.22</v>
      </c>
      <c r="EC7" s="24">
        <v>0.18</v>
      </c>
      <c r="ED7" s="24">
        <v>9.4600000000000009</v>
      </c>
      <c r="EE7" s="24" t="s">
        <v>101</v>
      </c>
      <c r="EF7" s="24" t="s">
        <v>101</v>
      </c>
      <c r="EG7" s="24" t="s">
        <v>101</v>
      </c>
      <c r="EH7" s="24">
        <v>0</v>
      </c>
      <c r="EI7" s="24">
        <v>0</v>
      </c>
      <c r="EJ7" s="24" t="s">
        <v>101</v>
      </c>
      <c r="EK7" s="24" t="s">
        <v>101</v>
      </c>
      <c r="EL7" s="24" t="s">
        <v>101</v>
      </c>
      <c r="EM7" s="24">
        <v>0.57999999999999996</v>
      </c>
      <c r="EN7" s="24">
        <v>0.09</v>
      </c>
      <c r="EO7" s="24">
        <v>0.19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15">
      <c r="B13" t="s">
        <v>109</v>
      </c>
      <c r="C13" t="s">
        <v>110</v>
      </c>
      <c r="D13" t="s">
        <v>109</v>
      </c>
      <c r="E13" t="s">
        <v>111</v>
      </c>
      <c r="F13" t="s">
        <v>109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板垣　慶太</cp:lastModifiedBy>
  <dcterms:created xsi:type="dcterms:W3CDTF">2025-12-23T05:57:28Z</dcterms:created>
  <dcterms:modified xsi:type="dcterms:W3CDTF">2026-01-19T01:49:56Z</dcterms:modified>
  <cp:category/>
</cp:coreProperties>
</file>