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330\Desktop\水道\調査＋報告関係\市町村財政課\7\R8.2.5_経営比較分析\提出用\"/>
    </mc:Choice>
  </mc:AlternateContent>
  <xr:revisionPtr revIDLastSave="0" documentId="13_ncr:1_{B11B88BC-E1B2-42BC-84A2-F55D98D58402}" xr6:coauthVersionLast="47" xr6:coauthVersionMax="47" xr10:uidLastSave="{00000000-0000-0000-0000-000000000000}"/>
  <workbookProtection workbookAlgorithmName="SHA-512" workbookHashValue="8NvgiztOfAGwXDKE6pEom2+6UvTZdI/hv43mDfGe9ZM2mDQoakAAWhlacricVbxZvWkyvsYTEsT6k2yiy+vGRA==" workbookSaltValue="MvXrXI/fP6ir2lDhtxf3N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G85" i="4"/>
  <c r="F85" i="4"/>
  <c r="E85" i="4"/>
</calcChain>
</file>

<file path=xl/sharedStrings.xml><?xml version="1.0" encoding="utf-8"?>
<sst xmlns="http://schemas.openxmlformats.org/spreadsheetml/2006/main" count="320" uniqueCount="115">
  <si>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</si>
  <si>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</si>
  <si>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</si>
  <si>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</si>
  <si>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</si>
  <si>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</si>
  <si>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</si>
  <si>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</si>
  <si>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</si>
  <si>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</si>
  <si>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</si>
  <si>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</si>
  <si>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</si>
  <si>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</si>
  <si>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</si>
  <si>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</si>
  <si>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</si>
  <si>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</si>
  <si>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</si>
  <si>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</si>
  <si>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</si>
  <si>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</si>
  <si>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</si>
  <si>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</si>
  <si>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</si>
  <si>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</si>
  <si>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</si>
  <si>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</si>
  <si>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</si>
  <si>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</si>
  <si>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</si>
  <si>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</si>
  <si>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</si>
  <si>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</si>
  <si>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</si>
  <si>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</si>
  <si>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</si>
  <si>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</si>
  <si>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</si>
  <si>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</si>
  <si>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</si>
  <si>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</si>
  <si>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</si>
  <si>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</si>
  <si>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</si>
  <si>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</si>
  <si>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</si>
  <si>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</si>
  <si>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</si>
  <si>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</si>
  <si>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</si>
  <si>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</si>
  <si>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</si>
  <si>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</si>
  <si>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</si>
  <si>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</si>
  <si>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</si>
  <si>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</si>
  <si>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</si>
  <si>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</si>
  <si>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</si>
  <si>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</si>
  <si>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</si>
  <si>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</si>
  <si>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</si>
  <si>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</si>
  <si>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</si>
  <si>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</si>
  <si>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</si>
  <si>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</si>
  <si>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</si>
  <si>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</si>
  <si>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</si>
  <si>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</si>
  <si>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</si>
  <si>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</si>
  <si>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</si>
  <si>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</si>
  <si>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</si>
  <si>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</si>
  <si>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</si>
  <si>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</si>
  <si>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</si>
  <si>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</si>
  <si>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</si>
  <si>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</si>
  <si>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</si>
  <si>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</si>
  <si>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</si>
  <si>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</si>
  <si>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</si>
  <si>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</si>
  <si>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</si>
  <si>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</si>
  <si>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</si>
  <si>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桑折町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</si>
  <si>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</si>
  <si>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</si>
  <si>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</si>
  <si>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</si>
  <si>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</si>
  <si>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</si>
  <si>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</si>
  <si>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</si>
  <si>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</si>
  <si>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</si>
  <si>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</si>
  <si>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</si>
  <si>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</si>
  <si>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</si>
  <si>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</si>
  <si>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</si>
  <si>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事業認可区域全域の整備が終了したことにより、今後は下水道接続率の向上に努めていかなければなりません。また、事業の運営方針である「下水道事業経営戦略」に基づき、限られた資産や財源をより有効に活用しながら、経営の合理化や効率化を推進し、経営基盤の強化に努めていきます。</t>
    <phoneticPr fontId="4"/>
  </si>
  <si>
    <t>　当町の下水道事業は、昭和63年に事業に着手し、平成8年4月から部分的に供用が開始され、段階的に事業を拡大してきました。供用開始から30年程度であり、管渠の更新時はまだ到来していませんが、平成28年度に策定した「桑折町ストックマネジメント計画」に基づき、引き続き維持管理に取り組んでいきます。</t>
    <phoneticPr fontId="4"/>
  </si>
  <si>
    <r>
      <t xml:space="preserve">　当町における下水道事業は、令和6年4月から地方公営企業法の一部を適用しました。
　また、事業認可区域全域の整備が完了したことにより、主に下水道使用料と繰出基準に基づく一般会計からの繰入金を財源として経営しているところです。
</t>
    </r>
    <r>
      <rPr>
        <sz val="11"/>
        <rFont val="ＭＳ ゴシック"/>
        <family val="3"/>
        <charset val="128"/>
      </rPr>
      <t>【健全性】
①経常収支比率は、100％を超え使用料収入や一般会計繰入金で経常費用を賄えている状態で、一定程度の健全性を確保しました。今後、指標向上を目指し、経営改善に向けた取組みを行っていく必要があります。</t>
    </r>
    <r>
      <rPr>
        <sz val="11"/>
        <color rgb="FFFF0000"/>
        <rFont val="ＭＳ ゴシック"/>
        <family val="3"/>
        <charset val="128"/>
      </rPr>
      <t xml:space="preserve">
</t>
    </r>
    <r>
      <rPr>
        <sz val="11"/>
        <rFont val="ＭＳ ゴシック"/>
        <family val="3"/>
        <charset val="128"/>
      </rPr>
      <t>④企業債残高対事業規模比率は、類似団体平均値を上回っており、今後とも計画的な企業債の発行に努める必要があります。</t>
    </r>
    <r>
      <rPr>
        <sz val="11"/>
        <color rgb="FFFF0000"/>
        <rFont val="ＭＳ ゴシック"/>
        <family val="3"/>
        <charset val="128"/>
      </rPr>
      <t xml:space="preserve">
</t>
    </r>
    <r>
      <rPr>
        <sz val="11"/>
        <rFont val="ＭＳ ゴシック"/>
        <family val="3"/>
        <charset val="128"/>
      </rPr>
      <t>【効率性】
⑥汚水処理原価は、類似団体平均値を上回っており、引き続き接続率向上への取組み、使用料収入の確保に努める必要があります。
⑧水洗化率は、類似団体平均値を上回っていますが、下水道接続へのより一層の普及促進活動を行い、率向上に向けた取組みを行っていく必要があります。</t>
    </r>
    <r>
      <rPr>
        <sz val="11"/>
        <color rgb="FFFF0000"/>
        <rFont val="ＭＳ ゴシック"/>
        <family val="3"/>
        <charset val="128"/>
      </rPr>
      <t xml:space="preserve">
</t>
    </r>
    <rPh sb="14" eb="16">
      <t>レイワ</t>
    </rPh>
    <rPh sb="17" eb="18">
      <t>ネン</t>
    </rPh>
    <rPh sb="19" eb="20">
      <t>ガツ</t>
    </rPh>
    <rPh sb="22" eb="29">
      <t>チホウコウエイキギョウホウ</t>
    </rPh>
    <rPh sb="30" eb="32">
      <t>イチブ</t>
    </rPh>
    <rPh sb="33" eb="35">
      <t>テキヨウ</t>
    </rPh>
    <rPh sb="120" eb="122">
      <t>ケイジョウ</t>
    </rPh>
    <rPh sb="133" eb="134">
      <t>コ</t>
    </rPh>
    <rPh sb="135" eb="140">
      <t>シヨウリョウシュウニュウ</t>
    </rPh>
    <rPh sb="141" eb="145">
      <t>イッパンカイケイ</t>
    </rPh>
    <rPh sb="145" eb="148">
      <t>クリイレキン</t>
    </rPh>
    <rPh sb="149" eb="151">
      <t>ケイジョウ</t>
    </rPh>
    <rPh sb="151" eb="153">
      <t>ヒヨウ</t>
    </rPh>
    <rPh sb="154" eb="155">
      <t>マカナ</t>
    </rPh>
    <rPh sb="159" eb="161">
      <t>ジョウタイ</t>
    </rPh>
    <rPh sb="163" eb="165">
      <t>イッテイ</t>
    </rPh>
    <rPh sb="165" eb="167">
      <t>テイド</t>
    </rPh>
    <rPh sb="168" eb="171">
      <t>ケンゼンセイ</t>
    </rPh>
    <rPh sb="172" eb="174">
      <t>カクホ</t>
    </rPh>
    <rPh sb="232" eb="234">
      <t>ルイジ</t>
    </rPh>
    <rPh sb="234" eb="239">
      <t>ダンタイヘイキンチ</t>
    </rPh>
    <rPh sb="240" eb="242">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</si>
</sst>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83D-41B9-937F-FA27DAD2C4E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c:ext xmlns:c16="http://schemas.microsoft.com/office/drawing/2014/chart" uri="{C3380CC4-5D6E-409C-BE32-E72D297353CC}">
              <c16:uniqueId val="{00000001-583D-41B9-937F-FA27DAD2C4E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F1-48E8-91BD-CD21099D3BA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50.62</c:v>
                </c:pt>
              </c:numCache>
            </c:numRef>
          </c:val>
          <c:smooth val="0"/>
          <c:extLst>
            <c:ext xmlns:c16="http://schemas.microsoft.com/office/drawing/2014/chart" uri="{C3380CC4-5D6E-409C-BE32-E72D297353CC}">
              <c16:uniqueId val="{00000001-F9F1-48E8-91BD-CD21099D3BA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84.14</c:v>
                </c:pt>
              </c:numCache>
            </c:numRef>
          </c:val>
          <c:extLst>
            <c:ext xmlns:c16="http://schemas.microsoft.com/office/drawing/2014/chart" uri="{C3380CC4-5D6E-409C-BE32-E72D297353CC}">
              <c16:uniqueId val="{00000000-B4E7-4D63-AC6E-5A68B436C2D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79</c:v>
                </c:pt>
              </c:numCache>
            </c:numRef>
          </c:val>
          <c:smooth val="0"/>
          <c:extLst>
            <c:ext xmlns:c16="http://schemas.microsoft.com/office/drawing/2014/chart" uri="{C3380CC4-5D6E-409C-BE32-E72D297353CC}">
              <c16:uniqueId val="{00000001-B4E7-4D63-AC6E-5A68B436C2D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109.37</c:v>
                </c:pt>
              </c:numCache>
            </c:numRef>
          </c:val>
          <c:extLst>
            <c:ext xmlns:c16="http://schemas.microsoft.com/office/drawing/2014/chart" uri="{C3380CC4-5D6E-409C-BE32-E72D297353CC}">
              <c16:uniqueId val="{00000000-230F-40E0-BF31-2467AB8386D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106.45</c:v>
                </c:pt>
              </c:numCache>
            </c:numRef>
          </c:val>
          <c:smooth val="0"/>
          <c:extLst>
            <c:ext xmlns:c16="http://schemas.microsoft.com/office/drawing/2014/chart" uri="{C3380CC4-5D6E-409C-BE32-E72D297353CC}">
              <c16:uniqueId val="{00000001-230F-40E0-BF31-2467AB8386D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3.24</c:v>
                </c:pt>
              </c:numCache>
            </c:numRef>
          </c:val>
          <c:extLst>
            <c:ext xmlns:c16="http://schemas.microsoft.com/office/drawing/2014/chart" uri="{C3380CC4-5D6E-409C-BE32-E72D297353CC}">
              <c16:uniqueId val="{00000000-E097-4F98-AE24-DD3C6C81404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17.62</c:v>
                </c:pt>
              </c:numCache>
            </c:numRef>
          </c:val>
          <c:smooth val="0"/>
          <c:extLst>
            <c:ext xmlns:c16="http://schemas.microsoft.com/office/drawing/2014/chart" uri="{C3380CC4-5D6E-409C-BE32-E72D297353CC}">
              <c16:uniqueId val="{00000001-E097-4F98-AE24-DD3C6C81404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2A1-4827-A68D-619CA4ECE33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0.18</c:v>
                </c:pt>
              </c:numCache>
            </c:numRef>
          </c:val>
          <c:smooth val="0"/>
          <c:extLst>
            <c:ext xmlns:c16="http://schemas.microsoft.com/office/drawing/2014/chart" uri="{C3380CC4-5D6E-409C-BE32-E72D297353CC}">
              <c16:uniqueId val="{00000001-C2A1-4827-A68D-619CA4ECE33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78E-4F94-87B3-8A0C25E7C23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19.96</c:v>
                </c:pt>
              </c:numCache>
            </c:numRef>
          </c:val>
          <c:smooth val="0"/>
          <c:extLst>
            <c:ext xmlns:c16="http://schemas.microsoft.com/office/drawing/2014/chart" uri="{C3380CC4-5D6E-409C-BE32-E72D297353CC}">
              <c16:uniqueId val="{00000001-978E-4F94-87B3-8A0C25E7C23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52.24</c:v>
                </c:pt>
              </c:numCache>
            </c:numRef>
          </c:val>
          <c:extLst>
            <c:ext xmlns:c16="http://schemas.microsoft.com/office/drawing/2014/chart" uri="{C3380CC4-5D6E-409C-BE32-E72D297353CC}">
              <c16:uniqueId val="{00000000-2021-42D6-A0F9-53C742B9A3C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63.88</c:v>
                </c:pt>
              </c:numCache>
            </c:numRef>
          </c:val>
          <c:smooth val="0"/>
          <c:extLst>
            <c:ext xmlns:c16="http://schemas.microsoft.com/office/drawing/2014/chart" uri="{C3380CC4-5D6E-409C-BE32-E72D297353CC}">
              <c16:uniqueId val="{00000001-2021-42D6-A0F9-53C742B9A3C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1756.81</c:v>
                </c:pt>
              </c:numCache>
            </c:numRef>
          </c:val>
          <c:extLst>
            <c:ext xmlns:c16="http://schemas.microsoft.com/office/drawing/2014/chart" uri="{C3380CC4-5D6E-409C-BE32-E72D297353CC}">
              <c16:uniqueId val="{00000000-FFE9-4C6D-94A9-A77FC703A8C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943.46</c:v>
                </c:pt>
              </c:numCache>
            </c:numRef>
          </c:val>
          <c:smooth val="0"/>
          <c:extLst>
            <c:ext xmlns:c16="http://schemas.microsoft.com/office/drawing/2014/chart" uri="{C3380CC4-5D6E-409C-BE32-E72D297353CC}">
              <c16:uniqueId val="{00000001-FFE9-4C6D-94A9-A77FC703A8C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75.819999999999993</c:v>
                </c:pt>
              </c:numCache>
            </c:numRef>
          </c:val>
          <c:extLst>
            <c:ext xmlns:c16="http://schemas.microsoft.com/office/drawing/2014/chart" uri="{C3380CC4-5D6E-409C-BE32-E72D297353CC}">
              <c16:uniqueId val="{00000000-C263-441F-BD10-DF87CA8227E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79.22</c:v>
                </c:pt>
              </c:numCache>
            </c:numRef>
          </c:val>
          <c:smooth val="0"/>
          <c:extLst>
            <c:ext xmlns:c16="http://schemas.microsoft.com/office/drawing/2014/chart" uri="{C3380CC4-5D6E-409C-BE32-E72D297353CC}">
              <c16:uniqueId val="{00000001-C263-441F-BD10-DF87CA8227E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215.99</c:v>
                </c:pt>
              </c:numCache>
            </c:numRef>
          </c:val>
          <c:extLst>
            <c:ext xmlns:c16="http://schemas.microsoft.com/office/drawing/2014/chart" uri="{C3380CC4-5D6E-409C-BE32-E72D297353CC}">
              <c16:uniqueId val="{00000000-9E83-491F-808B-77A7A40F75E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202.47</c:v>
                </c:pt>
              </c:numCache>
            </c:numRef>
          </c:val>
          <c:smooth val="0"/>
          <c:extLst>
            <c:ext xmlns:c16="http://schemas.microsoft.com/office/drawing/2014/chart" uri="{C3380CC4-5D6E-409C-BE32-E72D297353CC}">
              <c16:uniqueId val="{00000001-9E83-491F-808B-77A7A40F75E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1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桑折町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Cc2</v>
      </c>
      <c r="X8" s="64"/>
      <c r="Y8" s="64"/>
      <c r="Z8" s="64"/>
      <c r="AA8" s="64"/>
      <c r="AB8" s="64"/>
      <c r="AC8" s="64"/>
      <c r="AD8" s="65" t="str">
        <f>データ!$M$6</f>
        <v>非設置</v>
      </c>
      <c r="AE8" s="65"/>
      <c r="AF8" s="65"/>
      <c r="AG8" s="65"/>
      <c r="AH8" s="65"/>
      <c r="AI8" s="65"/>
      <c r="AJ8" s="65"/>
      <c r="AK8" s="3"/>
      <c r="AL8" s="44">
        <f>データ!S6</f>
        <v>10951</v>
      </c>
      <c r="AM8" s="44"/>
      <c r="AN8" s="44"/>
      <c r="AO8" s="44"/>
      <c r="AP8" s="44"/>
      <c r="AQ8" s="44"/>
      <c r="AR8" s="44"/>
      <c r="AS8" s="44"/>
      <c r="AT8" s="45">
        <f>データ!T6</f>
        <v>42.97</v>
      </c>
      <c r="AU8" s="45"/>
      <c r="AV8" s="45"/>
      <c r="AW8" s="45"/>
      <c r="AX8" s="45"/>
      <c r="AY8" s="45"/>
      <c r="AZ8" s="45"/>
      <c r="BA8" s="45"/>
      <c r="BB8" s="45">
        <f>データ!U6</f>
        <v>254.85</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67.95</v>
      </c>
      <c r="J10" s="45"/>
      <c r="K10" s="45"/>
      <c r="L10" s="45"/>
      <c r="M10" s="45"/>
      <c r="N10" s="45"/>
      <c r="O10" s="45"/>
      <c r="P10" s="45">
        <f>データ!P6</f>
        <v>50.53</v>
      </c>
      <c r="Q10" s="45"/>
      <c r="R10" s="45"/>
      <c r="S10" s="45"/>
      <c r="T10" s="45"/>
      <c r="U10" s="45"/>
      <c r="V10" s="45"/>
      <c r="W10" s="45">
        <f>データ!Q6</f>
        <v>100</v>
      </c>
      <c r="X10" s="45"/>
      <c r="Y10" s="45"/>
      <c r="Z10" s="45"/>
      <c r="AA10" s="45"/>
      <c r="AB10" s="45"/>
      <c r="AC10" s="45"/>
      <c r="AD10" s="44">
        <f>データ!R6</f>
        <v>3080</v>
      </c>
      <c r="AE10" s="44"/>
      <c r="AF10" s="44"/>
      <c r="AG10" s="44"/>
      <c r="AH10" s="44"/>
      <c r="AI10" s="44"/>
      <c r="AJ10" s="44"/>
      <c r="AK10" s="2"/>
      <c r="AL10" s="44">
        <f>データ!V6</f>
        <v>5505</v>
      </c>
      <c r="AM10" s="44"/>
      <c r="AN10" s="44"/>
      <c r="AO10" s="44"/>
      <c r="AP10" s="44"/>
      <c r="AQ10" s="44"/>
      <c r="AR10" s="44"/>
      <c r="AS10" s="44"/>
      <c r="AT10" s="45">
        <f>データ!W6</f>
        <v>1.63</v>
      </c>
      <c r="AU10" s="45"/>
      <c r="AV10" s="45"/>
      <c r="AW10" s="45"/>
      <c r="AX10" s="45"/>
      <c r="AY10" s="45"/>
      <c r="AZ10" s="45"/>
      <c r="BA10" s="45"/>
      <c r="BB10" s="45">
        <f>データ!X6</f>
        <v>3377.3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KaiQ3QjcMgzEWEO3NMfzJBV9q8r3/ZVOoL7yWNYnG3XSFkeEqRyQn6HgAUFTH7w5wBjxUoO/AwT+dH5NEd1Fag==" saltValue="Xzeli6m/N8U9TgWBDiZMf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73016</v>
      </c>
      <c r="D6" s="19">
        <f t="shared" si="3"/>
        <v>46</v>
      </c>
      <c r="E6" s="19">
        <f t="shared" si="3"/>
        <v>17</v>
      </c>
      <c r="F6" s="19">
        <f t="shared" si="3"/>
        <v>1</v>
      </c>
      <c r="G6" s="19">
        <f t="shared" si="3"/>
        <v>0</v>
      </c>
      <c r="H6" s="19" t="str">
        <f t="shared" si="3"/>
        <v>福島県　桑折町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67.95</v>
      </c>
      <c r="P6" s="20">
        <f t="shared" si="3"/>
        <v>50.53</v>
      </c>
      <c r="Q6" s="20">
        <f t="shared" si="3"/>
        <v>100</v>
      </c>
      <c r="R6" s="20">
        <f t="shared" si="3"/>
        <v>3080</v>
      </c>
      <c r="S6" s="20">
        <f t="shared" si="3"/>
        <v>10951</v>
      </c>
      <c r="T6" s="20">
        <f t="shared" si="3"/>
        <v>42.97</v>
      </c>
      <c r="U6" s="20">
        <f t="shared" si="3"/>
        <v>254.85</v>
      </c>
      <c r="V6" s="20">
        <f t="shared" si="3"/>
        <v>5505</v>
      </c>
      <c r="W6" s="20">
        <f t="shared" si="3"/>
        <v>1.63</v>
      </c>
      <c r="X6" s="20">
        <f t="shared" si="3"/>
        <v>3377.3</v>
      </c>
      <c r="Y6" s="21" t="str">
        <f>IF(Y7="",NA(),Y7)</f>
        <v>-</v>
      </c>
      <c r="Z6" s="21" t="str">
        <f t="shared" ref="Z6:AH6" si="4">IF(Z7="",NA(),Z7)</f>
        <v>-</v>
      </c>
      <c r="AA6" s="21" t="str">
        <f t="shared" si="4"/>
        <v>-</v>
      </c>
      <c r="AB6" s="21" t="str">
        <f t="shared" si="4"/>
        <v>-</v>
      </c>
      <c r="AC6" s="21">
        <f t="shared" si="4"/>
        <v>109.37</v>
      </c>
      <c r="AD6" s="21" t="str">
        <f t="shared" si="4"/>
        <v>-</v>
      </c>
      <c r="AE6" s="21" t="str">
        <f t="shared" si="4"/>
        <v>-</v>
      </c>
      <c r="AF6" s="21" t="str">
        <f t="shared" si="4"/>
        <v>-</v>
      </c>
      <c r="AG6" s="21" t="str">
        <f t="shared" si="4"/>
        <v>-</v>
      </c>
      <c r="AH6" s="21">
        <f t="shared" si="4"/>
        <v>106.45</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19.96</v>
      </c>
      <c r="AT6" s="20" t="str">
        <f>IF(AT7="","",IF(AT7="-","【-】","【"&amp;SUBSTITUTE(TEXT(AT7,"#,##0.00"),"-","△")&amp;"】"))</f>
        <v>【3.12】</v>
      </c>
      <c r="AU6" s="21" t="str">
        <f>IF(AU7="",NA(),AU7)</f>
        <v>-</v>
      </c>
      <c r="AV6" s="21" t="str">
        <f t="shared" ref="AV6:BD6" si="6">IF(AV7="",NA(),AV7)</f>
        <v>-</v>
      </c>
      <c r="AW6" s="21" t="str">
        <f t="shared" si="6"/>
        <v>-</v>
      </c>
      <c r="AX6" s="21" t="str">
        <f t="shared" si="6"/>
        <v>-</v>
      </c>
      <c r="AY6" s="21">
        <f t="shared" si="6"/>
        <v>52.24</v>
      </c>
      <c r="AZ6" s="21" t="str">
        <f t="shared" si="6"/>
        <v>-</v>
      </c>
      <c r="BA6" s="21" t="str">
        <f t="shared" si="6"/>
        <v>-</v>
      </c>
      <c r="BB6" s="21" t="str">
        <f t="shared" si="6"/>
        <v>-</v>
      </c>
      <c r="BC6" s="21" t="str">
        <f t="shared" si="6"/>
        <v>-</v>
      </c>
      <c r="BD6" s="21">
        <f t="shared" si="6"/>
        <v>63.88</v>
      </c>
      <c r="BE6" s="20" t="str">
        <f>IF(BE7="","",IF(BE7="-","【-】","【"&amp;SUBSTITUTE(TEXT(BE7,"#,##0.00"),"-","△")&amp;"】"))</f>
        <v>【82.75】</v>
      </c>
      <c r="BF6" s="21" t="str">
        <f>IF(BF7="",NA(),BF7)</f>
        <v>-</v>
      </c>
      <c r="BG6" s="21" t="str">
        <f t="shared" ref="BG6:BO6" si="7">IF(BG7="",NA(),BG7)</f>
        <v>-</v>
      </c>
      <c r="BH6" s="21" t="str">
        <f t="shared" si="7"/>
        <v>-</v>
      </c>
      <c r="BI6" s="21" t="str">
        <f t="shared" si="7"/>
        <v>-</v>
      </c>
      <c r="BJ6" s="21">
        <f t="shared" si="7"/>
        <v>1756.81</v>
      </c>
      <c r="BK6" s="21" t="str">
        <f t="shared" si="7"/>
        <v>-</v>
      </c>
      <c r="BL6" s="21" t="str">
        <f t="shared" si="7"/>
        <v>-</v>
      </c>
      <c r="BM6" s="21" t="str">
        <f t="shared" si="7"/>
        <v>-</v>
      </c>
      <c r="BN6" s="21" t="str">
        <f t="shared" si="7"/>
        <v>-</v>
      </c>
      <c r="BO6" s="21">
        <f t="shared" si="7"/>
        <v>943.46</v>
      </c>
      <c r="BP6" s="20" t="str">
        <f>IF(BP7="","",IF(BP7="-","【-】","【"&amp;SUBSTITUTE(TEXT(BP7,"#,##0.00"),"-","△")&amp;"】"))</f>
        <v>【602.56】</v>
      </c>
      <c r="BQ6" s="21" t="str">
        <f>IF(BQ7="",NA(),BQ7)</f>
        <v>-</v>
      </c>
      <c r="BR6" s="21" t="str">
        <f t="shared" ref="BR6:BZ6" si="8">IF(BR7="",NA(),BR7)</f>
        <v>-</v>
      </c>
      <c r="BS6" s="21" t="str">
        <f t="shared" si="8"/>
        <v>-</v>
      </c>
      <c r="BT6" s="21" t="str">
        <f t="shared" si="8"/>
        <v>-</v>
      </c>
      <c r="BU6" s="21">
        <f t="shared" si="8"/>
        <v>75.819999999999993</v>
      </c>
      <c r="BV6" s="21" t="str">
        <f t="shared" si="8"/>
        <v>-</v>
      </c>
      <c r="BW6" s="21" t="str">
        <f t="shared" si="8"/>
        <v>-</v>
      </c>
      <c r="BX6" s="21" t="str">
        <f t="shared" si="8"/>
        <v>-</v>
      </c>
      <c r="BY6" s="21" t="str">
        <f t="shared" si="8"/>
        <v>-</v>
      </c>
      <c r="BZ6" s="21">
        <f t="shared" si="8"/>
        <v>79.22</v>
      </c>
      <c r="CA6" s="20" t="str">
        <f>IF(CA7="","",IF(CA7="-","【-】","【"&amp;SUBSTITUTE(TEXT(CA7,"#,##0.00"),"-","△")&amp;"】"))</f>
        <v>【97.94】</v>
      </c>
      <c r="CB6" s="21" t="str">
        <f>IF(CB7="",NA(),CB7)</f>
        <v>-</v>
      </c>
      <c r="CC6" s="21" t="str">
        <f t="shared" ref="CC6:CK6" si="9">IF(CC7="",NA(),CC7)</f>
        <v>-</v>
      </c>
      <c r="CD6" s="21" t="str">
        <f t="shared" si="9"/>
        <v>-</v>
      </c>
      <c r="CE6" s="21" t="str">
        <f t="shared" si="9"/>
        <v>-</v>
      </c>
      <c r="CF6" s="21">
        <f t="shared" si="9"/>
        <v>215.99</v>
      </c>
      <c r="CG6" s="21" t="str">
        <f t="shared" si="9"/>
        <v>-</v>
      </c>
      <c r="CH6" s="21" t="str">
        <f t="shared" si="9"/>
        <v>-</v>
      </c>
      <c r="CI6" s="21" t="str">
        <f t="shared" si="9"/>
        <v>-</v>
      </c>
      <c r="CJ6" s="21" t="str">
        <f t="shared" si="9"/>
        <v>-</v>
      </c>
      <c r="CK6" s="21">
        <f t="shared" si="9"/>
        <v>202.47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50.62</v>
      </c>
      <c r="CW6" s="20" t="str">
        <f>IF(CW7="","",IF(CW7="-","【-】","【"&amp;SUBSTITUTE(TEXT(CW7,"#,##0.00"),"-","△")&amp;"】"))</f>
        <v>【60.13】</v>
      </c>
      <c r="CX6" s="21" t="str">
        <f>IF(CX7="",NA(),CX7)</f>
        <v>-</v>
      </c>
      <c r="CY6" s="21" t="str">
        <f t="shared" ref="CY6:DG6" si="11">IF(CY7="",NA(),CY7)</f>
        <v>-</v>
      </c>
      <c r="CZ6" s="21" t="str">
        <f t="shared" si="11"/>
        <v>-</v>
      </c>
      <c r="DA6" s="21" t="str">
        <f t="shared" si="11"/>
        <v>-</v>
      </c>
      <c r="DB6" s="21">
        <f t="shared" si="11"/>
        <v>84.14</v>
      </c>
      <c r="DC6" s="21" t="str">
        <f t="shared" si="11"/>
        <v>-</v>
      </c>
      <c r="DD6" s="21" t="str">
        <f t="shared" si="11"/>
        <v>-</v>
      </c>
      <c r="DE6" s="21" t="str">
        <f t="shared" si="11"/>
        <v>-</v>
      </c>
      <c r="DF6" s="21" t="str">
        <f t="shared" si="11"/>
        <v>-</v>
      </c>
      <c r="DG6" s="21">
        <f t="shared" si="11"/>
        <v>79</v>
      </c>
      <c r="DH6" s="20" t="str">
        <f>IF(DH7="","",IF(DH7="-","【-】","【"&amp;SUBSTITUTE(TEXT(DH7,"#,##0.00"),"-","△")&amp;"】"))</f>
        <v>【96.00】</v>
      </c>
      <c r="DI6" s="21" t="str">
        <f>IF(DI7="",NA(),DI7)</f>
        <v>-</v>
      </c>
      <c r="DJ6" s="21" t="str">
        <f t="shared" ref="DJ6:DR6" si="12">IF(DJ7="",NA(),DJ7)</f>
        <v>-</v>
      </c>
      <c r="DK6" s="21" t="str">
        <f t="shared" si="12"/>
        <v>-</v>
      </c>
      <c r="DL6" s="21" t="str">
        <f t="shared" si="12"/>
        <v>-</v>
      </c>
      <c r="DM6" s="21">
        <f t="shared" si="12"/>
        <v>3.24</v>
      </c>
      <c r="DN6" s="21" t="str">
        <f t="shared" si="12"/>
        <v>-</v>
      </c>
      <c r="DO6" s="21" t="str">
        <f t="shared" si="12"/>
        <v>-</v>
      </c>
      <c r="DP6" s="21" t="str">
        <f t="shared" si="12"/>
        <v>-</v>
      </c>
      <c r="DQ6" s="21" t="str">
        <f t="shared" si="12"/>
        <v>-</v>
      </c>
      <c r="DR6" s="21">
        <f t="shared" si="12"/>
        <v>17.62</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0.18</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0.09</v>
      </c>
      <c r="EO6" s="20" t="str">
        <f>IF(EO7="","",IF(EO7="-","【-】","【"&amp;SUBSTITUTE(TEXT(EO7,"#,##0.00"),"-","△")&amp;"】"))</f>
        <v>【0.19】</v>
      </c>
    </row>
    <row r="7" spans="1:148" s="22" customFormat="1" x14ac:dyDescent="0.15">
      <c r="A7" s="14"/>
      <c r="B7" s="23">
        <v>2024</v>
      </c>
      <c r="C7" s="23">
        <v>73016</v>
      </c>
      <c r="D7" s="23">
        <v>46</v>
      </c>
      <c r="E7" s="23">
        <v>17</v>
      </c>
      <c r="F7" s="23">
        <v>1</v>
      </c>
      <c r="G7" s="23">
        <v>0</v>
      </c>
      <c r="H7" s="23" t="s">
        <v>95</v>
      </c>
      <c r="I7" s="23" t="s">
        <v>96</v>
      </c>
      <c r="J7" s="23" t="s">
        <v>97</v>
      </c>
      <c r="K7" s="23" t="s">
        <v>98</v>
      </c>
      <c r="L7" s="23" t="s">
        <v>99</v>
      </c>
      <c r="M7" s="23" t="s">
        <v>100</v>
      </c>
      <c r="N7" s="24" t="s">
        <v>101</v>
      </c>
      <c r="O7" s="24">
        <v>67.95</v>
      </c>
      <c r="P7" s="24">
        <v>50.53</v>
      </c>
      <c r="Q7" s="24">
        <v>100</v>
      </c>
      <c r="R7" s="24">
        <v>3080</v>
      </c>
      <c r="S7" s="24">
        <v>10951</v>
      </c>
      <c r="T7" s="24">
        <v>42.97</v>
      </c>
      <c r="U7" s="24">
        <v>254.85</v>
      </c>
      <c r="V7" s="24">
        <v>5505</v>
      </c>
      <c r="W7" s="24">
        <v>1.63</v>
      </c>
      <c r="X7" s="24">
        <v>3377.3</v>
      </c>
      <c r="Y7" s="24" t="s">
        <v>101</v>
      </c>
      <c r="Z7" s="24" t="s">
        <v>101</v>
      </c>
      <c r="AA7" s="24" t="s">
        <v>101</v>
      </c>
      <c r="AB7" s="24" t="s">
        <v>101</v>
      </c>
      <c r="AC7" s="24">
        <v>109.37</v>
      </c>
      <c r="AD7" s="24" t="s">
        <v>101</v>
      </c>
      <c r="AE7" s="24" t="s">
        <v>101</v>
      </c>
      <c r="AF7" s="24" t="s">
        <v>101</v>
      </c>
      <c r="AG7" s="24" t="s">
        <v>101</v>
      </c>
      <c r="AH7" s="24">
        <v>106.45</v>
      </c>
      <c r="AI7" s="24">
        <v>105.36</v>
      </c>
      <c r="AJ7" s="24" t="s">
        <v>101</v>
      </c>
      <c r="AK7" s="24" t="s">
        <v>101</v>
      </c>
      <c r="AL7" s="24" t="s">
        <v>101</v>
      </c>
      <c r="AM7" s="24" t="s">
        <v>101</v>
      </c>
      <c r="AN7" s="24">
        <v>0</v>
      </c>
      <c r="AO7" s="24" t="s">
        <v>101</v>
      </c>
      <c r="AP7" s="24" t="s">
        <v>101</v>
      </c>
      <c r="AQ7" s="24" t="s">
        <v>101</v>
      </c>
      <c r="AR7" s="24" t="s">
        <v>101</v>
      </c>
      <c r="AS7" s="24">
        <v>19.96</v>
      </c>
      <c r="AT7" s="24">
        <v>3.12</v>
      </c>
      <c r="AU7" s="24" t="s">
        <v>101</v>
      </c>
      <c r="AV7" s="24" t="s">
        <v>101</v>
      </c>
      <c r="AW7" s="24" t="s">
        <v>101</v>
      </c>
      <c r="AX7" s="24" t="s">
        <v>101</v>
      </c>
      <c r="AY7" s="24">
        <v>52.24</v>
      </c>
      <c r="AZ7" s="24" t="s">
        <v>101</v>
      </c>
      <c r="BA7" s="24" t="s">
        <v>101</v>
      </c>
      <c r="BB7" s="24" t="s">
        <v>101</v>
      </c>
      <c r="BC7" s="24" t="s">
        <v>101</v>
      </c>
      <c r="BD7" s="24">
        <v>63.88</v>
      </c>
      <c r="BE7" s="24">
        <v>82.75</v>
      </c>
      <c r="BF7" s="24" t="s">
        <v>101</v>
      </c>
      <c r="BG7" s="24" t="s">
        <v>101</v>
      </c>
      <c r="BH7" s="24" t="s">
        <v>101</v>
      </c>
      <c r="BI7" s="24" t="s">
        <v>101</v>
      </c>
      <c r="BJ7" s="24">
        <v>1756.81</v>
      </c>
      <c r="BK7" s="24" t="s">
        <v>101</v>
      </c>
      <c r="BL7" s="24" t="s">
        <v>101</v>
      </c>
      <c r="BM7" s="24" t="s">
        <v>101</v>
      </c>
      <c r="BN7" s="24" t="s">
        <v>101</v>
      </c>
      <c r="BO7" s="24">
        <v>943.46</v>
      </c>
      <c r="BP7" s="24">
        <v>602.55999999999995</v>
      </c>
      <c r="BQ7" s="24" t="s">
        <v>101</v>
      </c>
      <c r="BR7" s="24" t="s">
        <v>101</v>
      </c>
      <c r="BS7" s="24" t="s">
        <v>101</v>
      </c>
      <c r="BT7" s="24" t="s">
        <v>101</v>
      </c>
      <c r="BU7" s="24">
        <v>75.819999999999993</v>
      </c>
      <c r="BV7" s="24" t="s">
        <v>101</v>
      </c>
      <c r="BW7" s="24" t="s">
        <v>101</v>
      </c>
      <c r="BX7" s="24" t="s">
        <v>101</v>
      </c>
      <c r="BY7" s="24" t="s">
        <v>101</v>
      </c>
      <c r="BZ7" s="24">
        <v>79.22</v>
      </c>
      <c r="CA7" s="24">
        <v>97.94</v>
      </c>
      <c r="CB7" s="24" t="s">
        <v>101</v>
      </c>
      <c r="CC7" s="24" t="s">
        <v>101</v>
      </c>
      <c r="CD7" s="24" t="s">
        <v>101</v>
      </c>
      <c r="CE7" s="24" t="s">
        <v>101</v>
      </c>
      <c r="CF7" s="24">
        <v>215.99</v>
      </c>
      <c r="CG7" s="24" t="s">
        <v>101</v>
      </c>
      <c r="CH7" s="24" t="s">
        <v>101</v>
      </c>
      <c r="CI7" s="24" t="s">
        <v>101</v>
      </c>
      <c r="CJ7" s="24" t="s">
        <v>101</v>
      </c>
      <c r="CK7" s="24">
        <v>202.47</v>
      </c>
      <c r="CL7" s="24">
        <v>140.97999999999999</v>
      </c>
      <c r="CM7" s="24" t="s">
        <v>101</v>
      </c>
      <c r="CN7" s="24" t="s">
        <v>101</v>
      </c>
      <c r="CO7" s="24" t="s">
        <v>101</v>
      </c>
      <c r="CP7" s="24" t="s">
        <v>101</v>
      </c>
      <c r="CQ7" s="24" t="s">
        <v>101</v>
      </c>
      <c r="CR7" s="24" t="s">
        <v>101</v>
      </c>
      <c r="CS7" s="24" t="s">
        <v>101</v>
      </c>
      <c r="CT7" s="24" t="s">
        <v>101</v>
      </c>
      <c r="CU7" s="24" t="s">
        <v>101</v>
      </c>
      <c r="CV7" s="24">
        <v>50.62</v>
      </c>
      <c r="CW7" s="24">
        <v>60.13</v>
      </c>
      <c r="CX7" s="24" t="s">
        <v>101</v>
      </c>
      <c r="CY7" s="24" t="s">
        <v>101</v>
      </c>
      <c r="CZ7" s="24" t="s">
        <v>101</v>
      </c>
      <c r="DA7" s="24" t="s">
        <v>101</v>
      </c>
      <c r="DB7" s="24">
        <v>84.14</v>
      </c>
      <c r="DC7" s="24" t="s">
        <v>101</v>
      </c>
      <c r="DD7" s="24" t="s">
        <v>101</v>
      </c>
      <c r="DE7" s="24" t="s">
        <v>101</v>
      </c>
      <c r="DF7" s="24" t="s">
        <v>101</v>
      </c>
      <c r="DG7" s="24">
        <v>79</v>
      </c>
      <c r="DH7" s="24">
        <v>96</v>
      </c>
      <c r="DI7" s="24" t="s">
        <v>101</v>
      </c>
      <c r="DJ7" s="24" t="s">
        <v>101</v>
      </c>
      <c r="DK7" s="24" t="s">
        <v>101</v>
      </c>
      <c r="DL7" s="24" t="s">
        <v>101</v>
      </c>
      <c r="DM7" s="24">
        <v>3.24</v>
      </c>
      <c r="DN7" s="24" t="s">
        <v>101</v>
      </c>
      <c r="DO7" s="24" t="s">
        <v>101</v>
      </c>
      <c r="DP7" s="24" t="s">
        <v>101</v>
      </c>
      <c r="DQ7" s="24" t="s">
        <v>101</v>
      </c>
      <c r="DR7" s="24">
        <v>17.62</v>
      </c>
      <c r="DS7" s="24">
        <v>42.2</v>
      </c>
      <c r="DT7" s="24" t="s">
        <v>101</v>
      </c>
      <c r="DU7" s="24" t="s">
        <v>101</v>
      </c>
      <c r="DV7" s="24" t="s">
        <v>101</v>
      </c>
      <c r="DW7" s="24" t="s">
        <v>101</v>
      </c>
      <c r="DX7" s="24">
        <v>0</v>
      </c>
      <c r="DY7" s="24" t="s">
        <v>101</v>
      </c>
      <c r="DZ7" s="24" t="s">
        <v>101</v>
      </c>
      <c r="EA7" s="24" t="s">
        <v>101</v>
      </c>
      <c r="EB7" s="24" t="s">
        <v>101</v>
      </c>
      <c r="EC7" s="24">
        <v>0.18</v>
      </c>
      <c r="ED7" s="24">
        <v>9.4600000000000009</v>
      </c>
      <c r="EE7" s="24" t="s">
        <v>101</v>
      </c>
      <c r="EF7" s="24" t="s">
        <v>101</v>
      </c>
      <c r="EG7" s="24" t="s">
        <v>101</v>
      </c>
      <c r="EH7" s="24" t="s">
        <v>101</v>
      </c>
      <c r="EI7" s="24">
        <v>0</v>
      </c>
      <c r="EJ7" s="24" t="s">
        <v>101</v>
      </c>
      <c r="EK7" s="24" t="s">
        <v>101</v>
      </c>
      <c r="EL7" s="24" t="s">
        <v>101</v>
      </c>
      <c r="EM7" s="24" t="s">
        <v>101</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109</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佐藤美智子</cp:lastModifiedBy>
  <dcterms:created xsi:type="dcterms:W3CDTF">2025-12-23T05:57:28Z</dcterms:created>
  <dcterms:modified xsi:type="dcterms:W3CDTF">2026-01-30T02:46:23Z</dcterms:modified>
  <cp:category/>
</cp:coreProperties>
</file>