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152.96.40\FileA\建設部\上下水道課\13_下水道係\00_総務\02_財政課照会\R07\13_公営企業に係る経営比較分析表（令和6年度決算）\"/>
    </mc:Choice>
  </mc:AlternateContent>
  <xr:revisionPtr revIDLastSave="0" documentId="13_ncr:1_{DD6B4007-875E-499D-8382-77DCFE1BDEBA}" xr6:coauthVersionLast="36" xr6:coauthVersionMax="36" xr10:uidLastSave="{00000000-0000-0000-0000-000000000000}"/>
  <workbookProtection workbookAlgorithmName="SHA-512" workbookHashValue="TwaAxPjKuCaQGQ2ZcBiJJYGURZ58kxMO1Qp+pXJ61C+uMXQJV1YB6g8hROuA8Ca/NtQS80p8+6Pp2TPTwUe5qQ==" workbookSaltValue="p4qX7TQyHgQ/00mrLtzwA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<sst xmlns="http://schemas.openxmlformats.org/spreadsheetml/2006/main" count="236" uniqueCount="115">
  <si>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</si>
  <si>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</si>
  <si>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</si>
  <si>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</si>
  <si>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</si>
  <si>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</si>
  <si>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</si>
  <si>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</si>
  <si>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</si>
  <si>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</si>
  <si>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</si>
  <si>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</si>
  <si>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</si>
  <si>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</si>
  <si>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</si>
  <si>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</si>
  <si>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</si>
  <si>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</si>
  <si>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</si>
  <si>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</si>
  <si>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</si>
  <si>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</si>
  <si>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</si>
  <si>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</si>
  <si>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</si>
  <si>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</si>
  <si>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</si>
  <si>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</si>
  <si>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</si>
  <si>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</si>
  <si>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</si>
  <si>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</si>
  <si>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</si>
  <si>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</si>
  <si>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</si>
  <si>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</si>
  <si>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</si>
  <si>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</si>
  <si>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</si>
  <si>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</si>
  <si>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</si>
  <si>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</si>
  <si>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</si>
  <si>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</si>
  <si>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</si>
  <si>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</si>
  <si>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</si>
  <si>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</si>
  <si>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</si>
  <si>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</si>
  <si>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</si>
  <si>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</si>
  <si>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</si>
  <si>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</si>
  <si>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</si>
  <si>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</si>
  <si>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</si>
  <si>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</si>
  <si>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</si>
  <si>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</si>
  <si>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</si>
  <si>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</si>
  <si>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</si>
  <si>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</si>
  <si>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</si>
  <si>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</si>
  <si>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</si>
  <si>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</si>
  <si>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</si>
  <si>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</si>
  <si>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</si>
  <si>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</si>
  <si>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</si>
  <si>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</si>
  <si>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</si>
  <si>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</si>
  <si>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</si>
  <si>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</si>
  <si>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</si>
  <si>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</si>
  <si>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</si>
  <si>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</si>
  <si>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</si>
  <si>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</si>
  <si>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</si>
  <si>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</si>
  <si>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</si>
  <si>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</si>
  <si>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</si>
  <si>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</si>
  <si>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</si>
  <si>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</si>
  <si>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</si>
  <si>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</si>
  <si>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</si>
  <si>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</si>
  <si>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</si>
  <si>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</si>
  <si>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</si>
  <si>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</si>
  <si>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</si>
  <si>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</si>
  <si>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</si>
  <si>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</si>
  <si>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</si>
  <si>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</si>
  <si>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</si>
  <si>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</si>
  <si>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</si>
  <si>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</si>
  <si>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</si>
  <si>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</si>
  <si>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経常収支比率は過年度に引き続き100％を超えているが、利益の大部分が一般会計からの繰入によるものであるため、近年の物価上昇等を考慮した財源確保に努める必要がある。
流動比率は年々改善して生きているものの100％を下回っているため、引き続き資金の確保に努めたい。
企業債残高対事業規模比率については、企業債残高の減少に伴い数値が改善されていく見通しである。
経費回収率については、有収水量が増加したこともあり、昨年度同様に100％上回る結果となったが、今後物価上昇の影響を考慮しながら、引き続き将来の施設更新費用に必要な財源の確保を継続できるよう汚水処理原価等の状況を含めて経営にあたっていきたい。</t>
    <rPh sb="0" eb="2">
      <t>ケイジョウ</t>
    </rPh>
    <rPh sb="2" eb="4">
      <t>シュウシ</t>
    </rPh>
    <rPh sb="4" eb="6">
      <t>ヒリツ</t>
    </rPh>
    <rPh sb="7" eb="10">
      <t>カネンド</t>
    </rPh>
    <rPh sb="11" eb="12">
      <t>ヒ</t>
    </rPh>
    <rPh sb="13" eb="14">
      <t>ツヅ</t>
    </rPh>
    <rPh sb="20" eb="21">
      <t>コ</t>
    </rPh>
    <rPh sb="27" eb="29">
      <t>リエキ</t>
    </rPh>
    <rPh sb="30" eb="33">
      <t>ダイブブン</t>
    </rPh>
    <rPh sb="34" eb="36">
      <t>イッパン</t>
    </rPh>
    <rPh sb="36" eb="38">
      <t>カイケイ</t>
    </rPh>
    <rPh sb="41" eb="43">
      <t>クリイレ</t>
    </rPh>
    <rPh sb="54" eb="56">
      <t>キンネン</t>
    </rPh>
    <rPh sb="57" eb="59">
      <t>ブッカ</t>
    </rPh>
    <rPh sb="59" eb="61">
      <t>ジョウショウ</t>
    </rPh>
    <rPh sb="61" eb="62">
      <t>トウ</t>
    </rPh>
    <rPh sb="63" eb="65">
      <t>コウリョ</t>
    </rPh>
    <rPh sb="67" eb="69">
      <t>ザイゲン</t>
    </rPh>
    <rPh sb="69" eb="71">
      <t>カクホ</t>
    </rPh>
    <rPh sb="72" eb="73">
      <t>ツト</t>
    </rPh>
    <rPh sb="75" eb="77">
      <t>ヒツヨウ</t>
    </rPh>
    <rPh sb="82" eb="84">
      <t>リュウドウ</t>
    </rPh>
    <rPh sb="84" eb="86">
      <t>ヒリツ</t>
    </rPh>
    <rPh sb="87" eb="89">
      <t>ネンネン</t>
    </rPh>
    <rPh sb="89" eb="91">
      <t>カイゼン</t>
    </rPh>
    <rPh sb="93" eb="94">
      <t>イ</t>
    </rPh>
    <rPh sb="106" eb="108">
      <t>シタマワ</t>
    </rPh>
    <rPh sb="115" eb="116">
      <t>ヒ</t>
    </rPh>
    <rPh sb="117" eb="118">
      <t>ツヅ</t>
    </rPh>
    <rPh sb="119" eb="121">
      <t>シキン</t>
    </rPh>
    <rPh sb="122" eb="124">
      <t>カクホ</t>
    </rPh>
    <rPh sb="125" eb="126">
      <t>ツト</t>
    </rPh>
    <rPh sb="131" eb="133">
      <t>キギョウ</t>
    </rPh>
    <rPh sb="133" eb="134">
      <t>サイ</t>
    </rPh>
    <rPh sb="134" eb="136">
      <t>ザンダカ</t>
    </rPh>
    <rPh sb="136" eb="137">
      <t>タイ</t>
    </rPh>
    <rPh sb="137" eb="139">
      <t>ジギョウ</t>
    </rPh>
    <rPh sb="139" eb="141">
      <t>キボ</t>
    </rPh>
    <rPh sb="141" eb="143">
      <t>ヒリツ</t>
    </rPh>
    <rPh sb="149" eb="151">
      <t>キギョウ</t>
    </rPh>
    <rPh sb="151" eb="152">
      <t>サイ</t>
    </rPh>
    <rPh sb="152" eb="154">
      <t>ザンダカ</t>
    </rPh>
    <rPh sb="155" eb="157">
      <t>ゲンショウ</t>
    </rPh>
    <rPh sb="158" eb="159">
      <t>トモナ</t>
    </rPh>
    <rPh sb="160" eb="162">
      <t>スウチ</t>
    </rPh>
    <rPh sb="163" eb="165">
      <t>カイゼン</t>
    </rPh>
    <rPh sb="170" eb="172">
      <t>ミトオ</t>
    </rPh>
    <rPh sb="178" eb="180">
      <t>ケイヒ</t>
    </rPh>
    <rPh sb="180" eb="182">
      <t>カイシュウ</t>
    </rPh>
    <rPh sb="182" eb="183">
      <t>リツ</t>
    </rPh>
    <rPh sb="189" eb="191">
      <t>ユウシュウ</t>
    </rPh>
    <rPh sb="191" eb="193">
      <t>スイリョウ</t>
    </rPh>
    <rPh sb="194" eb="196">
      <t>ゾウカ</t>
    </rPh>
    <rPh sb="204" eb="207">
      <t>サクネンド</t>
    </rPh>
    <rPh sb="207" eb="209">
      <t>ドウヨウ</t>
    </rPh>
    <rPh sb="214" eb="216">
      <t>ウワマワ</t>
    </rPh>
    <rPh sb="217" eb="219">
      <t>ケッカ</t>
    </rPh>
    <rPh sb="225" eb="227">
      <t>コンゴ</t>
    </rPh>
    <rPh sb="227" eb="229">
      <t>ブッカ</t>
    </rPh>
    <rPh sb="229" eb="231">
      <t>ジョウショウ</t>
    </rPh>
    <rPh sb="232" eb="234">
      <t>エイキョウ</t>
    </rPh>
    <rPh sb="235" eb="237">
      <t>コウリョ</t>
    </rPh>
    <rPh sb="242" eb="243">
      <t>ヒ</t>
    </rPh>
    <rPh sb="244" eb="245">
      <t>ツヅ</t>
    </rPh>
    <rPh sb="246" eb="248">
      <t>ショウライ</t>
    </rPh>
    <rPh sb="249" eb="251">
      <t>シセツ</t>
    </rPh>
    <rPh sb="251" eb="253">
      <t>コウシン</t>
    </rPh>
    <rPh sb="253" eb="255">
      <t>ヒヨウ</t>
    </rPh>
    <rPh sb="256" eb="258">
      <t>ヒツヨウ</t>
    </rPh>
    <rPh sb="259" eb="261">
      <t>ザイゲン</t>
    </rPh>
    <rPh sb="262" eb="264">
      <t>カクホ</t>
    </rPh>
    <rPh sb="265" eb="267">
      <t>ケイゾク</t>
    </rPh>
    <rPh sb="272" eb="274">
      <t>オスイ</t>
    </rPh>
    <rPh sb="274" eb="276">
      <t>ショリ</t>
    </rPh>
    <rPh sb="276" eb="278">
      <t>ゲンカ</t>
    </rPh>
    <rPh sb="278" eb="279">
      <t>トウ</t>
    </rPh>
    <rPh sb="280" eb="282">
      <t>ジョウキョウ</t>
    </rPh>
    <rPh sb="283" eb="284">
      <t>フク</t>
    </rPh>
    <rPh sb="286" eb="288">
      <t>ケイエイ</t>
    </rPh>
    <phoneticPr fontId="4"/>
  </si>
  <si>
    <t>有形固定資産減価償却率は、類似団体と同様に年々増加傾向にあるため、計画的な施設の管理が必要である。また、管渠については、法定耐用年数を超えたものがないため、引き続き0％となっているが、管渠の点検調査を行いながら必要な改築更新を進め、健全な施設の維持に努めていく。</t>
    <rPh sb="0" eb="2">
      <t>ユウケイ</t>
    </rPh>
    <rPh sb="2" eb="4">
      <t>コテイ</t>
    </rPh>
    <rPh sb="4" eb="6">
      <t>シサン</t>
    </rPh>
    <rPh sb="6" eb="8">
      <t>ゲンカ</t>
    </rPh>
    <rPh sb="8" eb="10">
      <t>ショウキャク</t>
    </rPh>
    <rPh sb="10" eb="11">
      <t>リツ</t>
    </rPh>
    <rPh sb="13" eb="15">
      <t>ルイジ</t>
    </rPh>
    <rPh sb="15" eb="17">
      <t>ダンタイ</t>
    </rPh>
    <rPh sb="18" eb="20">
      <t>ドウヨウ</t>
    </rPh>
    <rPh sb="21" eb="23">
      <t>ネンネン</t>
    </rPh>
    <rPh sb="23" eb="25">
      <t>ゾウカ</t>
    </rPh>
    <rPh sb="25" eb="27">
      <t>ケイコウ</t>
    </rPh>
    <rPh sb="33" eb="36">
      <t>ケイカクテキ</t>
    </rPh>
    <rPh sb="37" eb="39">
      <t>シセツ</t>
    </rPh>
    <rPh sb="40" eb="42">
      <t>カンリ</t>
    </rPh>
    <rPh sb="43" eb="45">
      <t>ヒツヨウ</t>
    </rPh>
    <rPh sb="52" eb="54">
      <t>カンキョ</t>
    </rPh>
    <rPh sb="60" eb="62">
      <t>ホウテイ</t>
    </rPh>
    <rPh sb="62" eb="64">
      <t>タイヨウ</t>
    </rPh>
    <rPh sb="64" eb="66">
      <t>ネンスウ</t>
    </rPh>
    <rPh sb="67" eb="68">
      <t>コ</t>
    </rPh>
    <rPh sb="78" eb="79">
      <t>ヒ</t>
    </rPh>
    <rPh sb="80" eb="81">
      <t>ツヅ</t>
    </rPh>
    <rPh sb="92" eb="94">
      <t>カンキョ</t>
    </rPh>
    <rPh sb="95" eb="97">
      <t>テンケン</t>
    </rPh>
    <rPh sb="97" eb="99">
      <t>チョウサ</t>
    </rPh>
    <rPh sb="100" eb="101">
      <t>オコナ</t>
    </rPh>
    <rPh sb="105" eb="107">
      <t>ヒツヨウ</t>
    </rPh>
    <rPh sb="108" eb="110">
      <t>カイチク</t>
    </rPh>
    <rPh sb="110" eb="112">
      <t>コウシン</t>
    </rPh>
    <rPh sb="113" eb="114">
      <t>スス</t>
    </rPh>
    <rPh sb="116" eb="118">
      <t>ケンゼン</t>
    </rPh>
    <rPh sb="119" eb="121">
      <t>シセツ</t>
    </rPh>
    <rPh sb="122" eb="124">
      <t>イジ</t>
    </rPh>
    <rPh sb="125" eb="126">
      <t>ツト</t>
    </rPh>
    <phoneticPr fontId="4"/>
  </si>
  <si>
    <t>指標の中には改善がみられる数値もあるが、物価の上昇や企業債借入金利の上昇などは、今後、老朽施設の更新が増加すると予測される状況において、経営を圧迫する要因として考えられるため、毎年度の事業検証と将来のシミュレーションを行いながら、可能な限り適切な経営となるよう取り組みを進めたい。</t>
    <rPh sb="0" eb="2">
      <t>シヒョウ</t>
    </rPh>
    <rPh sb="3" eb="4">
      <t>ナカ</t>
    </rPh>
    <rPh sb="6" eb="8">
      <t>カイゼン</t>
    </rPh>
    <rPh sb="13" eb="15">
      <t>スウチ</t>
    </rPh>
    <rPh sb="20" eb="22">
      <t>ブッカ</t>
    </rPh>
    <rPh sb="23" eb="25">
      <t>カミノボル</t>
    </rPh>
    <rPh sb="26" eb="28">
      <t>キギョウ</t>
    </rPh>
    <rPh sb="28" eb="29">
      <t>サイ</t>
    </rPh>
    <rPh sb="29" eb="31">
      <t>カリイレ</t>
    </rPh>
    <rPh sb="31" eb="33">
      <t>キンリ</t>
    </rPh>
    <rPh sb="34" eb="36">
      <t>ジョウショウ</t>
    </rPh>
    <rPh sb="40" eb="42">
      <t>コンゴ</t>
    </rPh>
    <rPh sb="43" eb="45">
      <t>ロウキュウ</t>
    </rPh>
    <rPh sb="45" eb="47">
      <t>シセツ</t>
    </rPh>
    <rPh sb="48" eb="50">
      <t>コウシン</t>
    </rPh>
    <rPh sb="51" eb="53">
      <t>ゾウカ</t>
    </rPh>
    <rPh sb="56" eb="58">
      <t>ヨソク</t>
    </rPh>
    <rPh sb="61" eb="63">
      <t>ジョウキョウ</t>
    </rPh>
    <rPh sb="68" eb="70">
      <t>ケイエイ</t>
    </rPh>
    <rPh sb="71" eb="73">
      <t>アッパク</t>
    </rPh>
    <rPh sb="75" eb="77">
      <t>ヨウイン</t>
    </rPh>
    <rPh sb="80" eb="81">
      <t>カンガ</t>
    </rPh>
    <rPh sb="88" eb="91">
      <t>マイネンド</t>
    </rPh>
    <rPh sb="92" eb="94">
      <t>ジギョウ</t>
    </rPh>
    <rPh sb="94" eb="96">
      <t>ケンショウ</t>
    </rPh>
    <rPh sb="97" eb="99">
      <t>ショウライ</t>
    </rPh>
    <rPh sb="109" eb="110">
      <t>オコナ</t>
    </rPh>
    <rPh sb="115" eb="117">
      <t>カノウ</t>
    </rPh>
    <rPh sb="118" eb="119">
      <t>カギ</t>
    </rPh>
    <rPh sb="120" eb="122">
      <t>テキセツ</t>
    </rPh>
    <rPh sb="123" eb="125">
      <t>ケイエイ</t>
    </rPh>
    <rPh sb="130" eb="131">
      <t>ト</t>
    </rPh>
    <rPh sb="132" eb="133">
      <t>ク</t>
    </rPh>
    <rPh sb="135" eb="13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</si>
</sst>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0.65</c:v>
                </c:pt>
                <c:pt idx="1">
                  <c:v>0.43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8E-4526-9410-AC862648ED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388E-4526-9410-AC862648ED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4-482F-8A72-90CE20B3AC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A834-482F-8A72-90CE20B3AC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c:v>
                </c:pt>
                <c:pt idx="1">
                  <c:v>98.1</c:v>
                </c:pt>
                <c:pt idx="2">
                  <c:v>98.17</c:v>
                </c:pt>
                <c:pt idx="3">
                  <c:v>98.2</c:v>
                </c:pt>
                <c:pt idx="4">
                  <c:v>98.2</c:v>
                </c:pt>
              </c:numCache>
            </c:numRef>
          </c:val>
          <c:extLst>
            <c:ext xmlns:c16="http://schemas.microsoft.com/office/drawing/2014/chart" uri="{C3380CC4-5D6E-409C-BE32-E72D297353CC}">
              <c16:uniqueId val="{00000000-CB97-492E-B58A-CBA0E1FB74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CB97-492E-B58A-CBA0E1FB74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111.92</c:v>
                </c:pt>
                <c:pt idx="1">
                  <c:v>119.09</c:v>
                </c:pt>
                <c:pt idx="2">
                  <c:v>118.64</c:v>
                </c:pt>
                <c:pt idx="3">
                  <c:v>123.6</c:v>
                </c:pt>
                <c:pt idx="4">
                  <c:v>127.46</c:v>
                </c:pt>
              </c:numCache>
            </c:numRef>
          </c:val>
          <c:extLst>
            <c:ext xmlns:c16="http://schemas.microsoft.com/office/drawing/2014/chart" uri="{C3380CC4-5D6E-409C-BE32-E72D297353CC}">
              <c16:uniqueId val="{00000000-531A-4C2B-A9F6-A92A00F13B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531A-4C2B-A9F6-A92A00F13B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7.25</c:v>
                </c:pt>
                <c:pt idx="1">
                  <c:v>10.76</c:v>
                </c:pt>
                <c:pt idx="2">
                  <c:v>13.56</c:v>
                </c:pt>
                <c:pt idx="3">
                  <c:v>16.66</c:v>
                </c:pt>
                <c:pt idx="4">
                  <c:v>19.809999999999999</c:v>
                </c:pt>
              </c:numCache>
            </c:numRef>
          </c:val>
          <c:extLst>
            <c:ext xmlns:c16="http://schemas.microsoft.com/office/drawing/2014/chart" uri="{C3380CC4-5D6E-409C-BE32-E72D297353CC}">
              <c16:uniqueId val="{00000000-D578-40C3-B0BF-6F1CD4CBA3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D578-40C3-B0BF-6F1CD4CBA3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A9-495C-A003-F81C24D0A3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8A9-495C-A003-F81C24D0A3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6-46CF-B8A8-5BDAA47EDD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DE6-46CF-B8A8-5BDAA47EDD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77.28</c:v>
                </c:pt>
                <c:pt idx="1">
                  <c:v>77.52</c:v>
                </c:pt>
                <c:pt idx="2">
                  <c:v>81.41</c:v>
                </c:pt>
                <c:pt idx="3">
                  <c:v>91.55</c:v>
                </c:pt>
                <c:pt idx="4">
                  <c:v>93.01</c:v>
                </c:pt>
              </c:numCache>
            </c:numRef>
          </c:val>
          <c:extLst>
            <c:ext xmlns:c16="http://schemas.microsoft.com/office/drawing/2014/chart" uri="{C3380CC4-5D6E-409C-BE32-E72D297353CC}">
              <c16:uniqueId val="{00000000-05C4-4819-8EF9-60D4EBCDDC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5C4-4819-8EF9-60D4EBCDDC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903.51</c:v>
                </c:pt>
                <c:pt idx="1">
                  <c:v>876.98</c:v>
                </c:pt>
                <c:pt idx="2">
                  <c:v>832.85</c:v>
                </c:pt>
                <c:pt idx="3">
                  <c:v>776.05</c:v>
                </c:pt>
                <c:pt idx="4">
                  <c:v>698.89</c:v>
                </c:pt>
              </c:numCache>
            </c:numRef>
          </c:val>
          <c:extLst>
            <c:ext xmlns:c16="http://schemas.microsoft.com/office/drawing/2014/chart" uri="{C3380CC4-5D6E-409C-BE32-E72D297353CC}">
              <c16:uniqueId val="{00000000-BA5E-447A-81F2-8B59750CB4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A5E-447A-81F2-8B59750CB4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86.91</c:v>
                </c:pt>
                <c:pt idx="1">
                  <c:v>100</c:v>
                </c:pt>
                <c:pt idx="2">
                  <c:v>103.13</c:v>
                </c:pt>
                <c:pt idx="3">
                  <c:v>107.01</c:v>
                </c:pt>
                <c:pt idx="4">
                  <c:v>109.96</c:v>
                </c:pt>
              </c:numCache>
            </c:numRef>
          </c:val>
          <c:extLst>
            <c:ext xmlns:c16="http://schemas.microsoft.com/office/drawing/2014/chart" uri="{C3380CC4-5D6E-409C-BE32-E72D297353CC}">
              <c16:uniqueId val="{00000000-25CF-46B5-BFFE-A5C05F474E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25CF-46B5-BFFE-A5C05F474E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192.46</c:v>
                </c:pt>
                <c:pt idx="1">
                  <c:v>166.9</c:v>
                </c:pt>
                <c:pt idx="2">
                  <c:v>161.83000000000001</c:v>
                </c:pt>
                <c:pt idx="3">
                  <c:v>156.46</c:v>
                </c:pt>
                <c:pt idx="4">
                  <c:v>152.57</c:v>
                </c:pt>
              </c:numCache>
            </c:numRef>
          </c:val>
          <c:extLst>
            <c:ext xmlns:c16="http://schemas.microsoft.com/office/drawing/2014/chart" uri="{C3380CC4-5D6E-409C-BE32-E72D297353CC}">
              <c16:uniqueId val="{00000000-F357-4085-B957-9BD60A6AA5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F357-4085-B957-9BD60A6AA5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本宮市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29712</v>
      </c>
      <c r="AM8" s="36"/>
      <c r="AN8" s="36"/>
      <c r="AO8" s="36"/>
      <c r="AP8" s="36"/>
      <c r="AQ8" s="36"/>
      <c r="AR8" s="36"/>
      <c r="AS8" s="36"/>
      <c r="AT8" s="37">
        <f>データ!T6</f>
        <v>88.02</v>
      </c>
      <c r="AU8" s="37"/>
      <c r="AV8" s="37"/>
      <c r="AW8" s="37"/>
      <c r="AX8" s="37"/>
      <c r="AY8" s="37"/>
      <c r="AZ8" s="37"/>
      <c r="BA8" s="37"/>
      <c r="BB8" s="37">
        <f>データ!U6</f>
        <v>337.56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66.19</v>
      </c>
      <c r="J10" s="37"/>
      <c r="K10" s="37"/>
      <c r="L10" s="37"/>
      <c r="M10" s="37"/>
      <c r="N10" s="37"/>
      <c r="O10" s="37"/>
      <c r="P10" s="37">
        <f>データ!P6</f>
        <v>50.68</v>
      </c>
      <c r="Q10" s="37"/>
      <c r="R10" s="37"/>
      <c r="S10" s="37"/>
      <c r="T10" s="37"/>
      <c r="U10" s="37"/>
      <c r="V10" s="37"/>
      <c r="W10" s="37">
        <f>データ!Q6</f>
        <v>85.55</v>
      </c>
      <c r="X10" s="37"/>
      <c r="Y10" s="37"/>
      <c r="Z10" s="37"/>
      <c r="AA10" s="37"/>
      <c r="AB10" s="37"/>
      <c r="AC10" s="37"/>
      <c r="AD10" s="36">
        <f>データ!R6</f>
        <v>3245</v>
      </c>
      <c r="AE10" s="36"/>
      <c r="AF10" s="36"/>
      <c r="AG10" s="36"/>
      <c r="AH10" s="36"/>
      <c r="AI10" s="36"/>
      <c r="AJ10" s="36"/>
      <c r="AK10" s="2"/>
      <c r="AL10" s="36">
        <f>データ!V6</f>
        <v>14990</v>
      </c>
      <c r="AM10" s="36"/>
      <c r="AN10" s="36"/>
      <c r="AO10" s="36"/>
      <c r="AP10" s="36"/>
      <c r="AQ10" s="36"/>
      <c r="AR10" s="36"/>
      <c r="AS10" s="36"/>
      <c r="AT10" s="37">
        <f>データ!W6</f>
        <v>5.51</v>
      </c>
      <c r="AU10" s="37"/>
      <c r="AV10" s="37"/>
      <c r="AW10" s="37"/>
      <c r="AX10" s="37"/>
      <c r="AY10" s="37"/>
      <c r="AZ10" s="37"/>
      <c r="BA10" s="37"/>
      <c r="BB10" s="37">
        <f>データ!X6</f>
        <v>2720.51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20+UPzdRsN/dDUomrAMqV0jEyQMCxHufBTi34ZXkrLYNXjxRTupYnAKVlLxc2NhaEfX5AQhKaToYBihVm52utQ==" saltValue="uEqFn0Nb8c0o0BBP+sMF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72141</v>
      </c>
      <c r="D6" s="19">
        <f t="shared" si="3"/>
        <v>46</v>
      </c>
      <c r="E6" s="19">
        <f t="shared" si="3"/>
        <v>17</v>
      </c>
      <c r="F6" s="19">
        <f t="shared" si="3"/>
        <v>1</v>
      </c>
      <c r="G6" s="19">
        <f t="shared" si="3"/>
        <v>0</v>
      </c>
      <c r="H6" s="19" t="str">
        <f t="shared" si="3"/>
        <v>福島県　本宮市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66.19</v>
      </c>
      <c r="P6" s="20">
        <f t="shared" si="3"/>
        <v>50.68</v>
      </c>
      <c r="Q6" s="20">
        <f t="shared" si="3"/>
        <v>85.55</v>
      </c>
      <c r="R6" s="20">
        <f t="shared" si="3"/>
        <v>3245</v>
      </c>
      <c r="S6" s="20">
        <f t="shared" si="3"/>
        <v>29712</v>
      </c>
      <c r="T6" s="20">
        <f t="shared" si="3"/>
        <v>88.02</v>
      </c>
      <c r="U6" s="20">
        <f t="shared" si="3"/>
        <v>337.56</v>
      </c>
      <c r="V6" s="20">
        <f t="shared" si="3"/>
        <v>14990</v>
      </c>
      <c r="W6" s="20">
        <f t="shared" si="3"/>
        <v>5.51</v>
      </c>
      <c r="X6" s="20">
        <f t="shared" si="3"/>
        <v>2720.51</v>
      </c>
      <c r="Y6" s="21">
        <f>IF(Y7="",NA(),Y7)</f>
        <v>111.92</v>
      </c>
      <c r="Z6" s="21">
        <f t="shared" ref="Z6:AH6" si="4">IF(Z7="",NA(),Z7)</f>
        <v>119.09</v>
      </c>
      <c r="AA6" s="21">
        <f t="shared" si="4"/>
        <v>118.64</v>
      </c>
      <c r="AB6" s="21">
        <f t="shared" si="4"/>
        <v>123.6</v>
      </c>
      <c r="AC6" s="21">
        <f t="shared" si="4"/>
        <v>127.46</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77.28</v>
      </c>
      <c r="AV6" s="21">
        <f t="shared" ref="AV6:BD6" si="6">IF(AV7="",NA(),AV7)</f>
        <v>77.52</v>
      </c>
      <c r="AW6" s="21">
        <f t="shared" si="6"/>
        <v>81.41</v>
      </c>
      <c r="AX6" s="21">
        <f t="shared" si="6"/>
        <v>91.55</v>
      </c>
      <c r="AY6" s="21">
        <f t="shared" si="6"/>
        <v>93.01</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903.51</v>
      </c>
      <c r="BG6" s="21">
        <f t="shared" ref="BG6:BO6" si="7">IF(BG7="",NA(),BG7)</f>
        <v>876.98</v>
      </c>
      <c r="BH6" s="21">
        <f t="shared" si="7"/>
        <v>832.85</v>
      </c>
      <c r="BI6" s="21">
        <f t="shared" si="7"/>
        <v>776.05</v>
      </c>
      <c r="BJ6" s="21">
        <f t="shared" si="7"/>
        <v>698.89</v>
      </c>
      <c r="BK6" s="21">
        <f t="shared" si="7"/>
        <v>789.08</v>
      </c>
      <c r="BL6" s="21">
        <f t="shared" si="7"/>
        <v>747.84</v>
      </c>
      <c r="BM6" s="21">
        <f t="shared" si="7"/>
        <v>804.98</v>
      </c>
      <c r="BN6" s="21">
        <f t="shared" si="7"/>
        <v>767.56</v>
      </c>
      <c r="BO6" s="21">
        <f t="shared" si="7"/>
        <v>795.22</v>
      </c>
      <c r="BP6" s="20" t="str">
        <f>IF(BP7="","",IF(BP7="-","【-】","【"&amp;SUBSTITUTE(TEXT(BP7,"#,##0.00"),"-","△")&amp;"】"))</f>
        <v>【602.56】</v>
      </c>
      <c r="BQ6" s="21">
        <f>IF(BQ7="",NA(),BQ7)</f>
        <v>86.91</v>
      </c>
      <c r="BR6" s="21">
        <f t="shared" ref="BR6:BZ6" si="8">IF(BR7="",NA(),BR7)</f>
        <v>100</v>
      </c>
      <c r="BS6" s="21">
        <f t="shared" si="8"/>
        <v>103.13</v>
      </c>
      <c r="BT6" s="21">
        <f t="shared" si="8"/>
        <v>107.01</v>
      </c>
      <c r="BU6" s="21">
        <f t="shared" si="8"/>
        <v>109.96</v>
      </c>
      <c r="BV6" s="21">
        <f t="shared" si="8"/>
        <v>88.25</v>
      </c>
      <c r="BW6" s="21">
        <f t="shared" si="8"/>
        <v>90.17</v>
      </c>
      <c r="BX6" s="21">
        <f t="shared" si="8"/>
        <v>88.71</v>
      </c>
      <c r="BY6" s="21">
        <f t="shared" si="8"/>
        <v>90.23</v>
      </c>
      <c r="BZ6" s="21">
        <f t="shared" si="8"/>
        <v>90.78</v>
      </c>
      <c r="CA6" s="20" t="str">
        <f>IF(CA7="","",IF(CA7="-","【-】","【"&amp;SUBSTITUTE(TEXT(CA7,"#,##0.00"),"-","△")&amp;"】"))</f>
        <v>【97.94】</v>
      </c>
      <c r="CB6" s="21">
        <f>IF(CB7="",NA(),CB7)</f>
        <v>192.46</v>
      </c>
      <c r="CC6" s="21">
        <f t="shared" ref="CC6:CK6" si="9">IF(CC7="",NA(),CC7)</f>
        <v>166.9</v>
      </c>
      <c r="CD6" s="21">
        <f t="shared" si="9"/>
        <v>161.83000000000001</v>
      </c>
      <c r="CE6" s="21">
        <f t="shared" si="9"/>
        <v>156.46</v>
      </c>
      <c r="CF6" s="21">
        <f t="shared" si="9"/>
        <v>152.57</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98</v>
      </c>
      <c r="CY6" s="21">
        <f t="shared" ref="CY6:DG6" si="11">IF(CY7="",NA(),CY7)</f>
        <v>98.1</v>
      </c>
      <c r="CZ6" s="21">
        <f t="shared" si="11"/>
        <v>98.17</v>
      </c>
      <c r="DA6" s="21">
        <f t="shared" si="11"/>
        <v>98.2</v>
      </c>
      <c r="DB6" s="21">
        <f t="shared" si="11"/>
        <v>98.2</v>
      </c>
      <c r="DC6" s="21">
        <f t="shared" si="11"/>
        <v>90.72</v>
      </c>
      <c r="DD6" s="21">
        <f t="shared" si="11"/>
        <v>91.07</v>
      </c>
      <c r="DE6" s="21">
        <f t="shared" si="11"/>
        <v>90.67</v>
      </c>
      <c r="DF6" s="21">
        <f t="shared" si="11"/>
        <v>90.62</v>
      </c>
      <c r="DG6" s="21">
        <f t="shared" si="11"/>
        <v>90.79</v>
      </c>
      <c r="DH6" s="20" t="str">
        <f>IF(DH7="","",IF(DH7="-","【-】","【"&amp;SUBSTITUTE(TEXT(DH7,"#,##0.00"),"-","△")&amp;"】"))</f>
        <v>【96.00】</v>
      </c>
      <c r="DI6" s="21">
        <f>IF(DI7="",NA(),DI7)</f>
        <v>7.25</v>
      </c>
      <c r="DJ6" s="21">
        <f t="shared" ref="DJ6:DR6" si="12">IF(DJ7="",NA(),DJ7)</f>
        <v>10.76</v>
      </c>
      <c r="DK6" s="21">
        <f t="shared" si="12"/>
        <v>13.56</v>
      </c>
      <c r="DL6" s="21">
        <f t="shared" si="12"/>
        <v>16.66</v>
      </c>
      <c r="DM6" s="21">
        <f t="shared" si="12"/>
        <v>19.809999999999999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0.65</v>
      </c>
      <c r="EF6" s="21">
        <f t="shared" ref="EF6:EN6" si="14">IF(EF7="",NA(),EF7)</f>
        <v>0.43</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72141</v>
      </c>
      <c r="D7" s="23">
        <v>46</v>
      </c>
      <c r="E7" s="23">
        <v>17</v>
      </c>
      <c r="F7" s="23">
        <v>1</v>
      </c>
      <c r="G7" s="23">
        <v>0</v>
      </c>
      <c r="H7" s="23" t="s">
        <v>96</v>
      </c>
      <c r="I7" s="23" t="s">
        <v>97</v>
      </c>
      <c r="J7" s="23" t="s">
        <v>98</v>
      </c>
      <c r="K7" s="23" t="s">
        <v>99</v>
      </c>
      <c r="L7" s="23" t="s">
        <v>100</v>
      </c>
      <c r="M7" s="23" t="s">
        <v>101</v>
      </c>
      <c r="N7" s="24" t="s">
        <v>102</v>
      </c>
      <c r="O7" s="24">
        <v>66.19</v>
      </c>
      <c r="P7" s="24">
        <v>50.68</v>
      </c>
      <c r="Q7" s="24">
        <v>85.55</v>
      </c>
      <c r="R7" s="24">
        <v>3245</v>
      </c>
      <c r="S7" s="24">
        <v>29712</v>
      </c>
      <c r="T7" s="24">
        <v>88.02</v>
      </c>
      <c r="U7" s="24">
        <v>337.56</v>
      </c>
      <c r="V7" s="24">
        <v>14990</v>
      </c>
      <c r="W7" s="24">
        <v>5.51</v>
      </c>
      <c r="X7" s="24">
        <v>2720.51</v>
      </c>
      <c r="Y7" s="24">
        <v>111.92</v>
      </c>
      <c r="Z7" s="24">
        <v>119.09</v>
      </c>
      <c r="AA7" s="24">
        <v>118.64</v>
      </c>
      <c r="AB7" s="24">
        <v>123.6</v>
      </c>
      <c r="AC7" s="24">
        <v>127.46</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77.28</v>
      </c>
      <c r="AV7" s="24">
        <v>77.52</v>
      </c>
      <c r="AW7" s="24">
        <v>81.41</v>
      </c>
      <c r="AX7" s="24">
        <v>91.55</v>
      </c>
      <c r="AY7" s="24">
        <v>93.01</v>
      </c>
      <c r="AZ7" s="24">
        <v>55.6</v>
      </c>
      <c r="BA7" s="24">
        <v>59.4</v>
      </c>
      <c r="BB7" s="24">
        <v>68.27</v>
      </c>
      <c r="BC7" s="24">
        <v>74.790000000000006</v>
      </c>
      <c r="BD7" s="24">
        <v>73.930000000000007</v>
      </c>
      <c r="BE7" s="24">
        <v>82.75</v>
      </c>
      <c r="BF7" s="24">
        <v>903.51</v>
      </c>
      <c r="BG7" s="24">
        <v>876.98</v>
      </c>
      <c r="BH7" s="24">
        <v>832.85</v>
      </c>
      <c r="BI7" s="24">
        <v>776.05</v>
      </c>
      <c r="BJ7" s="24">
        <v>698.89</v>
      </c>
      <c r="BK7" s="24">
        <v>789.08</v>
      </c>
      <c r="BL7" s="24">
        <v>747.84</v>
      </c>
      <c r="BM7" s="24">
        <v>804.98</v>
      </c>
      <c r="BN7" s="24">
        <v>767.56</v>
      </c>
      <c r="BO7" s="24">
        <v>795.22</v>
      </c>
      <c r="BP7" s="24">
        <v>602.55999999999995</v>
      </c>
      <c r="BQ7" s="24">
        <v>86.91</v>
      </c>
      <c r="BR7" s="24">
        <v>100</v>
      </c>
      <c r="BS7" s="24">
        <v>103.13</v>
      </c>
      <c r="BT7" s="24">
        <v>107.01</v>
      </c>
      <c r="BU7" s="24">
        <v>109.96</v>
      </c>
      <c r="BV7" s="24">
        <v>88.25</v>
      </c>
      <c r="BW7" s="24">
        <v>90.17</v>
      </c>
      <c r="BX7" s="24">
        <v>88.71</v>
      </c>
      <c r="BY7" s="24">
        <v>90.23</v>
      </c>
      <c r="BZ7" s="24">
        <v>90.78</v>
      </c>
      <c r="CA7" s="24">
        <v>97.94</v>
      </c>
      <c r="CB7" s="24">
        <v>192.46</v>
      </c>
      <c r="CC7" s="24">
        <v>166.9</v>
      </c>
      <c r="CD7" s="24">
        <v>161.83000000000001</v>
      </c>
      <c r="CE7" s="24">
        <v>156.46</v>
      </c>
      <c r="CF7" s="24">
        <v>152.57</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98</v>
      </c>
      <c r="CY7" s="24">
        <v>98.1</v>
      </c>
      <c r="CZ7" s="24">
        <v>98.17</v>
      </c>
      <c r="DA7" s="24">
        <v>98.2</v>
      </c>
      <c r="DB7" s="24">
        <v>98.2</v>
      </c>
      <c r="DC7" s="24">
        <v>90.72</v>
      </c>
      <c r="DD7" s="24">
        <v>91.07</v>
      </c>
      <c r="DE7" s="24">
        <v>90.67</v>
      </c>
      <c r="DF7" s="24">
        <v>90.62</v>
      </c>
      <c r="DG7" s="24">
        <v>90.79</v>
      </c>
      <c r="DH7" s="24">
        <v>96</v>
      </c>
      <c r="DI7" s="24">
        <v>7.25</v>
      </c>
      <c r="DJ7" s="24">
        <v>10.76</v>
      </c>
      <c r="DK7" s="24">
        <v>13.56</v>
      </c>
      <c r="DL7" s="24">
        <v>16.66</v>
      </c>
      <c r="DM7" s="24">
        <v>19.809999999999999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0.65</v>
      </c>
      <c r="EF7" s="24">
        <v>0.43</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318shikano-k</cp:lastModifiedBy>
  <cp:lastPrinted>2026-01-27T05:29:32Z</cp:lastPrinted>
  <dcterms:created xsi:type="dcterms:W3CDTF">2025-12-23T05:57:27Z</dcterms:created>
  <dcterms:modified xsi:type="dcterms:W3CDTF">2026-01-27T05:29:33Z</dcterms:modified>
  <cp:category/>
</cp:coreProperties>
</file>