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minamisoma.local\name2\share\建設部\下水道課\業務係\02_予算及び決算\04決算\決算統計関係\■経営比較分析表\R8.1　公営企業に係る経営比較分析表（令和６年度決算）の分析等について\経営比較分析表（回答用）\"/>
    </mc:Choice>
  </mc:AlternateContent>
  <xr:revisionPtr revIDLastSave="0" documentId="13_ncr:1_{D7D4DA0A-2ED7-4EBB-BAAE-E55CA2DB1297}" xr6:coauthVersionLast="47" xr6:coauthVersionMax="47" xr10:uidLastSave="{00000000-0000-0000-0000-000000000000}"/>
  <workbookProtection workbookAlgorithmName="SHA-512" workbookHashValue="ELDyMBz6RjtXMkG33Z0leCKkEZR+Jn1NOv2rGMybUw8qQRqiLMgudtRN/CMs8ZZ7uLWFvc9X7DBTpbrI5hPEJg==" workbookSaltValue="NEwwUeU0/Thq2RcOn5toqA==" workbookSpinCount="100000" lockStructure="1"/>
  <bookViews>
    <workbookView xWindow="-120" yWindow="-120" windowWidth="2904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<sst xmlns="http://schemas.openxmlformats.org/spreadsheetml/2006/main" count="231" uniqueCount="115">
  <si>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</si>
  <si>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</si>
  <si>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</si>
  <si>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</si>
  <si>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</si>
  <si>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</si>
  <si>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</si>
  <si>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</si>
  <si>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</si>
  <si>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</si>
  <si>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</si>
  <si>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</si>
  <si>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</si>
  <si>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</si>
  <si>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</si>
  <si>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</si>
  <si>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</si>
  <si>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</si>
  <si>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</si>
  <si>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</si>
  <si>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</si>
  <si>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</si>
  <si>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</si>
  <si>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</si>
  <si>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</si>
  <si>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</si>
  <si>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</si>
  <si>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</si>
  <si>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</si>
  <si>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</si>
  <si>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</si>
  <si>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</si>
  <si>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</si>
  <si>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</si>
  <si>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</si>
  <si>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</si>
  <si>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</si>
  <si>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</si>
  <si>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</si>
  <si>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</si>
  <si>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</si>
  <si>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</si>
  <si>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</si>
  <si>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</si>
  <si>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</si>
  <si>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</si>
  <si>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</si>
  <si>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</si>
  <si>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</si>
  <si>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</si>
  <si>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</si>
  <si>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</si>
  <si>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</si>
  <si>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</si>
  <si>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</si>
  <si>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</si>
  <si>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</si>
  <si>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</si>
  <si>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</si>
  <si>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</si>
  <si>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</si>
  <si>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</si>
  <si>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</si>
  <si>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</si>
  <si>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</si>
  <si>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</si>
  <si>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</si>
  <si>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</si>
  <si>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</si>
  <si>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</si>
  <si>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</si>
  <si>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</si>
  <si>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</si>
  <si>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</si>
  <si>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</si>
  <si>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</si>
  <si>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</si>
  <si>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</si>
  <si>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</si>
  <si>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</si>
  <si>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</si>
  <si>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</si>
  <si>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</si>
  <si>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</si>
  <si>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</si>
  <si>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</si>
  <si>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</si>
  <si>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</si>
  <si>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</si>
  <si>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</si>
  <si>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</si>
  <si>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</si>
  <si>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</si>
  <si>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</si>
  <si>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</si>
  <si>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</si>
  <si>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</si>
  <si>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</si>
  <si>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</si>
  <si>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</si>
  <si>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</si>
  <si>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</si>
  <si>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</si>
  <si>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</si>
  <si>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</si>
  <si>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</si>
  <si>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</si>
  <si>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</si>
  <si>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</si>
  <si>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</si>
  <si>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</si>
  <si>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</si>
  <si>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rFont val="ＭＳ ゴシック"/>
        <family val="3"/>
        <charset val="128"/>
      </rPr>
      <t>①有形固定資産減価償却率</t>
    </r>
    <r>
      <rPr>
        <sz val="11"/>
        <rFont val="ＭＳ ゴシック"/>
        <family val="3"/>
        <charset val="128"/>
      </rPr>
      <t xml:space="preserve">
　本市の農業集落排水事業全体としてみると、供用開始から比較的年数が経過していないことから、類似団体平均よりも大幅に低い水準となっている。
　しかし、公営企業会計を適用した令和2年度から毎年約3％ずつ上昇しており、今後計画的な施設更新等を行っていく必要がある。
</t>
    </r>
    <r>
      <rPr>
        <b/>
        <sz val="11"/>
        <rFont val="ＭＳ ゴシック"/>
        <family val="3"/>
        <charset val="128"/>
      </rPr>
      <t>②③管渠老朽化率、管渠改善率</t>
    </r>
    <r>
      <rPr>
        <sz val="11"/>
        <rFont val="ＭＳ ゴシック"/>
        <family val="3"/>
        <charset val="128"/>
      </rPr>
      <t xml:space="preserve">
　管渠については法定耐用年数を超えるものがないため0％となっている。
　令和5年度については管路の修繕を実施しており、管渠改善率が伸びている状況である。</t>
    </r>
    <rPh sb="1" eb="3">
      <t>ユウケイ</t>
    </rPh>
    <rPh sb="3" eb="5">
      <t>コテイ</t>
    </rPh>
    <rPh sb="5" eb="7">
      <t>シサン</t>
    </rPh>
    <rPh sb="7" eb="9">
      <t>ゲンカ</t>
    </rPh>
    <rPh sb="9" eb="11">
      <t>ショウキャク</t>
    </rPh>
    <rPh sb="11" eb="12">
      <t>リツ</t>
    </rPh>
    <rPh sb="14" eb="15">
      <t>ホン</t>
    </rPh>
    <rPh sb="15" eb="16">
      <t>シ</t>
    </rPh>
    <rPh sb="17" eb="19">
      <t>ノウギョウ</t>
    </rPh>
    <rPh sb="19" eb="21">
      <t>シュウラク</t>
    </rPh>
    <rPh sb="21" eb="23">
      <t>ハイスイ</t>
    </rPh>
    <rPh sb="23" eb="25">
      <t>ジギョウ</t>
    </rPh>
    <rPh sb="25" eb="27">
      <t>ゼンタイ</t>
    </rPh>
    <rPh sb="34" eb="36">
      <t>キョウヨウ</t>
    </rPh>
    <rPh sb="36" eb="38">
      <t>カイシ</t>
    </rPh>
    <rPh sb="40" eb="43">
      <t>ヒカクテキ</t>
    </rPh>
    <rPh sb="43" eb="45">
      <t>ネンスウ</t>
    </rPh>
    <rPh sb="46" eb="48">
      <t>ケイカ</t>
    </rPh>
    <rPh sb="58" eb="60">
      <t>ルイジ</t>
    </rPh>
    <rPh sb="60" eb="62">
      <t>ダンタイ</t>
    </rPh>
    <rPh sb="62" eb="64">
      <t>ヘイキン</t>
    </rPh>
    <rPh sb="67" eb="69">
      <t>オオハバ</t>
    </rPh>
    <rPh sb="70" eb="71">
      <t>ヒク</t>
    </rPh>
    <rPh sb="72" eb="74">
      <t>スイジュン</t>
    </rPh>
    <rPh sb="87" eb="89">
      <t>コウエイ</t>
    </rPh>
    <rPh sb="89" eb="91">
      <t>キギョウ</t>
    </rPh>
    <rPh sb="91" eb="93">
      <t>カイケイ</t>
    </rPh>
    <rPh sb="94" eb="96">
      <t>テキヨウ</t>
    </rPh>
    <rPh sb="98" eb="100">
      <t>レイワ</t>
    </rPh>
    <rPh sb="101" eb="103">
      <t>ネンド</t>
    </rPh>
    <rPh sb="105" eb="107">
      <t>マイトシ</t>
    </rPh>
    <rPh sb="107" eb="108">
      <t>ヤク</t>
    </rPh>
    <rPh sb="112" eb="114">
      <t>ジョウショウ</t>
    </rPh>
    <rPh sb="119" eb="121">
      <t>コンゴ</t>
    </rPh>
    <rPh sb="121" eb="123">
      <t>ケイカク</t>
    </rPh>
    <rPh sb="123" eb="124">
      <t>テキ</t>
    </rPh>
    <rPh sb="125" eb="127">
      <t>シセツ</t>
    </rPh>
    <rPh sb="127" eb="129">
      <t>コウシン</t>
    </rPh>
    <rPh sb="129" eb="130">
      <t>トウ</t>
    </rPh>
    <rPh sb="131" eb="132">
      <t>オコナ</t>
    </rPh>
    <rPh sb="136" eb="138">
      <t>ヒツヨウ</t>
    </rPh>
    <rPh sb="145" eb="147">
      <t>カンキョ</t>
    </rPh>
    <rPh sb="147" eb="150">
      <t>ロウキュウカ</t>
    </rPh>
    <rPh sb="150" eb="151">
      <t>リツ</t>
    </rPh>
    <rPh sb="152" eb="154">
      <t>カンキョ</t>
    </rPh>
    <rPh sb="154" eb="156">
      <t>カイゼン</t>
    </rPh>
    <rPh sb="156" eb="157">
      <t>リツ</t>
    </rPh>
    <rPh sb="159" eb="161">
      <t>カンキョ</t>
    </rPh>
    <rPh sb="166" eb="168">
      <t>ホウテイ</t>
    </rPh>
    <rPh sb="168" eb="170">
      <t>タイヨウ</t>
    </rPh>
    <rPh sb="170" eb="172">
      <t>ネンスウ</t>
    </rPh>
    <rPh sb="173" eb="174">
      <t>コ</t>
    </rPh>
    <rPh sb="194" eb="196">
      <t>レイワ</t>
    </rPh>
    <rPh sb="197" eb="199">
      <t>ネンド</t>
    </rPh>
    <rPh sb="204" eb="206">
      <t>カンロ</t>
    </rPh>
    <rPh sb="207" eb="209">
      <t>シュウゼン</t>
    </rPh>
    <rPh sb="210" eb="212">
      <t>ジッシ</t>
    </rPh>
    <rPh sb="217" eb="219">
      <t>カンキョ</t>
    </rPh>
    <rPh sb="219" eb="221">
      <t>カイゼン</t>
    </rPh>
    <rPh sb="221" eb="222">
      <t>リツ</t>
    </rPh>
    <rPh sb="223" eb="224">
      <t>ノ</t>
    </rPh>
    <rPh sb="228" eb="230">
      <t>ジョウキョウ</t>
    </rPh>
    <phoneticPr fontId="4"/>
  </si>
  <si>
    <t>　本市の農業集落排水事業については、処理区域内の人口減少に伴い、将来的な水洗化人口の増加が期待できないことから、使用料収入は横ばい又は減少に転じていくと見込んでいる。
　また、今般の物価高騰及びエネルギー価格高騰等の影響により、維持管理費が増加している状況である。
　以上から、今後処理施設の統合や公共下水道への接続など、維持管理費削減に有効な対策を検討し、効率的な事業運営を行っていく必要がある。
　</t>
    <rPh sb="1" eb="2">
      <t>ホン</t>
    </rPh>
    <rPh sb="2" eb="3">
      <t>シ</t>
    </rPh>
    <rPh sb="4" eb="6">
      <t>ノウギョウ</t>
    </rPh>
    <rPh sb="6" eb="8">
      <t>シュウラク</t>
    </rPh>
    <rPh sb="8" eb="10">
      <t>ハイスイ</t>
    </rPh>
    <rPh sb="10" eb="12">
      <t>ジギョウ</t>
    </rPh>
    <rPh sb="18" eb="20">
      <t>ショリ</t>
    </rPh>
    <rPh sb="20" eb="22">
      <t>クイキ</t>
    </rPh>
    <rPh sb="22" eb="23">
      <t>ナイ</t>
    </rPh>
    <rPh sb="24" eb="26">
      <t>ジンコウ</t>
    </rPh>
    <rPh sb="26" eb="28">
      <t>ゲンショウ</t>
    </rPh>
    <rPh sb="29" eb="30">
      <t>トモナ</t>
    </rPh>
    <rPh sb="32" eb="34">
      <t>ショウライ</t>
    </rPh>
    <rPh sb="34" eb="35">
      <t>テキ</t>
    </rPh>
    <rPh sb="36" eb="39">
      <t>スイセンカ</t>
    </rPh>
    <rPh sb="39" eb="41">
      <t>ジンコウ</t>
    </rPh>
    <rPh sb="42" eb="44">
      <t>ゾウカ</t>
    </rPh>
    <rPh sb="45" eb="47">
      <t>キタイ</t>
    </rPh>
    <rPh sb="56" eb="59">
      <t>シヨウリョウ</t>
    </rPh>
    <rPh sb="59" eb="61">
      <t>シュウニュウ</t>
    </rPh>
    <rPh sb="62" eb="63">
      <t>ヨコ</t>
    </rPh>
    <rPh sb="65" eb="66">
      <t>マタ</t>
    </rPh>
    <rPh sb="67" eb="69">
      <t>ゲンショウ</t>
    </rPh>
    <rPh sb="70" eb="71">
      <t>テン</t>
    </rPh>
    <rPh sb="76" eb="78">
      <t>ミコ</t>
    </rPh>
    <rPh sb="88" eb="90">
      <t>コンパン</t>
    </rPh>
    <rPh sb="91" eb="93">
      <t>ブッカ</t>
    </rPh>
    <rPh sb="93" eb="95">
      <t>コウトウ</t>
    </rPh>
    <rPh sb="95" eb="96">
      <t>オヨ</t>
    </rPh>
    <rPh sb="102" eb="106">
      <t>カカクコウトウ</t>
    </rPh>
    <rPh sb="106" eb="107">
      <t>トウ</t>
    </rPh>
    <rPh sb="108" eb="110">
      <t>エイキョウ</t>
    </rPh>
    <rPh sb="114" eb="116">
      <t>イジ</t>
    </rPh>
    <rPh sb="116" eb="119">
      <t>カンリヒ</t>
    </rPh>
    <rPh sb="120" eb="122">
      <t>ゾウカ</t>
    </rPh>
    <rPh sb="126" eb="128">
      <t>ジョウキョウ</t>
    </rPh>
    <rPh sb="134" eb="136">
      <t>イジョウ</t>
    </rPh>
    <rPh sb="139" eb="141">
      <t>コンゴ</t>
    </rPh>
    <rPh sb="141" eb="143">
      <t>ショリ</t>
    </rPh>
    <rPh sb="143" eb="145">
      <t>シセツ</t>
    </rPh>
    <rPh sb="146" eb="148">
      <t>トウゴウ</t>
    </rPh>
    <rPh sb="149" eb="151">
      <t>コウキョウ</t>
    </rPh>
    <rPh sb="151" eb="154">
      <t>ゲスイドウ</t>
    </rPh>
    <rPh sb="156" eb="158">
      <t>セツゾク</t>
    </rPh>
    <rPh sb="161" eb="163">
      <t>イジ</t>
    </rPh>
    <rPh sb="163" eb="166">
      <t>カンリヒ</t>
    </rPh>
    <rPh sb="166" eb="168">
      <t>サクゲン</t>
    </rPh>
    <rPh sb="169" eb="171">
      <t>ユウコウ</t>
    </rPh>
    <rPh sb="172" eb="174">
      <t>タイサク</t>
    </rPh>
    <rPh sb="175" eb="177">
      <t>ケントウ</t>
    </rPh>
    <rPh sb="183" eb="185">
      <t>ジギョウ</t>
    </rPh>
    <rPh sb="185" eb="187">
      <t>ウンエイ</t>
    </rPh>
    <rPh sb="188" eb="189">
      <t>オコナ</t>
    </rPh>
    <rPh sb="193" eb="195">
      <t>ヒツヨウ</t>
    </rPh>
    <phoneticPr fontId="4"/>
  </si>
  <si>
    <r>
      <rPr>
        <b/>
        <sz val="11"/>
        <rFont val="ＭＳ ゴシック"/>
        <family val="3"/>
        <charset val="128"/>
      </rPr>
      <t>①経常収支比率</t>
    </r>
    <r>
      <rPr>
        <sz val="11"/>
        <rFont val="ＭＳ ゴシック"/>
        <family val="3"/>
        <charset val="128"/>
      </rPr>
      <t xml:space="preserve">
　令和6年度については、繰出基準に基づく一般会計からの繰入金の増により経常収支比率が100％上回り、類似団体平均を超える結果となった。
　しかし、使用料収入については減少傾向にあること、また、減価償却費が増加していることから、今後の推移を注視していく必要がある。
</t>
    </r>
    <r>
      <rPr>
        <b/>
        <sz val="11"/>
        <rFont val="ＭＳ ゴシック"/>
        <family val="3"/>
        <charset val="128"/>
      </rPr>
      <t>②累積欠損金比率</t>
    </r>
    <r>
      <rPr>
        <sz val="11"/>
        <rFont val="ＭＳ ゴシック"/>
        <family val="3"/>
        <charset val="128"/>
      </rPr>
      <t xml:space="preserve">
　公営企業会計を適用してから間もないことから、類似団体平均よりも低い水準となっている。令和6年度に純利益を計上したことから、前年比で減となっている。
</t>
    </r>
    <r>
      <rPr>
        <b/>
        <sz val="11"/>
        <rFont val="ＭＳ ゴシック"/>
        <family val="3"/>
        <charset val="128"/>
      </rPr>
      <t>③流動比率</t>
    </r>
    <r>
      <rPr>
        <sz val="11"/>
        <rFont val="ＭＳ ゴシック"/>
        <family val="3"/>
        <charset val="128"/>
      </rPr>
      <t xml:space="preserve">
　公営企業会計を適用してから間もないことから、類似団体平均よりも低い水準となっている。前年度に比べて流動負債よりも、流動資産の減少率の方が大きくなったため流動比率が低くなっている。
</t>
    </r>
    <r>
      <rPr>
        <b/>
        <sz val="11"/>
        <rFont val="ＭＳ ゴシック"/>
        <family val="3"/>
        <charset val="128"/>
      </rPr>
      <t>⑤⑥経費回収率、汚水処理原価</t>
    </r>
    <r>
      <rPr>
        <sz val="11"/>
        <rFont val="ＭＳ ゴシック"/>
        <family val="3"/>
        <charset val="128"/>
      </rPr>
      <t xml:space="preserve">
　経費回収率は90％台を維持しており、令和6年度については95％を上回る結果となった。
　しかし、本市の農業集落排水事業における使用料単価は150円／㎥を下回っていることから、適正な使用料水準を確保していく必要がある。</t>
    </r>
    <rPh sb="1" eb="3">
      <t>ケイジョウ</t>
    </rPh>
    <rPh sb="3" eb="5">
      <t>シュウシ</t>
    </rPh>
    <rPh sb="5" eb="7">
      <t>ヒリツ</t>
    </rPh>
    <rPh sb="9" eb="11">
      <t>レイワ</t>
    </rPh>
    <rPh sb="12" eb="14">
      <t>ネンド</t>
    </rPh>
    <rPh sb="66" eb="68">
      <t>ケイジョウ</t>
    </rPh>
    <rPh sb="68" eb="70">
      <t>シュウシ</t>
    </rPh>
    <rPh sb="70" eb="72">
      <t>ヒリツ</t>
    </rPh>
    <rPh sb="81" eb="83">
      <t>ウワマワ</t>
    </rPh>
    <rPh sb="121" eb="123">
      <t>コンゴ</t>
    </rPh>
    <rPh sb="124" eb="126">
      <t>スイイ</t>
    </rPh>
    <rPh sb="127" eb="129">
      <t>チュウシ</t>
    </rPh>
    <rPh sb="133" eb="135">
      <t>ヒツヨウ</t>
    </rPh>
    <rPh sb="144" eb="146">
      <t>コンゴ</t>
    </rPh>
    <rPh sb="147" eb="149">
      <t>スイイ</t>
    </rPh>
    <rPh sb="150" eb="152">
      <t>チュウシ</t>
    </rPh>
    <rPh sb="156" eb="158">
      <t>ヒツヨウ</t>
    </rPh>
    <rPh sb="164" eb="166">
      <t>ルイセキ</t>
    </rPh>
    <rPh sb="166" eb="168">
      <t>ケッソン</t>
    </rPh>
    <rPh sb="168" eb="169">
      <t>キン</t>
    </rPh>
    <rPh sb="169" eb="171">
      <t>ヒリツ</t>
    </rPh>
    <rPh sb="173" eb="175">
      <t>コウエイ</t>
    </rPh>
    <rPh sb="175" eb="177">
      <t>キギョウ</t>
    </rPh>
    <rPh sb="177" eb="179">
      <t>カイケイ</t>
    </rPh>
    <rPh sb="180" eb="182">
      <t>テキヨウ</t>
    </rPh>
    <rPh sb="186" eb="187">
      <t>マ</t>
    </rPh>
    <rPh sb="195" eb="197">
      <t>ルイジ</t>
    </rPh>
    <rPh sb="197" eb="199">
      <t>ダンタイ</t>
    </rPh>
    <rPh sb="199" eb="201">
      <t>ヘイキン</t>
    </rPh>
    <rPh sb="204" eb="205">
      <t>ヒク</t>
    </rPh>
    <rPh sb="206" eb="208">
      <t>スイジュン</t>
    </rPh>
    <rPh sb="215" eb="217">
      <t>レイワ</t>
    </rPh>
    <rPh sb="218" eb="220">
      <t>ネンド</t>
    </rPh>
    <rPh sb="221" eb="224">
      <t>ジュンリエキ</t>
    </rPh>
    <rPh sb="225" eb="227">
      <t>ケイジョウ</t>
    </rPh>
    <rPh sb="350" eb="352">
      <t>シハライ</t>
    </rPh>
    <rPh sb="352" eb="354">
      <t>ノウリョク</t>
    </rPh>
    <rPh sb="355" eb="357">
      <t>カクホ</t>
    </rPh>
    <rPh sb="375" eb="377">
      <t>ケイヒ</t>
    </rPh>
    <rPh sb="377" eb="379">
      <t>カイシュウ</t>
    </rPh>
    <rPh sb="379" eb="380">
      <t>リツ</t>
    </rPh>
    <rPh sb="381" eb="383">
      <t>オスイ</t>
    </rPh>
    <rPh sb="383" eb="385">
      <t>ショリ</t>
    </rPh>
    <rPh sb="385" eb="387">
      <t>ゲンカ</t>
    </rPh>
    <rPh sb="389" eb="391">
      <t>ケイヒ</t>
    </rPh>
    <rPh sb="391" eb="393">
      <t>カイシュウ</t>
    </rPh>
    <rPh sb="393" eb="394">
      <t>リツ</t>
    </rPh>
    <rPh sb="398" eb="399">
      <t>ダイ</t>
    </rPh>
    <rPh sb="400" eb="402">
      <t>イジ</t>
    </rPh>
    <rPh sb="407" eb="409">
      <t>レイワ</t>
    </rPh>
    <rPh sb="410" eb="412">
      <t>ネンド</t>
    </rPh>
    <rPh sb="421" eb="423">
      <t>ウワマワ</t>
    </rPh>
    <rPh sb="424" eb="426">
      <t>ケッカ</t>
    </rPh>
    <rPh sb="437" eb="439">
      <t>ホンシ</t>
    </rPh>
    <rPh sb="440" eb="442">
      <t>ノウギョウ</t>
    </rPh>
    <rPh sb="442" eb="444">
      <t>シュウラクハイスイジギョウシヨウリョウタンカエンシタマワテキセイシヨウリョウスイジュンカクホヒツヨウ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</si>
</sst>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0.02</c:v>
                </c:pt>
                <c:pt idx="4">
                  <c:v>0</c:v>
                </c:pt>
              </c:numCache>
            </c:numRef>
          </c:val>
          <c:extLst>
            <c:ext xmlns:c16="http://schemas.microsoft.com/office/drawing/2014/chart" uri="{C3380CC4-5D6E-409C-BE32-E72D297353CC}">
              <c16:uniqueId val="{00000000-7BE8-445E-BD1B-9AA772FE0C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BE8-445E-BD1B-9AA772FE0C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42.24</c:v>
                </c:pt>
                <c:pt idx="1">
                  <c:v>52.63</c:v>
                </c:pt>
                <c:pt idx="2">
                  <c:v>55.01</c:v>
                </c:pt>
                <c:pt idx="3">
                  <c:v>55.26</c:v>
                </c:pt>
                <c:pt idx="4">
                  <c:v>55.93</c:v>
                </c:pt>
              </c:numCache>
            </c:numRef>
          </c:val>
          <c:extLst>
            <c:ext xmlns:c16="http://schemas.microsoft.com/office/drawing/2014/chart" uri="{C3380CC4-5D6E-409C-BE32-E72D297353CC}">
              <c16:uniqueId val="{00000000-6FEC-4DF9-B35F-F5F45D4A6B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6FEC-4DF9-B35F-F5F45D4A6B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91.96</c:v>
                </c:pt>
                <c:pt idx="1">
                  <c:v>92</c:v>
                </c:pt>
                <c:pt idx="2">
                  <c:v>92.03</c:v>
                </c:pt>
                <c:pt idx="3">
                  <c:v>92.65</c:v>
                </c:pt>
                <c:pt idx="4">
                  <c:v>92.69</c:v>
                </c:pt>
              </c:numCache>
            </c:numRef>
          </c:val>
          <c:extLst>
            <c:ext xmlns:c16="http://schemas.microsoft.com/office/drawing/2014/chart" uri="{C3380CC4-5D6E-409C-BE32-E72D297353CC}">
              <c16:uniqueId val="{00000000-1655-4FC8-9EF0-D6022F0B53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1655-4FC8-9EF0-D6022F0B53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96.15</c:v>
                </c:pt>
                <c:pt idx="1">
                  <c:v>93.12</c:v>
                </c:pt>
                <c:pt idx="2">
                  <c:v>91.36</c:v>
                </c:pt>
                <c:pt idx="3">
                  <c:v>100.86</c:v>
                </c:pt>
                <c:pt idx="4">
                  <c:v>108.23</c:v>
                </c:pt>
              </c:numCache>
            </c:numRef>
          </c:val>
          <c:extLst>
            <c:ext xmlns:c16="http://schemas.microsoft.com/office/drawing/2014/chart" uri="{C3380CC4-5D6E-409C-BE32-E72D297353CC}">
              <c16:uniqueId val="{00000000-B34B-4BC6-9263-254FC22801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34B-4BC6-9263-254FC22801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c:v>
                </c:pt>
                <c:pt idx="1">
                  <c:v>6.24</c:v>
                </c:pt>
                <c:pt idx="2">
                  <c:v>9.27</c:v>
                </c:pt>
                <c:pt idx="3">
                  <c:v>11.36</c:v>
                </c:pt>
                <c:pt idx="4">
                  <c:v>14.24</c:v>
                </c:pt>
              </c:numCache>
            </c:numRef>
          </c:val>
          <c:extLst>
            <c:ext xmlns:c16="http://schemas.microsoft.com/office/drawing/2014/chart" uri="{C3380CC4-5D6E-409C-BE32-E72D297353CC}">
              <c16:uniqueId val="{00000000-2597-4B2C-A2CD-54E1D3FF47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2597-4B2C-A2CD-54E1D3FF47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D3-4E02-B953-659BA36A28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2AD3-4E02-B953-659BA36A28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15.86</c:v>
                </c:pt>
                <c:pt idx="1">
                  <c:v>17.21</c:v>
                </c:pt>
                <c:pt idx="2">
                  <c:v>54.32</c:v>
                </c:pt>
                <c:pt idx="3">
                  <c:v>53.82</c:v>
                </c:pt>
                <c:pt idx="4">
                  <c:v>25</c:v>
                </c:pt>
              </c:numCache>
            </c:numRef>
          </c:val>
          <c:extLst>
            <c:ext xmlns:c16="http://schemas.microsoft.com/office/drawing/2014/chart" uri="{C3380CC4-5D6E-409C-BE32-E72D297353CC}">
              <c16:uniqueId val="{00000000-5CD9-4781-9F5E-FF5253D100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5CD9-4781-9F5E-FF5253D100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7.78</c:v>
                </c:pt>
                <c:pt idx="1">
                  <c:v>-8.61</c:v>
                </c:pt>
                <c:pt idx="2">
                  <c:v>47.8</c:v>
                </c:pt>
                <c:pt idx="3">
                  <c:v>70.650000000000006</c:v>
                </c:pt>
                <c:pt idx="4">
                  <c:v>40.06</c:v>
                </c:pt>
              </c:numCache>
            </c:numRef>
          </c:val>
          <c:extLst>
            <c:ext xmlns:c16="http://schemas.microsoft.com/office/drawing/2014/chart" uri="{C3380CC4-5D6E-409C-BE32-E72D297353CC}">
              <c16:uniqueId val="{00000000-98A4-4F01-BC23-127DE6E34F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98A4-4F01-BC23-127DE6E34F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1184.96</c:v>
                </c:pt>
                <c:pt idx="1">
                  <c:v>1110.78</c:v>
                </c:pt>
                <c:pt idx="2">
                  <c:v>1137.82</c:v>
                </c:pt>
                <c:pt idx="3">
                  <c:v>419.67</c:v>
                </c:pt>
                <c:pt idx="4">
                  <c:v>585.20000000000005</c:v>
                </c:pt>
              </c:numCache>
            </c:numRef>
          </c:val>
          <c:extLst>
            <c:ext xmlns:c16="http://schemas.microsoft.com/office/drawing/2014/chart" uri="{C3380CC4-5D6E-409C-BE32-E72D297353CC}">
              <c16:uniqueId val="{00000000-5947-4D04-B3CD-4A1FAAA69B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947-4D04-B3CD-4A1FAAA69B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96.4</c:v>
                </c:pt>
                <c:pt idx="1">
                  <c:v>93.87</c:v>
                </c:pt>
                <c:pt idx="2">
                  <c:v>91.6</c:v>
                </c:pt>
                <c:pt idx="3">
                  <c:v>95.72</c:v>
                </c:pt>
                <c:pt idx="4">
                  <c:v>95.58</c:v>
                </c:pt>
              </c:numCache>
            </c:numRef>
          </c:val>
          <c:extLst>
            <c:ext xmlns:c16="http://schemas.microsoft.com/office/drawing/2014/chart" uri="{C3380CC4-5D6E-409C-BE32-E72D297353CC}">
              <c16:uniqueId val="{00000000-2C97-4BA1-A9F3-B91B567562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2C97-4BA1-A9F3-B91B567562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155.18</c:v>
                </c:pt>
                <c:pt idx="2">
                  <c:v>159.59</c:v>
                </c:pt>
                <c:pt idx="3">
                  <c:v>152.88999999999999</c:v>
                </c:pt>
                <c:pt idx="4">
                  <c:v>153.74</c:v>
                </c:pt>
              </c:numCache>
            </c:numRef>
          </c:val>
          <c:extLst>
            <c:ext xmlns:c16="http://schemas.microsoft.com/office/drawing/2014/chart" uri="{C3380CC4-5D6E-409C-BE32-E72D297353CC}">
              <c16:uniqueId val="{00000000-77C3-4B67-9BE9-CAD0F05855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7C3-4B67-9BE9-CAD0F05855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南相馬市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55774</v>
      </c>
      <c r="AM8" s="44"/>
      <c r="AN8" s="44"/>
      <c r="AO8" s="44"/>
      <c r="AP8" s="44"/>
      <c r="AQ8" s="44"/>
      <c r="AR8" s="44"/>
      <c r="AS8" s="44"/>
      <c r="AT8" s="45">
        <f>データ!T6</f>
        <v>398.58</v>
      </c>
      <c r="AU8" s="45"/>
      <c r="AV8" s="45"/>
      <c r="AW8" s="45"/>
      <c r="AX8" s="45"/>
      <c r="AY8" s="45"/>
      <c r="AZ8" s="45"/>
      <c r="BA8" s="45"/>
      <c r="BB8" s="45">
        <f>データ!U6</f>
        <v>139.93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77.86</v>
      </c>
      <c r="J10" s="45"/>
      <c r="K10" s="45"/>
      <c r="L10" s="45"/>
      <c r="M10" s="45"/>
      <c r="N10" s="45"/>
      <c r="O10" s="45"/>
      <c r="P10" s="45">
        <f>データ!P6</f>
        <v>5.49</v>
      </c>
      <c r="Q10" s="45"/>
      <c r="R10" s="45"/>
      <c r="S10" s="45"/>
      <c r="T10" s="45"/>
      <c r="U10" s="45"/>
      <c r="V10" s="45"/>
      <c r="W10" s="45">
        <f>データ!Q6</f>
        <v>84.66</v>
      </c>
      <c r="X10" s="45"/>
      <c r="Y10" s="45"/>
      <c r="Z10" s="45"/>
      <c r="AA10" s="45"/>
      <c r="AB10" s="45"/>
      <c r="AC10" s="45"/>
      <c r="AD10" s="44">
        <f>データ!R6</f>
        <v>3107</v>
      </c>
      <c r="AE10" s="44"/>
      <c r="AF10" s="44"/>
      <c r="AG10" s="44"/>
      <c r="AH10" s="44"/>
      <c r="AI10" s="44"/>
      <c r="AJ10" s="44"/>
      <c r="AK10" s="2"/>
      <c r="AL10" s="44">
        <f>データ!V6</f>
        <v>3039</v>
      </c>
      <c r="AM10" s="44"/>
      <c r="AN10" s="44"/>
      <c r="AO10" s="44"/>
      <c r="AP10" s="44"/>
      <c r="AQ10" s="44"/>
      <c r="AR10" s="44"/>
      <c r="AS10" s="44"/>
      <c r="AT10" s="45">
        <f>データ!W6</f>
        <v>5.89</v>
      </c>
      <c r="AU10" s="45"/>
      <c r="AV10" s="45"/>
      <c r="AW10" s="45"/>
      <c r="AX10" s="45"/>
      <c r="AY10" s="45"/>
      <c r="AZ10" s="45"/>
      <c r="BA10" s="45"/>
      <c r="BB10" s="45">
        <f>データ!X6</f>
        <v>515.96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Di+FSl/1mwMcvgw3wHK9uWy34R28myw+KcuZexYQaNYboWN0O+tINwyC6mLso/iVhj+QDviqgVOqR6kYRNUOw==" saltValue="0qa2Jr6Ovyd0WONFwPjk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72125</v>
      </c>
      <c r="D6" s="19">
        <f t="shared" si="3"/>
        <v>46</v>
      </c>
      <c r="E6" s="19">
        <f t="shared" si="3"/>
        <v>17</v>
      </c>
      <c r="F6" s="19">
        <f t="shared" si="3"/>
        <v>5</v>
      </c>
      <c r="G6" s="19">
        <f t="shared" si="3"/>
        <v>0</v>
      </c>
      <c r="H6" s="19" t="str">
        <f t="shared" si="3"/>
        <v>福島県　南相馬市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77.86</v>
      </c>
      <c r="P6" s="20">
        <f t="shared" si="3"/>
        <v>5.49</v>
      </c>
      <c r="Q6" s="20">
        <f t="shared" si="3"/>
        <v>84.66</v>
      </c>
      <c r="R6" s="20">
        <f t="shared" si="3"/>
        <v>3107</v>
      </c>
      <c r="S6" s="20">
        <f t="shared" si="3"/>
        <v>55774</v>
      </c>
      <c r="T6" s="20">
        <f t="shared" si="3"/>
        <v>398.58</v>
      </c>
      <c r="U6" s="20">
        <f t="shared" si="3"/>
        <v>139.93</v>
      </c>
      <c r="V6" s="20">
        <f t="shared" si="3"/>
        <v>3039</v>
      </c>
      <c r="W6" s="20">
        <f t="shared" si="3"/>
        <v>5.89</v>
      </c>
      <c r="X6" s="20">
        <f t="shared" si="3"/>
        <v>515.96</v>
      </c>
      <c r="Y6" s="21">
        <f>IF(Y7="",NA(),Y7)</f>
        <v>96.15</v>
      </c>
      <c r="Z6" s="21">
        <f t="shared" ref="Z6:AH6" si="4">IF(Z7="",NA(),Z7)</f>
        <v>93.12</v>
      </c>
      <c r="AA6" s="21">
        <f t="shared" si="4"/>
        <v>91.36</v>
      </c>
      <c r="AB6" s="21">
        <f t="shared" si="4"/>
        <v>100.86</v>
      </c>
      <c r="AC6" s="21">
        <f t="shared" si="4"/>
        <v>108.23</v>
      </c>
      <c r="AD6" s="21">
        <f t="shared" si="4"/>
        <v>103.09</v>
      </c>
      <c r="AE6" s="21">
        <f t="shared" si="4"/>
        <v>102.11</v>
      </c>
      <c r="AF6" s="21">
        <f t="shared" si="4"/>
        <v>101.91</v>
      </c>
      <c r="AG6" s="21">
        <f t="shared" si="4"/>
        <v>103.07</v>
      </c>
      <c r="AH6" s="21">
        <f t="shared" si="4"/>
        <v>103.04</v>
      </c>
      <c r="AI6" s="20" t="str">
        <f>IF(AI7="","",IF(AI7="-","【-】","【"&amp;SUBSTITUTE(TEXT(AI7,"#,##0.00"),"-","△")&amp;"】"))</f>
        <v>【104.30】</v>
      </c>
      <c r="AJ6" s="21">
        <f>IF(AJ7="",NA(),AJ7)</f>
        <v>15.86</v>
      </c>
      <c r="AK6" s="21">
        <f t="shared" ref="AK6:AS6" si="5">IF(AK7="",NA(),AK7)</f>
        <v>17.21</v>
      </c>
      <c r="AL6" s="21">
        <f t="shared" si="5"/>
        <v>54.32</v>
      </c>
      <c r="AM6" s="21">
        <f t="shared" si="5"/>
        <v>53.82</v>
      </c>
      <c r="AN6" s="21">
        <f t="shared" si="5"/>
        <v>25</v>
      </c>
      <c r="AO6" s="21">
        <f t="shared" si="5"/>
        <v>101.24</v>
      </c>
      <c r="AP6" s="21">
        <f t="shared" si="5"/>
        <v>124.9</v>
      </c>
      <c r="AQ6" s="21">
        <f t="shared" si="5"/>
        <v>124.8</v>
      </c>
      <c r="AR6" s="21">
        <f t="shared" si="5"/>
        <v>120.64</v>
      </c>
      <c r="AS6" s="21">
        <f t="shared" si="5"/>
        <v>100.31</v>
      </c>
      <c r="AT6" s="20" t="str">
        <f>IF(AT7="","",IF(AT7="-","【-】","【"&amp;SUBSTITUTE(TEXT(AT7,"#,##0.00"),"-","△")&amp;"】"))</f>
        <v>【102.74】</v>
      </c>
      <c r="AU6" s="21">
        <f>IF(AU7="",NA(),AU7)</f>
        <v>7.78</v>
      </c>
      <c r="AV6" s="21">
        <f t="shared" ref="AV6:BD6" si="6">IF(AV7="",NA(),AV7)</f>
        <v>-8.61</v>
      </c>
      <c r="AW6" s="21">
        <f t="shared" si="6"/>
        <v>47.8</v>
      </c>
      <c r="AX6" s="21">
        <f t="shared" si="6"/>
        <v>70.650000000000006</v>
      </c>
      <c r="AY6" s="21">
        <f t="shared" si="6"/>
        <v>40.06</v>
      </c>
      <c r="AZ6" s="21">
        <f t="shared" si="6"/>
        <v>37.24</v>
      </c>
      <c r="BA6" s="21">
        <f t="shared" si="6"/>
        <v>33.58</v>
      </c>
      <c r="BB6" s="21">
        <f t="shared" si="6"/>
        <v>35.42</v>
      </c>
      <c r="BC6" s="21">
        <f t="shared" si="6"/>
        <v>39.82</v>
      </c>
      <c r="BD6" s="21">
        <f t="shared" si="6"/>
        <v>41.03</v>
      </c>
      <c r="BE6" s="20" t="str">
        <f>IF(BE7="","",IF(BE7="-","【-】","【"&amp;SUBSTITUTE(TEXT(BE7,"#,##0.00"),"-","△")&amp;"】"))</f>
        <v>【47.19】</v>
      </c>
      <c r="BF6" s="21">
        <f>IF(BF7="",NA(),BF7)</f>
        <v>1184.96</v>
      </c>
      <c r="BG6" s="21">
        <f t="shared" ref="BG6:BO6" si="7">IF(BG7="",NA(),BG7)</f>
        <v>1110.78</v>
      </c>
      <c r="BH6" s="21">
        <f t="shared" si="7"/>
        <v>1137.82</v>
      </c>
      <c r="BI6" s="21">
        <f t="shared" si="7"/>
        <v>419.67</v>
      </c>
      <c r="BJ6" s="21">
        <f t="shared" si="7"/>
        <v>585.20000000000005</v>
      </c>
      <c r="BK6" s="21">
        <f t="shared" si="7"/>
        <v>783.8</v>
      </c>
      <c r="BL6" s="21">
        <f t="shared" si="7"/>
        <v>778.81</v>
      </c>
      <c r="BM6" s="21">
        <f t="shared" si="7"/>
        <v>718.49</v>
      </c>
      <c r="BN6" s="21">
        <f t="shared" si="7"/>
        <v>743.31</v>
      </c>
      <c r="BO6" s="21">
        <f t="shared" si="7"/>
        <v>796.8</v>
      </c>
      <c r="BP6" s="20" t="str">
        <f>IF(BP7="","",IF(BP7="-","【-】","【"&amp;SUBSTITUTE(TEXT(BP7,"#,##0.00"),"-","△")&amp;"】"))</f>
        <v>【798.10】</v>
      </c>
      <c r="BQ6" s="21">
        <f>IF(BQ7="",NA(),BQ7)</f>
        <v>96.4</v>
      </c>
      <c r="BR6" s="21">
        <f t="shared" ref="BR6:BZ6" si="8">IF(BR7="",NA(),BR7)</f>
        <v>93.87</v>
      </c>
      <c r="BS6" s="21">
        <f t="shared" si="8"/>
        <v>91.6</v>
      </c>
      <c r="BT6" s="21">
        <f t="shared" si="8"/>
        <v>95.72</v>
      </c>
      <c r="BU6" s="21">
        <f t="shared" si="8"/>
        <v>95.58</v>
      </c>
      <c r="BV6" s="21">
        <f t="shared" si="8"/>
        <v>68.11</v>
      </c>
      <c r="BW6" s="21">
        <f t="shared" si="8"/>
        <v>67.23</v>
      </c>
      <c r="BX6" s="21">
        <f t="shared" si="8"/>
        <v>61.82</v>
      </c>
      <c r="BY6" s="21">
        <f t="shared" si="8"/>
        <v>61.15</v>
      </c>
      <c r="BZ6" s="21">
        <f t="shared" si="8"/>
        <v>58.41</v>
      </c>
      <c r="CA6" s="20" t="str">
        <f>IF(CA7="","",IF(CA7="-","【-】","【"&amp;SUBSTITUTE(TEXT(CA7,"#,##0.00"),"-","△")&amp;"】"))</f>
        <v>【54.51】</v>
      </c>
      <c r="CB6" s="21">
        <f>IF(CB7="",NA(),CB7)</f>
        <v>150</v>
      </c>
      <c r="CC6" s="21">
        <f t="shared" ref="CC6:CK6" si="9">IF(CC7="",NA(),CC7)</f>
        <v>155.18</v>
      </c>
      <c r="CD6" s="21">
        <f t="shared" si="9"/>
        <v>159.59</v>
      </c>
      <c r="CE6" s="21">
        <f t="shared" si="9"/>
        <v>152.88999999999999</v>
      </c>
      <c r="CF6" s="21">
        <f t="shared" si="9"/>
        <v>153.74</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42.24</v>
      </c>
      <c r="CN6" s="21">
        <f t="shared" ref="CN6:CV6" si="10">IF(CN7="",NA(),CN7)</f>
        <v>52.63</v>
      </c>
      <c r="CO6" s="21">
        <f t="shared" si="10"/>
        <v>55.01</v>
      </c>
      <c r="CP6" s="21">
        <f t="shared" si="10"/>
        <v>55.26</v>
      </c>
      <c r="CQ6" s="21">
        <f t="shared" si="10"/>
        <v>55.93</v>
      </c>
      <c r="CR6" s="21">
        <f t="shared" si="10"/>
        <v>55.26</v>
      </c>
      <c r="CS6" s="21">
        <f t="shared" si="10"/>
        <v>54.54</v>
      </c>
      <c r="CT6" s="21">
        <f t="shared" si="10"/>
        <v>52.9</v>
      </c>
      <c r="CU6" s="21">
        <f t="shared" si="10"/>
        <v>52.63</v>
      </c>
      <c r="CV6" s="21">
        <f t="shared" si="10"/>
        <v>52.34</v>
      </c>
      <c r="CW6" s="20" t="str">
        <f>IF(CW7="","",IF(CW7="-","【-】","【"&amp;SUBSTITUTE(TEXT(CW7,"#,##0.00"),"-","△")&amp;"】"))</f>
        <v>【49.92】</v>
      </c>
      <c r="CX6" s="21">
        <f>IF(CX7="",NA(),CX7)</f>
        <v>91.96</v>
      </c>
      <c r="CY6" s="21">
        <f t="shared" ref="CY6:DG6" si="11">IF(CY7="",NA(),CY7)</f>
        <v>92</v>
      </c>
      <c r="CZ6" s="21">
        <f t="shared" si="11"/>
        <v>92.03</v>
      </c>
      <c r="DA6" s="21">
        <f t="shared" si="11"/>
        <v>92.65</v>
      </c>
      <c r="DB6" s="21">
        <f t="shared" si="11"/>
        <v>92.69</v>
      </c>
      <c r="DC6" s="21">
        <f t="shared" si="11"/>
        <v>90.52</v>
      </c>
      <c r="DD6" s="21">
        <f t="shared" si="11"/>
        <v>90.3</v>
      </c>
      <c r="DE6" s="21">
        <f t="shared" si="11"/>
        <v>90.3</v>
      </c>
      <c r="DF6" s="21">
        <f t="shared" si="11"/>
        <v>90.32</v>
      </c>
      <c r="DG6" s="21">
        <f t="shared" si="11"/>
        <v>90.05</v>
      </c>
      <c r="DH6" s="20" t="str">
        <f>IF(DH7="","",IF(DH7="-","【-】","【"&amp;SUBSTITUTE(TEXT(DH7,"#,##0.00"),"-","△")&amp;"】"))</f>
        <v>【87.80】</v>
      </c>
      <c r="DI6" s="21">
        <f>IF(DI7="",NA(),DI7)</f>
        <v>3.14</v>
      </c>
      <c r="DJ6" s="21">
        <f t="shared" ref="DJ6:DR6" si="12">IF(DJ7="",NA(),DJ7)</f>
        <v>6.24</v>
      </c>
      <c r="DK6" s="21">
        <f t="shared" si="12"/>
        <v>9.27</v>
      </c>
      <c r="DL6" s="21">
        <f t="shared" si="12"/>
        <v>11.36</v>
      </c>
      <c r="DM6" s="21">
        <f t="shared" si="12"/>
        <v>14.24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1">
        <f t="shared" si="14"/>
        <v>0.02</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72125</v>
      </c>
      <c r="D7" s="23">
        <v>46</v>
      </c>
      <c r="E7" s="23">
        <v>17</v>
      </c>
      <c r="F7" s="23">
        <v>5</v>
      </c>
      <c r="G7" s="23">
        <v>0</v>
      </c>
      <c r="H7" s="23" t="s">
        <v>95</v>
      </c>
      <c r="I7" s="23" t="s">
        <v>96</v>
      </c>
      <c r="J7" s="23" t="s">
        <v>97</v>
      </c>
      <c r="K7" s="23" t="s">
        <v>98</v>
      </c>
      <c r="L7" s="23" t="s">
        <v>99</v>
      </c>
      <c r="M7" s="23" t="s">
        <v>100</v>
      </c>
      <c r="N7" s="24" t="s">
        <v>101</v>
      </c>
      <c r="O7" s="24">
        <v>77.86</v>
      </c>
      <c r="P7" s="24">
        <v>5.49</v>
      </c>
      <c r="Q7" s="24">
        <v>84.66</v>
      </c>
      <c r="R7" s="24">
        <v>3107</v>
      </c>
      <c r="S7" s="24">
        <v>55774</v>
      </c>
      <c r="T7" s="24">
        <v>398.58</v>
      </c>
      <c r="U7" s="24">
        <v>139.93</v>
      </c>
      <c r="V7" s="24">
        <v>3039</v>
      </c>
      <c r="W7" s="24">
        <v>5.89</v>
      </c>
      <c r="X7" s="24">
        <v>515.96</v>
      </c>
      <c r="Y7" s="24">
        <v>96.15</v>
      </c>
      <c r="Z7" s="24">
        <v>93.12</v>
      </c>
      <c r="AA7" s="24">
        <v>91.36</v>
      </c>
      <c r="AB7" s="24">
        <v>100.86</v>
      </c>
      <c r="AC7" s="24">
        <v>108.23</v>
      </c>
      <c r="AD7" s="24">
        <v>103.09</v>
      </c>
      <c r="AE7" s="24">
        <v>102.11</v>
      </c>
      <c r="AF7" s="24">
        <v>101.91</v>
      </c>
      <c r="AG7" s="24">
        <v>103.07</v>
      </c>
      <c r="AH7" s="24">
        <v>103.04</v>
      </c>
      <c r="AI7" s="24">
        <v>104.3</v>
      </c>
      <c r="AJ7" s="24">
        <v>15.86</v>
      </c>
      <c r="AK7" s="24">
        <v>17.21</v>
      </c>
      <c r="AL7" s="24">
        <v>54.32</v>
      </c>
      <c r="AM7" s="24">
        <v>53.82</v>
      </c>
      <c r="AN7" s="24">
        <v>25</v>
      </c>
      <c r="AO7" s="24">
        <v>101.24</v>
      </c>
      <c r="AP7" s="24">
        <v>124.9</v>
      </c>
      <c r="AQ7" s="24">
        <v>124.8</v>
      </c>
      <c r="AR7" s="24">
        <v>120.64</v>
      </c>
      <c r="AS7" s="24">
        <v>100.31</v>
      </c>
      <c r="AT7" s="24">
        <v>102.74</v>
      </c>
      <c r="AU7" s="24">
        <v>7.78</v>
      </c>
      <c r="AV7" s="24">
        <v>-8.61</v>
      </c>
      <c r="AW7" s="24">
        <v>47.8</v>
      </c>
      <c r="AX7" s="24">
        <v>70.650000000000006</v>
      </c>
      <c r="AY7" s="24">
        <v>40.06</v>
      </c>
      <c r="AZ7" s="24">
        <v>37.24</v>
      </c>
      <c r="BA7" s="24">
        <v>33.58</v>
      </c>
      <c r="BB7" s="24">
        <v>35.42</v>
      </c>
      <c r="BC7" s="24">
        <v>39.82</v>
      </c>
      <c r="BD7" s="24">
        <v>41.03</v>
      </c>
      <c r="BE7" s="24">
        <v>47.19</v>
      </c>
      <c r="BF7" s="24">
        <v>1184.96</v>
      </c>
      <c r="BG7" s="24">
        <v>1110.78</v>
      </c>
      <c r="BH7" s="24">
        <v>1137.82</v>
      </c>
      <c r="BI7" s="24">
        <v>419.67</v>
      </c>
      <c r="BJ7" s="24">
        <v>585.20000000000005</v>
      </c>
      <c r="BK7" s="24">
        <v>783.8</v>
      </c>
      <c r="BL7" s="24">
        <v>778.81</v>
      </c>
      <c r="BM7" s="24">
        <v>718.49</v>
      </c>
      <c r="BN7" s="24">
        <v>743.31</v>
      </c>
      <c r="BO7" s="24">
        <v>796.8</v>
      </c>
      <c r="BP7" s="24">
        <v>798.1</v>
      </c>
      <c r="BQ7" s="24">
        <v>96.4</v>
      </c>
      <c r="BR7" s="24">
        <v>93.87</v>
      </c>
      <c r="BS7" s="24">
        <v>91.6</v>
      </c>
      <c r="BT7" s="24">
        <v>95.72</v>
      </c>
      <c r="BU7" s="24">
        <v>95.58</v>
      </c>
      <c r="BV7" s="24">
        <v>68.11</v>
      </c>
      <c r="BW7" s="24">
        <v>67.23</v>
      </c>
      <c r="BX7" s="24">
        <v>61.82</v>
      </c>
      <c r="BY7" s="24">
        <v>61.15</v>
      </c>
      <c r="BZ7" s="24">
        <v>58.41</v>
      </c>
      <c r="CA7" s="24">
        <v>54.51</v>
      </c>
      <c r="CB7" s="24">
        <v>150</v>
      </c>
      <c r="CC7" s="24">
        <v>155.18</v>
      </c>
      <c r="CD7" s="24">
        <v>159.59</v>
      </c>
      <c r="CE7" s="24">
        <v>152.88999999999999</v>
      </c>
      <c r="CF7" s="24">
        <v>153.74</v>
      </c>
      <c r="CG7" s="24">
        <v>222.41</v>
      </c>
      <c r="CH7" s="24">
        <v>228.21</v>
      </c>
      <c r="CI7" s="24">
        <v>246.9</v>
      </c>
      <c r="CJ7" s="24">
        <v>250.43</v>
      </c>
      <c r="CK7" s="24">
        <v>267.33999999999997</v>
      </c>
      <c r="CL7" s="24">
        <v>286.33</v>
      </c>
      <c r="CM7" s="24">
        <v>42.24</v>
      </c>
      <c r="CN7" s="24">
        <v>52.63</v>
      </c>
      <c r="CO7" s="24">
        <v>55.01</v>
      </c>
      <c r="CP7" s="24">
        <v>55.26</v>
      </c>
      <c r="CQ7" s="24">
        <v>55.93</v>
      </c>
      <c r="CR7" s="24">
        <v>55.26</v>
      </c>
      <c r="CS7" s="24">
        <v>54.54</v>
      </c>
      <c r="CT7" s="24">
        <v>52.9</v>
      </c>
      <c r="CU7" s="24">
        <v>52.63</v>
      </c>
      <c r="CV7" s="24">
        <v>52.34</v>
      </c>
      <c r="CW7" s="24">
        <v>49.92</v>
      </c>
      <c r="CX7" s="24">
        <v>91.96</v>
      </c>
      <c r="CY7" s="24">
        <v>92</v>
      </c>
      <c r="CZ7" s="24">
        <v>92.03</v>
      </c>
      <c r="DA7" s="24">
        <v>92.65</v>
      </c>
      <c r="DB7" s="24">
        <v>92.69</v>
      </c>
      <c r="DC7" s="24">
        <v>90.52</v>
      </c>
      <c r="DD7" s="24">
        <v>90.3</v>
      </c>
      <c r="DE7" s="24">
        <v>90.3</v>
      </c>
      <c r="DF7" s="24">
        <v>90.32</v>
      </c>
      <c r="DG7" s="24">
        <v>90.05</v>
      </c>
      <c r="DH7" s="24">
        <v>87.8</v>
      </c>
      <c r="DI7" s="24">
        <v>3.14</v>
      </c>
      <c r="DJ7" s="24">
        <v>6.24</v>
      </c>
      <c r="DK7" s="24">
        <v>9.27</v>
      </c>
      <c r="DL7" s="24">
        <v>11.36</v>
      </c>
      <c r="DM7" s="24">
        <v>14.24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0.02</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稲荷田　まりな</cp:lastModifiedBy>
  <cp:lastPrinted>2026-02-02T08:48:39Z</cp:lastPrinted>
  <dcterms:created xsi:type="dcterms:W3CDTF">2025-12-23T06:17:10Z</dcterms:created>
  <dcterms:modified xsi:type="dcterms:W3CDTF">2026-02-02T09:24:15Z</dcterms:modified>
  <cp:category/>
</cp:coreProperties>
</file>