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8.1　公営企業に係る経営比較分析表（令和６年度決算）の分析等について\経営比較分析表（回答用）\"/>
    </mc:Choice>
  </mc:AlternateContent>
  <xr:revisionPtr revIDLastSave="0" documentId="13_ncr:1_{FB85445C-E65E-4499-A2BD-1A3D1A8FD804}" xr6:coauthVersionLast="47" xr6:coauthVersionMax="47" xr10:uidLastSave="{00000000-0000-0000-0000-000000000000}"/>
  <workbookProtection workbookAlgorithmName="SHA-512" workbookHashValue="MroxJ13IpMVSvSUIHlZq21qX/msplQ9lgjb2IipSyZcmZ5qYZRaVpBpdxHUopwSApcETpTnuEKucFDA4/w+iOQ==" workbookSaltValue="P7VFSIHBQWFf7RLFFBo2ZQ==" workbookSpinCount="100000" lockStructure="1"/>
  <bookViews>
    <workbookView xWindow="-120" yWindow="-120" windowWidth="29040" windowHeight="1644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<sst xmlns="http://schemas.openxmlformats.org/spreadsheetml/2006/main" count="231" uniqueCount="116">
  <si>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</si>
  <si>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</si>
  <si>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</si>
  <si>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</si>
  <si>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</si>
  <si>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</si>
  <si>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</si>
  <si>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</si>
  <si>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</si>
  <si>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</si>
  <si>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</si>
  <si>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</si>
  <si>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</si>
  <si>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</si>
  <si>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</si>
  <si>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</si>
  <si>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</si>
  <si>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</si>
  <si>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</si>
  <si>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</si>
  <si>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</si>
  <si>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</si>
  <si>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</si>
  <si>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</si>
  <si>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</si>
  <si>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</si>
  <si>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</si>
  <si>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</si>
  <si>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</si>
  <si>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</si>
  <si>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</si>
  <si>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</si>
  <si>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</si>
  <si>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</si>
  <si>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</si>
  <si>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</si>
  <si>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</si>
  <si>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</si>
  <si>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</si>
  <si>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</si>
  <si>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</si>
  <si>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</si>
  <si>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</si>
  <si>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</si>
  <si>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</si>
  <si>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</si>
  <si>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</si>
  <si>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</si>
  <si>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</si>
  <si>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</si>
  <si>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</si>
  <si>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</si>
  <si>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</si>
  <si>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</si>
  <si>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</si>
  <si>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</si>
  <si>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</si>
  <si>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</si>
  <si>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</si>
  <si>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</si>
  <si>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</si>
  <si>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</si>
  <si>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</si>
  <si>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</si>
  <si>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</si>
  <si>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</si>
  <si>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</si>
  <si>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</si>
  <si>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</si>
  <si>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</si>
  <si>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</si>
  <si>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</si>
  <si>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</si>
  <si>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</si>
  <si>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</si>
  <si>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</si>
  <si>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</si>
  <si>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</si>
  <si>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</si>
  <si>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</si>
  <si>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</si>
  <si>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</si>
  <si>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</si>
  <si>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</si>
  <si>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</si>
  <si>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</si>
  <si>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</si>
  <si>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</si>
  <si>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</si>
  <si>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</si>
  <si>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</si>
  <si>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</si>
  <si>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</si>
  <si>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</si>
  <si>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</si>
  <si>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</si>
  <si>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</si>
  <si>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</si>
  <si>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</si>
  <si>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</si>
  <si>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</si>
  <si>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</si>
  <si>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</si>
  <si>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</si>
  <si>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</si>
  <si>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</si>
  <si>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</si>
  <si>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</si>
  <si>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</si>
  <si>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</si>
  <si>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</si>
  <si>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</si>
  <si>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</si>
  <si>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rFont val="ＭＳ ゴシック"/>
        <family val="3"/>
        <charset val="128"/>
      </rPr>
      <t>①経常収支比率</t>
    </r>
    <r>
      <rPr>
        <sz val="11"/>
        <rFont val="ＭＳ ゴシック"/>
        <family val="3"/>
        <charset val="128"/>
      </rPr>
      <t xml:space="preserve">
　令和6年度は、主に営業外収益にかかる長期前受金戻入の増加、営業費用にかかる管渠費及び処理場費の減少などにより、前年度比より増となっている。しかし年々使用料収入の減少や物価高騰及びエネルギー価格高騰等により動力費などの維持管理費が増加しているため今後注視していく必要がある。
</t>
    </r>
    <r>
      <rPr>
        <b/>
        <sz val="11"/>
        <rFont val="ＭＳ ゴシック"/>
        <family val="3"/>
        <charset val="128"/>
      </rPr>
      <t>②累積欠損金比率</t>
    </r>
    <r>
      <rPr>
        <sz val="11"/>
        <rFont val="ＭＳ ゴシック"/>
        <family val="3"/>
        <charset val="128"/>
      </rPr>
      <t xml:space="preserve">
　東日本大震災及び福島第一原子力発電所事故の影響により、累積欠損金は大きく増加したが、平成26年度以降は毎年純利益を計上しており、令和3年度から利益剰余金の計上に転じている。
</t>
    </r>
    <r>
      <rPr>
        <b/>
        <sz val="11"/>
        <rFont val="ＭＳ ゴシック"/>
        <family val="3"/>
        <charset val="128"/>
      </rPr>
      <t>③流動比率</t>
    </r>
    <r>
      <rPr>
        <sz val="11"/>
        <rFont val="ＭＳ ゴシック"/>
        <family val="3"/>
        <charset val="128"/>
      </rPr>
      <t xml:space="preserve">
　類似団体平均を大きく上回っており、過去5年間100％を超えていることから、短期的な債務に対する支払能力を有している状況である。
</t>
    </r>
    <r>
      <rPr>
        <b/>
        <sz val="11"/>
        <rFont val="ＭＳ ゴシック"/>
        <family val="3"/>
        <charset val="128"/>
      </rPr>
      <t>⑤⑥経費回収率、汚水処理原価</t>
    </r>
    <r>
      <rPr>
        <sz val="11"/>
        <rFont val="ＭＳ ゴシック"/>
        <family val="3"/>
        <charset val="128"/>
      </rPr>
      <t xml:space="preserve">
　経費回収率については、100％となっており、使用料で汚水処理費にかかる経費を賄えている状況である。
</t>
    </r>
    <rPh sb="1" eb="3">
      <t>ケイジョウ</t>
    </rPh>
    <rPh sb="3" eb="5">
      <t>シュウシ</t>
    </rPh>
    <rPh sb="5" eb="7">
      <t>ヒリツ</t>
    </rPh>
    <rPh sb="147" eb="149">
      <t>ルイセキ</t>
    </rPh>
    <rPh sb="149" eb="151">
      <t>ケッソン</t>
    </rPh>
    <rPh sb="151" eb="152">
      <t>キン</t>
    </rPh>
    <rPh sb="152" eb="154">
      <t>ヒリツ</t>
    </rPh>
    <rPh sb="156" eb="157">
      <t>ヒガシ</t>
    </rPh>
    <rPh sb="157" eb="159">
      <t>ニホン</t>
    </rPh>
    <rPh sb="159" eb="162">
      <t>ダイシンサイ</t>
    </rPh>
    <rPh sb="162" eb="163">
      <t>オヨ</t>
    </rPh>
    <rPh sb="164" eb="166">
      <t>フクシマ</t>
    </rPh>
    <rPh sb="166" eb="168">
      <t>ダイイチ</t>
    </rPh>
    <rPh sb="168" eb="171">
      <t>ゲンシリョク</t>
    </rPh>
    <rPh sb="171" eb="173">
      <t>ハツデン</t>
    </rPh>
    <rPh sb="173" eb="174">
      <t>ショ</t>
    </rPh>
    <rPh sb="174" eb="176">
      <t>ジコ</t>
    </rPh>
    <rPh sb="177" eb="179">
      <t>エイキョウ</t>
    </rPh>
    <rPh sb="183" eb="185">
      <t>ルイセキ</t>
    </rPh>
    <rPh sb="185" eb="187">
      <t>ケッソン</t>
    </rPh>
    <rPh sb="187" eb="188">
      <t>キン</t>
    </rPh>
    <rPh sb="189" eb="190">
      <t>オオ</t>
    </rPh>
    <rPh sb="192" eb="194">
      <t>ゾウカ</t>
    </rPh>
    <rPh sb="198" eb="200">
      <t>ヘイセイ</t>
    </rPh>
    <rPh sb="202" eb="204">
      <t>ネンド</t>
    </rPh>
    <rPh sb="204" eb="206">
      <t>イコウ</t>
    </rPh>
    <rPh sb="207" eb="209">
      <t>マイトシ</t>
    </rPh>
    <rPh sb="209" eb="212">
      <t>ジュンリエキ</t>
    </rPh>
    <rPh sb="213" eb="215">
      <t>ケイジョウ</t>
    </rPh>
    <rPh sb="220" eb="222">
      <t>レイワ</t>
    </rPh>
    <rPh sb="223" eb="225">
      <t>ネンド</t>
    </rPh>
    <rPh sb="227" eb="229">
      <t>リエキ</t>
    </rPh>
    <rPh sb="229" eb="232">
      <t>ジョウヨキン</t>
    </rPh>
    <rPh sb="233" eb="235">
      <t>ケイジョウ</t>
    </rPh>
    <rPh sb="236" eb="237">
      <t>テン</t>
    </rPh>
    <rPh sb="244" eb="246">
      <t>リュウドウ</t>
    </rPh>
    <rPh sb="246" eb="248">
      <t>ヒリツ</t>
    </rPh>
    <rPh sb="250" eb="252">
      <t>ルイジ</t>
    </rPh>
    <rPh sb="252" eb="254">
      <t>ダンタイ</t>
    </rPh>
    <rPh sb="254" eb="256">
      <t>ヘイキン</t>
    </rPh>
    <rPh sb="257" eb="258">
      <t>オオ</t>
    </rPh>
    <rPh sb="260" eb="262">
      <t>ウワマワ</t>
    </rPh>
    <rPh sb="267" eb="269">
      <t>カコ</t>
    </rPh>
    <rPh sb="270" eb="272">
      <t>ネンカン</t>
    </rPh>
    <rPh sb="277" eb="278">
      <t>コ</t>
    </rPh>
    <rPh sb="287" eb="290">
      <t>タンキテキ</t>
    </rPh>
    <rPh sb="291" eb="293">
      <t>サイム</t>
    </rPh>
    <rPh sb="294" eb="295">
      <t>タイ</t>
    </rPh>
    <rPh sb="297" eb="299">
      <t>シハライ</t>
    </rPh>
    <rPh sb="299" eb="301">
      <t>ノウリョク</t>
    </rPh>
    <rPh sb="302" eb="303">
      <t>ユウ</t>
    </rPh>
    <rPh sb="307" eb="309">
      <t>ジョウキョウ</t>
    </rPh>
    <rPh sb="316" eb="318">
      <t>ケイヒ</t>
    </rPh>
    <rPh sb="318" eb="320">
      <t>カイシュウ</t>
    </rPh>
    <rPh sb="320" eb="321">
      <t>リツ</t>
    </rPh>
    <rPh sb="322" eb="324">
      <t>オスイ</t>
    </rPh>
    <rPh sb="324" eb="326">
      <t>ショリ</t>
    </rPh>
    <rPh sb="326" eb="328">
      <t>ゲンカ</t>
    </rPh>
    <rPh sb="330" eb="332">
      <t>ケイヒ</t>
    </rPh>
    <rPh sb="332" eb="334">
      <t>カイシュウ</t>
    </rPh>
    <rPh sb="334" eb="335">
      <t>リツ</t>
    </rPh>
    <phoneticPr fontId="4"/>
  </si>
  <si>
    <r>
      <rPr>
        <b/>
        <sz val="11"/>
        <rFont val="ＭＳ ゴシック"/>
        <family val="3"/>
        <charset val="128"/>
      </rPr>
      <t>①有形固定資産減価償却率</t>
    </r>
    <r>
      <rPr>
        <sz val="11"/>
        <rFont val="ＭＳ ゴシック"/>
        <family val="3"/>
        <charset val="128"/>
      </rPr>
      <t xml:space="preserve">
　法定耐用年数に近い資産及び法定耐用年数を経過している資産が多いことから、類似団体平均を大きく上回っている。これは、供用開始の早い原町第一処理区において老朽化した資産が多いことに起因している。
　また、比率も年々上昇していることから、経常収支比率に注視し、必要に応じて経営改善や投資計画の見直しを行っていく必要がある。
</t>
    </r>
    <r>
      <rPr>
        <b/>
        <sz val="11"/>
        <rFont val="ＭＳ ゴシック"/>
        <family val="3"/>
        <charset val="128"/>
      </rPr>
      <t>②③管渠老朽化率、管渠改善率</t>
    </r>
    <r>
      <rPr>
        <sz val="11"/>
        <rFont val="ＭＳ ゴシック"/>
        <family val="3"/>
        <charset val="128"/>
      </rPr>
      <t xml:space="preserve">
　管渠老朽化率は年々増加傾向にあり、管渠の老朽化が進んでいる状況を確認することができる。
　下水道ストックマネジメント計画に基づいて優先順位の高い区域から段階的に管渠更生工事等を行っていく。</t>
    </r>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5" eb="26">
      <t>オヨ</t>
    </rPh>
    <rPh sb="27" eb="29">
      <t>ホウテイ</t>
    </rPh>
    <rPh sb="29" eb="31">
      <t>タイヨウ</t>
    </rPh>
    <rPh sb="31" eb="33">
      <t>ネンスウ</t>
    </rPh>
    <rPh sb="34" eb="36">
      <t>ケイカ</t>
    </rPh>
    <rPh sb="40" eb="42">
      <t>シサン</t>
    </rPh>
    <rPh sb="43" eb="44">
      <t>オオ</t>
    </rPh>
    <rPh sb="50" eb="52">
      <t>ルイジ</t>
    </rPh>
    <rPh sb="52" eb="54">
      <t>ダンタイ</t>
    </rPh>
    <rPh sb="54" eb="56">
      <t>ヘイキン</t>
    </rPh>
    <rPh sb="57" eb="58">
      <t>オオ</t>
    </rPh>
    <rPh sb="60" eb="62">
      <t>ウワマワ</t>
    </rPh>
    <rPh sb="71" eb="73">
      <t>キョウヨウ</t>
    </rPh>
    <rPh sb="73" eb="75">
      <t>カイシ</t>
    </rPh>
    <rPh sb="76" eb="77">
      <t>ハヤ</t>
    </rPh>
    <rPh sb="89" eb="92">
      <t>ロウキュウカ</t>
    </rPh>
    <rPh sb="94" eb="96">
      <t>シサン</t>
    </rPh>
    <rPh sb="97" eb="98">
      <t>オオ</t>
    </rPh>
    <rPh sb="102" eb="104">
      <t>キイン</t>
    </rPh>
    <rPh sb="114" eb="116">
      <t>ヒリツ</t>
    </rPh>
    <rPh sb="117" eb="119">
      <t>ネンネン</t>
    </rPh>
    <rPh sb="119" eb="121">
      <t>ジョウショウ</t>
    </rPh>
    <rPh sb="130" eb="132">
      <t>ケイジョウ</t>
    </rPh>
    <rPh sb="132" eb="134">
      <t>シュウシ</t>
    </rPh>
    <rPh sb="134" eb="136">
      <t>ヒリツ</t>
    </rPh>
    <rPh sb="137" eb="139">
      <t>チュウシ</t>
    </rPh>
    <rPh sb="141" eb="143">
      <t>ヒツヨウ</t>
    </rPh>
    <rPh sb="144" eb="145">
      <t>オウ</t>
    </rPh>
    <rPh sb="147" eb="149">
      <t>ケイエイ</t>
    </rPh>
    <rPh sb="149" eb="151">
      <t>カイゼン</t>
    </rPh>
    <rPh sb="152" eb="154">
      <t>トウシ</t>
    </rPh>
    <rPh sb="154" eb="156">
      <t>ケイカク</t>
    </rPh>
    <rPh sb="157" eb="159">
      <t>ミナオ</t>
    </rPh>
    <rPh sb="161" eb="162">
      <t>オコナ</t>
    </rPh>
    <rPh sb="166" eb="168">
      <t>ヒツヨウ</t>
    </rPh>
    <rPh sb="175" eb="177">
      <t>カンキョ</t>
    </rPh>
    <rPh sb="177" eb="180">
      <t>ロウキュウカ</t>
    </rPh>
    <rPh sb="180" eb="181">
      <t>リツ</t>
    </rPh>
    <rPh sb="182" eb="184">
      <t>カンキョ</t>
    </rPh>
    <rPh sb="184" eb="186">
      <t>カイゼン</t>
    </rPh>
    <rPh sb="186" eb="187">
      <t>リツ</t>
    </rPh>
    <rPh sb="189" eb="191">
      <t>カンキョ</t>
    </rPh>
    <rPh sb="191" eb="194">
      <t>ロウキュウカ</t>
    </rPh>
    <rPh sb="194" eb="195">
      <t>リツ</t>
    </rPh>
    <rPh sb="196" eb="198">
      <t>ネンネン</t>
    </rPh>
    <rPh sb="198" eb="200">
      <t>ゾウカ</t>
    </rPh>
    <rPh sb="200" eb="202">
      <t>ケイコウ</t>
    </rPh>
    <rPh sb="206" eb="208">
      <t>カンキョ</t>
    </rPh>
    <rPh sb="209" eb="212">
      <t>ロウキュウカ</t>
    </rPh>
    <rPh sb="213" eb="214">
      <t>スス</t>
    </rPh>
    <rPh sb="218" eb="220">
      <t>ジョウキョウ</t>
    </rPh>
    <rPh sb="221" eb="223">
      <t>カクニン</t>
    </rPh>
    <rPh sb="234" eb="237">
      <t>ゲスイドウ</t>
    </rPh>
    <rPh sb="247" eb="249">
      <t>ケイカク</t>
    </rPh>
    <rPh sb="250" eb="251">
      <t>モト</t>
    </rPh>
    <rPh sb="254" eb="256">
      <t>ユウセン</t>
    </rPh>
    <rPh sb="256" eb="258">
      <t>ジュンイ</t>
    </rPh>
    <rPh sb="259" eb="260">
      <t>タカ</t>
    </rPh>
    <rPh sb="261" eb="263">
      <t>クイキ</t>
    </rPh>
    <rPh sb="265" eb="268">
      <t>ダンカイテキ</t>
    </rPh>
    <rPh sb="269" eb="271">
      <t>カンキョ</t>
    </rPh>
    <rPh sb="271" eb="273">
      <t>コウセイ</t>
    </rPh>
    <rPh sb="273" eb="275">
      <t>コウジ</t>
    </rPh>
    <rPh sb="275" eb="276">
      <t>トウ</t>
    </rPh>
    <rPh sb="277" eb="278">
      <t>オコナ</t>
    </rPh>
    <phoneticPr fontId="4"/>
  </si>
  <si>
    <t>　本市の公共下水道事業は、東日本大震災及び福島第一原子力発電所事故の影響により、財政状況が著しく悪化したが、平成26年度以降は毎年経常利益・純利益を計上しており、累積欠損金比率も0％となったことから、概ね良好な経営状況であると捉えている。
　しかし、近年施設の老朽化に伴う維持管理費が増加していることに加えて、今般の物価高騰やエネルギー価格高騰の影響も大きく受けている状況である。
　使用料収入については、人口の減少に伴い年々減少しており、今後厳しい経営が予想される。
　これらの状況の変化を踏まえ、本市の下水道事業をより安定的に運営できるよう経営の更なる健全化に取り組むため、下水道ストックマネジメント計画に基づき行っている施設更新工事等の効果を注視し、必要に応じて経営改善の実施や投資・財政計画の見直しを行っていく必要がある。</t>
    <rPh sb="1" eb="2">
      <t>ホン</t>
    </rPh>
    <rPh sb="2" eb="3">
      <t>シ</t>
    </rPh>
    <rPh sb="4" eb="6">
      <t>コウキョウ</t>
    </rPh>
    <rPh sb="6" eb="9">
      <t>ゲスイドウ</t>
    </rPh>
    <rPh sb="9" eb="11">
      <t>ジギョウ</t>
    </rPh>
    <rPh sb="13" eb="14">
      <t>ヒガシ</t>
    </rPh>
    <rPh sb="14" eb="16">
      <t>ニホン</t>
    </rPh>
    <rPh sb="16" eb="19">
      <t>ダイシンサイ</t>
    </rPh>
    <rPh sb="19" eb="20">
      <t>オヨ</t>
    </rPh>
    <rPh sb="21" eb="23">
      <t>フクシマ</t>
    </rPh>
    <rPh sb="23" eb="25">
      <t>ダイイチ</t>
    </rPh>
    <rPh sb="25" eb="28">
      <t>ゲンシリョク</t>
    </rPh>
    <rPh sb="28" eb="30">
      <t>ハツデン</t>
    </rPh>
    <rPh sb="30" eb="31">
      <t>ショ</t>
    </rPh>
    <rPh sb="31" eb="33">
      <t>ジコ</t>
    </rPh>
    <rPh sb="34" eb="36">
      <t>エイキョウ</t>
    </rPh>
    <rPh sb="40" eb="42">
      <t>ザイセイ</t>
    </rPh>
    <rPh sb="42" eb="44">
      <t>ジョウキョウ</t>
    </rPh>
    <rPh sb="45" eb="46">
      <t>イチジル</t>
    </rPh>
    <rPh sb="48" eb="50">
      <t>アッカ</t>
    </rPh>
    <rPh sb="54" eb="56">
      <t>ヘイセイ</t>
    </rPh>
    <rPh sb="58" eb="60">
      <t>ネンド</t>
    </rPh>
    <rPh sb="60" eb="62">
      <t>イコウ</t>
    </rPh>
    <rPh sb="63" eb="65">
      <t>マイトシ</t>
    </rPh>
    <rPh sb="65" eb="67">
      <t>ケイジョウ</t>
    </rPh>
    <rPh sb="67" eb="69">
      <t>リエキ</t>
    </rPh>
    <rPh sb="70" eb="73">
      <t>ジュンリエキ</t>
    </rPh>
    <rPh sb="74" eb="76">
      <t>ケイジョウ</t>
    </rPh>
    <rPh sb="81" eb="83">
      <t>ルイセキ</t>
    </rPh>
    <rPh sb="83" eb="85">
      <t>ケッソン</t>
    </rPh>
    <rPh sb="85" eb="86">
      <t>キン</t>
    </rPh>
    <rPh sb="86" eb="88">
      <t>ヒリツ</t>
    </rPh>
    <rPh sb="100" eb="101">
      <t>オオム</t>
    </rPh>
    <rPh sb="102" eb="104">
      <t>リョウコウ</t>
    </rPh>
    <rPh sb="105" eb="107">
      <t>ケイエイ</t>
    </rPh>
    <rPh sb="107" eb="109">
      <t>ジョウキョウ</t>
    </rPh>
    <rPh sb="113" eb="114">
      <t>トラ</t>
    </rPh>
    <rPh sb="125" eb="127">
      <t>キンネン</t>
    </rPh>
    <rPh sb="127" eb="129">
      <t>シセツ</t>
    </rPh>
    <rPh sb="130" eb="133">
      <t>ロウキュウカ</t>
    </rPh>
    <rPh sb="134" eb="135">
      <t>トモナ</t>
    </rPh>
    <rPh sb="136" eb="138">
      <t>イジ</t>
    </rPh>
    <rPh sb="138" eb="141">
      <t>カンリヒ</t>
    </rPh>
    <rPh sb="142" eb="144">
      <t>ゾウカ</t>
    </rPh>
    <rPh sb="151" eb="152">
      <t>クワ</t>
    </rPh>
    <rPh sb="155" eb="157">
      <t>コンパン</t>
    </rPh>
    <rPh sb="158" eb="160">
      <t>ブッカ</t>
    </rPh>
    <rPh sb="160" eb="162">
      <t>コウトウ</t>
    </rPh>
    <rPh sb="168" eb="170">
      <t>カカク</t>
    </rPh>
    <rPh sb="170" eb="172">
      <t>コウトウ</t>
    </rPh>
    <rPh sb="173" eb="175">
      <t>エイキョウ</t>
    </rPh>
    <rPh sb="176" eb="177">
      <t>オオ</t>
    </rPh>
    <rPh sb="179" eb="180">
      <t>ウ</t>
    </rPh>
    <rPh sb="184" eb="186">
      <t>ジョウキョウ</t>
    </rPh>
    <rPh sb="192" eb="195">
      <t>シヨウリョウ</t>
    </rPh>
    <rPh sb="195" eb="197">
      <t>シュウニュウ</t>
    </rPh>
    <rPh sb="203" eb="205">
      <t>ジンコウ</t>
    </rPh>
    <rPh sb="206" eb="208">
      <t>ゲンショウ</t>
    </rPh>
    <rPh sb="209" eb="210">
      <t>トモナ</t>
    </rPh>
    <rPh sb="211" eb="213">
      <t>ネンネン</t>
    </rPh>
    <rPh sb="213" eb="215">
      <t>ゲンショウ</t>
    </rPh>
    <rPh sb="220" eb="222">
      <t>コンゴ</t>
    </rPh>
    <rPh sb="222" eb="223">
      <t>キビ</t>
    </rPh>
    <rPh sb="225" eb="227">
      <t>ケイエイ</t>
    </rPh>
    <rPh sb="228" eb="230">
      <t>ヨソウ</t>
    </rPh>
    <rPh sb="240" eb="242">
      <t>ジョウキョウ</t>
    </rPh>
    <rPh sb="243" eb="245">
      <t>ヘンカ</t>
    </rPh>
    <rPh sb="246" eb="247">
      <t>フ</t>
    </rPh>
    <rPh sb="250" eb="252">
      <t>ホンシ</t>
    </rPh>
    <rPh sb="253" eb="256">
      <t>ゲスイドウ</t>
    </rPh>
    <rPh sb="256" eb="258">
      <t>ジギョウ</t>
    </rPh>
    <rPh sb="261" eb="264">
      <t>アンテイテキ</t>
    </rPh>
    <rPh sb="265" eb="267">
      <t>ウンエイ</t>
    </rPh>
    <rPh sb="272" eb="274">
      <t>ケイエイ</t>
    </rPh>
    <rPh sb="275" eb="276">
      <t>サラ</t>
    </rPh>
    <rPh sb="278" eb="281">
      <t>ケンゼンカ</t>
    </rPh>
    <rPh sb="282" eb="283">
      <t>ト</t>
    </rPh>
    <rPh sb="284" eb="28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</si>
</sst>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0.04</c:v>
                </c:pt>
                <c:pt idx="4">
                  <c:v>0</c:v>
                </c:pt>
              </c:numCache>
            </c:numRef>
          </c:val>
          <c:extLst>
            <c:ext xmlns:c16="http://schemas.microsoft.com/office/drawing/2014/chart" uri="{C3380CC4-5D6E-409C-BE32-E72D297353CC}">
              <c16:uniqueId val="{00000000-09D0-42D3-8F2F-E554C8323D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09D0-42D3-8F2F-E554C8323D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80.27</c:v>
                </c:pt>
                <c:pt idx="1">
                  <c:v>76.97</c:v>
                </c:pt>
                <c:pt idx="2">
                  <c:v>76.16</c:v>
                </c:pt>
                <c:pt idx="3">
                  <c:v>71.94</c:v>
                </c:pt>
                <c:pt idx="4">
                  <c:v>75.349999999999994</c:v>
                </c:pt>
              </c:numCache>
            </c:numRef>
          </c:val>
          <c:extLst>
            <c:ext xmlns:c16="http://schemas.microsoft.com/office/drawing/2014/chart" uri="{C3380CC4-5D6E-409C-BE32-E72D297353CC}">
              <c16:uniqueId val="{00000000-E574-4321-B653-9B2E032577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574-4321-B653-9B2E032577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91.89</c:v>
                </c:pt>
                <c:pt idx="1">
                  <c:v>92.35</c:v>
                </c:pt>
                <c:pt idx="2">
                  <c:v>94.55</c:v>
                </c:pt>
                <c:pt idx="3">
                  <c:v>94.58</c:v>
                </c:pt>
                <c:pt idx="4">
                  <c:v>94.34</c:v>
                </c:pt>
              </c:numCache>
            </c:numRef>
          </c:val>
          <c:extLst>
            <c:ext xmlns:c16="http://schemas.microsoft.com/office/drawing/2014/chart" uri="{C3380CC4-5D6E-409C-BE32-E72D297353CC}">
              <c16:uniqueId val="{00000000-363C-47D1-8E2E-123426C27E0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63C-47D1-8E2E-123426C27E0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109.58</c:v>
                </c:pt>
                <c:pt idx="1">
                  <c:v>108.58</c:v>
                </c:pt>
                <c:pt idx="2">
                  <c:v>105.74</c:v>
                </c:pt>
                <c:pt idx="3">
                  <c:v>104.51</c:v>
                </c:pt>
                <c:pt idx="4">
                  <c:v>114.21</c:v>
                </c:pt>
              </c:numCache>
            </c:numRef>
          </c:val>
          <c:extLst>
            <c:ext xmlns:c16="http://schemas.microsoft.com/office/drawing/2014/chart" uri="{C3380CC4-5D6E-409C-BE32-E72D297353CC}">
              <c16:uniqueId val="{00000000-6600-430C-AD39-315FB2F98E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600-430C-AD39-315FB2F98E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38.880000000000003</c:v>
                </c:pt>
                <c:pt idx="1">
                  <c:v>40.9</c:v>
                </c:pt>
                <c:pt idx="2">
                  <c:v>42.44</c:v>
                </c:pt>
                <c:pt idx="3">
                  <c:v>44.32</c:v>
                </c:pt>
                <c:pt idx="4">
                  <c:v>46.04</c:v>
                </c:pt>
              </c:numCache>
            </c:numRef>
          </c:val>
          <c:extLst>
            <c:ext xmlns:c16="http://schemas.microsoft.com/office/drawing/2014/chart" uri="{C3380CC4-5D6E-409C-BE32-E72D297353CC}">
              <c16:uniqueId val="{00000000-9D09-4924-84A1-A6F3507088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D09-4924-84A1-A6F3507088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3.26</c:v>
                </c:pt>
                <c:pt idx="1">
                  <c:v>3.42</c:v>
                </c:pt>
                <c:pt idx="2">
                  <c:v>4.53</c:v>
                </c:pt>
                <c:pt idx="3">
                  <c:v>5.37</c:v>
                </c:pt>
                <c:pt idx="4">
                  <c:v>6.42</c:v>
                </c:pt>
              </c:numCache>
            </c:numRef>
          </c:val>
          <c:extLst>
            <c:ext xmlns:c16="http://schemas.microsoft.com/office/drawing/2014/chart" uri="{C3380CC4-5D6E-409C-BE32-E72D297353CC}">
              <c16:uniqueId val="{00000000-0E69-41F3-B896-FF50C66588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0E69-41F3-B896-FF50C66588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21.47</c:v>
                </c:pt>
                <c:pt idx="1">
                  <c:v>0</c:v>
                </c:pt>
                <c:pt idx="2">
                  <c:v>0</c:v>
                </c:pt>
                <c:pt idx="3">
                  <c:v>0</c:v>
                </c:pt>
                <c:pt idx="4">
                  <c:v>0</c:v>
                </c:pt>
              </c:numCache>
            </c:numRef>
          </c:val>
          <c:extLst>
            <c:ext xmlns:c16="http://schemas.microsoft.com/office/drawing/2014/chart" uri="{C3380CC4-5D6E-409C-BE32-E72D297353CC}">
              <c16:uniqueId val="{00000000-4950-4F5E-B07F-810F983F20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950-4F5E-B07F-810F983F20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102.52</c:v>
                </c:pt>
                <c:pt idx="1">
                  <c:v>117.29</c:v>
                </c:pt>
                <c:pt idx="2">
                  <c:v>128.97999999999999</c:v>
                </c:pt>
                <c:pt idx="3">
                  <c:v>129.43</c:v>
                </c:pt>
                <c:pt idx="4">
                  <c:v>125.99</c:v>
                </c:pt>
              </c:numCache>
            </c:numRef>
          </c:val>
          <c:extLst>
            <c:ext xmlns:c16="http://schemas.microsoft.com/office/drawing/2014/chart" uri="{C3380CC4-5D6E-409C-BE32-E72D297353CC}">
              <c16:uniqueId val="{00000000-7221-4A64-9B10-622A001DF2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221-4A64-9B10-622A001DF2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1138.1600000000001</c:v>
                </c:pt>
                <c:pt idx="1">
                  <c:v>1156.1600000000001</c:v>
                </c:pt>
                <c:pt idx="2">
                  <c:v>1119.1199999999999</c:v>
                </c:pt>
                <c:pt idx="3">
                  <c:v>475.3</c:v>
                </c:pt>
                <c:pt idx="4">
                  <c:v>608.61</c:v>
                </c:pt>
              </c:numCache>
            </c:numRef>
          </c:val>
          <c:extLst>
            <c:ext xmlns:c16="http://schemas.microsoft.com/office/drawing/2014/chart" uri="{C3380CC4-5D6E-409C-BE32-E72D297353CC}">
              <c16:uniqueId val="{00000000-2247-4C13-9150-0E930AF5CF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247-4C13-9150-0E930AF5CF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99.03</c:v>
                </c:pt>
                <c:pt idx="1">
                  <c:v>98.85</c:v>
                </c:pt>
                <c:pt idx="2">
                  <c:v>99.31</c:v>
                </c:pt>
                <c:pt idx="3">
                  <c:v>100</c:v>
                </c:pt>
                <c:pt idx="4">
                  <c:v>100</c:v>
                </c:pt>
              </c:numCache>
            </c:numRef>
          </c:val>
          <c:extLst>
            <c:ext xmlns:c16="http://schemas.microsoft.com/office/drawing/2014/chart" uri="{C3380CC4-5D6E-409C-BE32-E72D297353CC}">
              <c16:uniqueId val="{00000000-EEF5-4793-A8EC-372F2B1014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EF5-4793-A8EC-372F2B1014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153.74</c:v>
                </c:pt>
                <c:pt idx="1">
                  <c:v>154.5</c:v>
                </c:pt>
                <c:pt idx="2">
                  <c:v>153.84</c:v>
                </c:pt>
                <c:pt idx="3">
                  <c:v>153.5</c:v>
                </c:pt>
                <c:pt idx="4">
                  <c:v>154.06</c:v>
                </c:pt>
              </c:numCache>
            </c:numRef>
          </c:val>
          <c:extLst>
            <c:ext xmlns:c16="http://schemas.microsoft.com/office/drawing/2014/chart" uri="{C3380CC4-5D6E-409C-BE32-E72D297353CC}">
              <c16:uniqueId val="{00000000-BDC1-49C4-BB2B-7E92523CDE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DC1-49C4-BB2B-7E92523CDE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P88" sqref="BP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福島県　南相馬市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Bd1</v>
      </c>
      <c r="X8" s="58"/>
      <c r="Y8" s="58"/>
      <c r="Z8" s="58"/>
      <c r="AA8" s="58"/>
      <c r="AB8" s="58"/>
      <c r="AC8" s="58"/>
      <c r="AD8" s="59" t="str">
        <f>データ!$M$6</f>
        <v>非設置</v>
      </c>
      <c r="AE8" s="59"/>
      <c r="AF8" s="59"/>
      <c r="AG8" s="59"/>
      <c r="AH8" s="59"/>
      <c r="AI8" s="59"/>
      <c r="AJ8" s="59"/>
      <c r="AK8" s="3"/>
      <c r="AL8" s="38">
        <f>データ!S6</f>
        <v>55774</v>
      </c>
      <c r="AM8" s="38"/>
      <c r="AN8" s="38"/>
      <c r="AO8" s="38"/>
      <c r="AP8" s="38"/>
      <c r="AQ8" s="38"/>
      <c r="AR8" s="38"/>
      <c r="AS8" s="38"/>
      <c r="AT8" s="39">
        <f>データ!T6</f>
        <v>398.58</v>
      </c>
      <c r="AU8" s="39"/>
      <c r="AV8" s="39"/>
      <c r="AW8" s="39"/>
      <c r="AX8" s="39"/>
      <c r="AY8" s="39"/>
      <c r="AZ8" s="39"/>
      <c r="BA8" s="39"/>
      <c r="BB8" s="39">
        <f>データ!U6</f>
        <v>139.93</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57.06</v>
      </c>
      <c r="J10" s="39"/>
      <c r="K10" s="39"/>
      <c r="L10" s="39"/>
      <c r="M10" s="39"/>
      <c r="N10" s="39"/>
      <c r="O10" s="39"/>
      <c r="P10" s="39">
        <f>データ!P6</f>
        <v>54.87</v>
      </c>
      <c r="Q10" s="39"/>
      <c r="R10" s="39"/>
      <c r="S10" s="39"/>
      <c r="T10" s="39"/>
      <c r="U10" s="39"/>
      <c r="V10" s="39"/>
      <c r="W10" s="39">
        <f>データ!Q6</f>
        <v>61.35</v>
      </c>
      <c r="X10" s="39"/>
      <c r="Y10" s="39"/>
      <c r="Z10" s="39"/>
      <c r="AA10" s="39"/>
      <c r="AB10" s="39"/>
      <c r="AC10" s="39"/>
      <c r="AD10" s="38">
        <f>データ!R6</f>
        <v>2722</v>
      </c>
      <c r="AE10" s="38"/>
      <c r="AF10" s="38"/>
      <c r="AG10" s="38"/>
      <c r="AH10" s="38"/>
      <c r="AI10" s="38"/>
      <c r="AJ10" s="38"/>
      <c r="AK10" s="2"/>
      <c r="AL10" s="38">
        <f>データ!V6</f>
        <v>30387</v>
      </c>
      <c r="AM10" s="38"/>
      <c r="AN10" s="38"/>
      <c r="AO10" s="38"/>
      <c r="AP10" s="38"/>
      <c r="AQ10" s="38"/>
      <c r="AR10" s="38"/>
      <c r="AS10" s="38"/>
      <c r="AT10" s="39">
        <f>データ!W6</f>
        <v>10.84</v>
      </c>
      <c r="AU10" s="39"/>
      <c r="AV10" s="39"/>
      <c r="AW10" s="39"/>
      <c r="AX10" s="39"/>
      <c r="AY10" s="39"/>
      <c r="AZ10" s="39"/>
      <c r="BA10" s="39"/>
      <c r="BB10" s="39">
        <f>データ!X6</f>
        <v>2803.23</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115</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tbJY8gLQEo07Zni2qJlAr4e2cEX2++78Zd+CAYhiRml5KZ59+pKimwf63lrdX2L0VrpqIAQxRhnEb90gg7wlw==" saltValue="OYRYI1yLdiLurvS9G3eZ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72125</v>
      </c>
      <c r="D6" s="19">
        <f t="shared" si="3"/>
        <v>46</v>
      </c>
      <c r="E6" s="19">
        <f t="shared" si="3"/>
        <v>17</v>
      </c>
      <c r="F6" s="19">
        <f t="shared" si="3"/>
        <v>1</v>
      </c>
      <c r="G6" s="19">
        <f t="shared" si="3"/>
        <v>0</v>
      </c>
      <c r="H6" s="19" t="str">
        <f t="shared" si="3"/>
        <v>福島県　南相馬市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57.06</v>
      </c>
      <c r="P6" s="20">
        <f t="shared" si="3"/>
        <v>54.87</v>
      </c>
      <c r="Q6" s="20">
        <f t="shared" si="3"/>
        <v>61.35</v>
      </c>
      <c r="R6" s="20">
        <f t="shared" si="3"/>
        <v>2722</v>
      </c>
      <c r="S6" s="20">
        <f t="shared" si="3"/>
        <v>55774</v>
      </c>
      <c r="T6" s="20">
        <f t="shared" si="3"/>
        <v>398.58</v>
      </c>
      <c r="U6" s="20">
        <f t="shared" si="3"/>
        <v>139.93</v>
      </c>
      <c r="V6" s="20">
        <f t="shared" si="3"/>
        <v>30387</v>
      </c>
      <c r="W6" s="20">
        <f t="shared" si="3"/>
        <v>10.84</v>
      </c>
      <c r="X6" s="20">
        <f t="shared" si="3"/>
        <v>2803.23</v>
      </c>
      <c r="Y6" s="21">
        <f>IF(Y7="",NA(),Y7)</f>
        <v>109.58</v>
      </c>
      <c r="Z6" s="21">
        <f t="shared" ref="Z6:AH6" si="4">IF(Z7="",NA(),Z7)</f>
        <v>108.58</v>
      </c>
      <c r="AA6" s="21">
        <f t="shared" si="4"/>
        <v>105.74</v>
      </c>
      <c r="AB6" s="21">
        <f t="shared" si="4"/>
        <v>104.51</v>
      </c>
      <c r="AC6" s="21">
        <f t="shared" si="4"/>
        <v>114.21</v>
      </c>
      <c r="AD6" s="21">
        <f t="shared" si="4"/>
        <v>107.85</v>
      </c>
      <c r="AE6" s="21">
        <f t="shared" si="4"/>
        <v>108.04</v>
      </c>
      <c r="AF6" s="21">
        <f t="shared" si="4"/>
        <v>107.49</v>
      </c>
      <c r="AG6" s="21">
        <f t="shared" si="4"/>
        <v>107.64</v>
      </c>
      <c r="AH6" s="21">
        <f t="shared" si="4"/>
        <v>106.35</v>
      </c>
      <c r="AI6" s="20" t="str">
        <f>IF(AI7="","",IF(AI7="-","【-】","【"&amp;SUBSTITUTE(TEXT(AI7,"#,##0.00"),"-","△")&amp;"】"))</f>
        <v>【105.36】</v>
      </c>
      <c r="AJ6" s="21">
        <f>IF(AJ7="",NA(),AJ7)</f>
        <v>21.47</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102.52</v>
      </c>
      <c r="AV6" s="21">
        <f t="shared" ref="AV6:BD6" si="6">IF(AV7="",NA(),AV7)</f>
        <v>117.29</v>
      </c>
      <c r="AW6" s="21">
        <f t="shared" si="6"/>
        <v>128.97999999999999</v>
      </c>
      <c r="AX6" s="21">
        <f t="shared" si="6"/>
        <v>129.43</v>
      </c>
      <c r="AY6" s="21">
        <f t="shared" si="6"/>
        <v>125.99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1138.1600000000001</v>
      </c>
      <c r="BG6" s="21">
        <f t="shared" ref="BG6:BO6" si="7">IF(BG7="",NA(),BG7)</f>
        <v>1156.1600000000001</v>
      </c>
      <c r="BH6" s="21">
        <f t="shared" si="7"/>
        <v>1119.1199999999999</v>
      </c>
      <c r="BI6" s="21">
        <f t="shared" si="7"/>
        <v>475.3</v>
      </c>
      <c r="BJ6" s="21">
        <f t="shared" si="7"/>
        <v>608.61</v>
      </c>
      <c r="BK6" s="21">
        <f t="shared" si="7"/>
        <v>857.88</v>
      </c>
      <c r="BL6" s="21">
        <f t="shared" si="7"/>
        <v>825.1</v>
      </c>
      <c r="BM6" s="21">
        <f t="shared" si="7"/>
        <v>789.87</v>
      </c>
      <c r="BN6" s="21">
        <f t="shared" si="7"/>
        <v>749.43</v>
      </c>
      <c r="BO6" s="21">
        <f t="shared" si="7"/>
        <v>698.04</v>
      </c>
      <c r="BP6" s="20" t="str">
        <f>IF(BP7="","",IF(BP7="-","【-】","【"&amp;SUBSTITUTE(TEXT(BP7,"#,##0.00"),"-","△")&amp;"】"))</f>
        <v>【602.56】</v>
      </c>
      <c r="BQ6" s="21">
        <f>IF(BQ7="",NA(),BQ7)</f>
        <v>99.03</v>
      </c>
      <c r="BR6" s="21">
        <f t="shared" ref="BR6:BZ6" si="8">IF(BR7="",NA(),BR7)</f>
        <v>98.85</v>
      </c>
      <c r="BS6" s="21">
        <f t="shared" si="8"/>
        <v>99.31</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153.74</v>
      </c>
      <c r="CC6" s="21">
        <f t="shared" ref="CC6:CK6" si="9">IF(CC7="",NA(),CC7)</f>
        <v>154.5</v>
      </c>
      <c r="CD6" s="21">
        <f t="shared" si="9"/>
        <v>153.84</v>
      </c>
      <c r="CE6" s="21">
        <f t="shared" si="9"/>
        <v>153.5</v>
      </c>
      <c r="CF6" s="21">
        <f t="shared" si="9"/>
        <v>154.06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80.27</v>
      </c>
      <c r="CN6" s="21">
        <f t="shared" ref="CN6:CV6" si="10">IF(CN7="",NA(),CN7)</f>
        <v>76.97</v>
      </c>
      <c r="CO6" s="21">
        <f t="shared" si="10"/>
        <v>76.16</v>
      </c>
      <c r="CP6" s="21">
        <f t="shared" si="10"/>
        <v>71.94</v>
      </c>
      <c r="CQ6" s="21">
        <f t="shared" si="10"/>
        <v>75.349999999999994</v>
      </c>
      <c r="CR6" s="21">
        <f t="shared" si="10"/>
        <v>65.28</v>
      </c>
      <c r="CS6" s="21">
        <f t="shared" si="10"/>
        <v>64.92</v>
      </c>
      <c r="CT6" s="21">
        <f t="shared" si="10"/>
        <v>64.14</v>
      </c>
      <c r="CU6" s="21">
        <f t="shared" si="10"/>
        <v>63.71</v>
      </c>
      <c r="CV6" s="21">
        <f t="shared" si="10"/>
        <v>64.95</v>
      </c>
      <c r="CW6" s="20" t="str">
        <f>IF(CW7="","",IF(CW7="-","【-】","【"&amp;SUBSTITUTE(TEXT(CW7,"#,##0.00"),"-","△")&amp;"】"))</f>
        <v>【60.13】</v>
      </c>
      <c r="CX6" s="21">
        <f>IF(CX7="",NA(),CX7)</f>
        <v>91.89</v>
      </c>
      <c r="CY6" s="21">
        <f t="shared" ref="CY6:DG6" si="11">IF(CY7="",NA(),CY7)</f>
        <v>92.35</v>
      </c>
      <c r="CZ6" s="21">
        <f t="shared" si="11"/>
        <v>94.55</v>
      </c>
      <c r="DA6" s="21">
        <f t="shared" si="11"/>
        <v>94.58</v>
      </c>
      <c r="DB6" s="21">
        <f t="shared" si="11"/>
        <v>94.34</v>
      </c>
      <c r="DC6" s="21">
        <f t="shared" si="11"/>
        <v>92.72</v>
      </c>
      <c r="DD6" s="21">
        <f t="shared" si="11"/>
        <v>92.88</v>
      </c>
      <c r="DE6" s="21">
        <f t="shared" si="11"/>
        <v>92.9</v>
      </c>
      <c r="DF6" s="21">
        <f t="shared" si="11"/>
        <v>92.89</v>
      </c>
      <c r="DG6" s="21">
        <f t="shared" si="11"/>
        <v>93.08</v>
      </c>
      <c r="DH6" s="20" t="str">
        <f>IF(DH7="","",IF(DH7="-","【-】","【"&amp;SUBSTITUTE(TEXT(DH7,"#,##0.00"),"-","△")&amp;"】"))</f>
        <v>【96.00】</v>
      </c>
      <c r="DI6" s="21">
        <f>IF(DI7="",NA(),DI7)</f>
        <v>38.880000000000003</v>
      </c>
      <c r="DJ6" s="21">
        <f t="shared" ref="DJ6:DR6" si="12">IF(DJ7="",NA(),DJ7)</f>
        <v>40.9</v>
      </c>
      <c r="DK6" s="21">
        <f t="shared" si="12"/>
        <v>42.44</v>
      </c>
      <c r="DL6" s="21">
        <f t="shared" si="12"/>
        <v>44.32</v>
      </c>
      <c r="DM6" s="21">
        <f t="shared" si="12"/>
        <v>46.04</v>
      </c>
      <c r="DN6" s="21">
        <f t="shared" si="12"/>
        <v>23.79</v>
      </c>
      <c r="DO6" s="21">
        <f t="shared" si="12"/>
        <v>25.66</v>
      </c>
      <c r="DP6" s="21">
        <f t="shared" si="12"/>
        <v>27.46</v>
      </c>
      <c r="DQ6" s="21">
        <f t="shared" si="12"/>
        <v>29.93</v>
      </c>
      <c r="DR6" s="21">
        <f t="shared" si="12"/>
        <v>31.89</v>
      </c>
      <c r="DS6" s="20" t="str">
        <f>IF(DS7="","",IF(DS7="-","【-】","【"&amp;SUBSTITUTE(TEXT(DS7,"#,##0.00"),"-","△")&amp;"】"))</f>
        <v>【42.20】</v>
      </c>
      <c r="DT6" s="21">
        <f>IF(DT7="",NA(),DT7)</f>
        <v>3.26</v>
      </c>
      <c r="DU6" s="21">
        <f t="shared" ref="DU6:EC6" si="13">IF(DU7="",NA(),DU7)</f>
        <v>3.42</v>
      </c>
      <c r="DV6" s="21">
        <f t="shared" si="13"/>
        <v>4.53</v>
      </c>
      <c r="DW6" s="21">
        <f t="shared" si="13"/>
        <v>5.37</v>
      </c>
      <c r="DX6" s="21">
        <f t="shared" si="13"/>
        <v>6.42</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1">
        <f t="shared" si="14"/>
        <v>0.04</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72125</v>
      </c>
      <c r="D7" s="23">
        <v>46</v>
      </c>
      <c r="E7" s="23">
        <v>17</v>
      </c>
      <c r="F7" s="23">
        <v>1</v>
      </c>
      <c r="G7" s="23">
        <v>0</v>
      </c>
      <c r="H7" s="23" t="s">
        <v>96</v>
      </c>
      <c r="I7" s="23" t="s">
        <v>97</v>
      </c>
      <c r="J7" s="23" t="s">
        <v>98</v>
      </c>
      <c r="K7" s="23" t="s">
        <v>99</v>
      </c>
      <c r="L7" s="23" t="s">
        <v>100</v>
      </c>
      <c r="M7" s="23" t="s">
        <v>101</v>
      </c>
      <c r="N7" s="24" t="s">
        <v>102</v>
      </c>
      <c r="O7" s="24">
        <v>57.06</v>
      </c>
      <c r="P7" s="24">
        <v>54.87</v>
      </c>
      <c r="Q7" s="24">
        <v>61.35</v>
      </c>
      <c r="R7" s="24">
        <v>2722</v>
      </c>
      <c r="S7" s="24">
        <v>55774</v>
      </c>
      <c r="T7" s="24">
        <v>398.58</v>
      </c>
      <c r="U7" s="24">
        <v>139.93</v>
      </c>
      <c r="V7" s="24">
        <v>30387</v>
      </c>
      <c r="W7" s="24">
        <v>10.84</v>
      </c>
      <c r="X7" s="24">
        <v>2803.23</v>
      </c>
      <c r="Y7" s="24">
        <v>109.58</v>
      </c>
      <c r="Z7" s="24">
        <v>108.58</v>
      </c>
      <c r="AA7" s="24">
        <v>105.74</v>
      </c>
      <c r="AB7" s="24">
        <v>104.51</v>
      </c>
      <c r="AC7" s="24">
        <v>114.21</v>
      </c>
      <c r="AD7" s="24">
        <v>107.85</v>
      </c>
      <c r="AE7" s="24">
        <v>108.04</v>
      </c>
      <c r="AF7" s="24">
        <v>107.49</v>
      </c>
      <c r="AG7" s="24">
        <v>107.64</v>
      </c>
      <c r="AH7" s="24">
        <v>106.35</v>
      </c>
      <c r="AI7" s="24">
        <v>105.36</v>
      </c>
      <c r="AJ7" s="24">
        <v>21.47</v>
      </c>
      <c r="AK7" s="24">
        <v>0</v>
      </c>
      <c r="AL7" s="24">
        <v>0</v>
      </c>
      <c r="AM7" s="24">
        <v>0</v>
      </c>
      <c r="AN7" s="24">
        <v>0</v>
      </c>
      <c r="AO7" s="24">
        <v>4.72</v>
      </c>
      <c r="AP7" s="24">
        <v>4.49</v>
      </c>
      <c r="AQ7" s="24">
        <v>5.41</v>
      </c>
      <c r="AR7" s="24">
        <v>5.61</v>
      </c>
      <c r="AS7" s="24">
        <v>6.26</v>
      </c>
      <c r="AT7" s="24">
        <v>3.12</v>
      </c>
      <c r="AU7" s="24">
        <v>102.52</v>
      </c>
      <c r="AV7" s="24">
        <v>117.29</v>
      </c>
      <c r="AW7" s="24">
        <v>128.97999999999999</v>
      </c>
      <c r="AX7" s="24">
        <v>129.43</v>
      </c>
      <c r="AY7" s="24">
        <v>125.99</v>
      </c>
      <c r="AZ7" s="24">
        <v>67.930000000000007</v>
      </c>
      <c r="BA7" s="24">
        <v>68.53</v>
      </c>
      <c r="BB7" s="24">
        <v>69.180000000000007</v>
      </c>
      <c r="BC7" s="24">
        <v>76.319999999999993</v>
      </c>
      <c r="BD7" s="24">
        <v>80.33</v>
      </c>
      <c r="BE7" s="24">
        <v>82.75</v>
      </c>
      <c r="BF7" s="24">
        <v>1138.1600000000001</v>
      </c>
      <c r="BG7" s="24">
        <v>1156.1600000000001</v>
      </c>
      <c r="BH7" s="24">
        <v>1119.1199999999999</v>
      </c>
      <c r="BI7" s="24">
        <v>475.3</v>
      </c>
      <c r="BJ7" s="24">
        <v>608.61</v>
      </c>
      <c r="BK7" s="24">
        <v>857.88</v>
      </c>
      <c r="BL7" s="24">
        <v>825.1</v>
      </c>
      <c r="BM7" s="24">
        <v>789.87</v>
      </c>
      <c r="BN7" s="24">
        <v>749.43</v>
      </c>
      <c r="BO7" s="24">
        <v>698.04</v>
      </c>
      <c r="BP7" s="24">
        <v>602.55999999999995</v>
      </c>
      <c r="BQ7" s="24">
        <v>99.03</v>
      </c>
      <c r="BR7" s="24">
        <v>98.85</v>
      </c>
      <c r="BS7" s="24">
        <v>99.31</v>
      </c>
      <c r="BT7" s="24">
        <v>100</v>
      </c>
      <c r="BU7" s="24">
        <v>100</v>
      </c>
      <c r="BV7" s="24">
        <v>94.97</v>
      </c>
      <c r="BW7" s="24">
        <v>97.07</v>
      </c>
      <c r="BX7" s="24">
        <v>98.06</v>
      </c>
      <c r="BY7" s="24">
        <v>98.46</v>
      </c>
      <c r="BZ7" s="24">
        <v>97.98</v>
      </c>
      <c r="CA7" s="24">
        <v>97.94</v>
      </c>
      <c r="CB7" s="24">
        <v>153.74</v>
      </c>
      <c r="CC7" s="24">
        <v>154.5</v>
      </c>
      <c r="CD7" s="24">
        <v>153.84</v>
      </c>
      <c r="CE7" s="24">
        <v>153.5</v>
      </c>
      <c r="CF7" s="24">
        <v>154.06</v>
      </c>
      <c r="CG7" s="24">
        <v>159.49</v>
      </c>
      <c r="CH7" s="24">
        <v>157.81</v>
      </c>
      <c r="CI7" s="24">
        <v>157.37</v>
      </c>
      <c r="CJ7" s="24">
        <v>157.44999999999999</v>
      </c>
      <c r="CK7" s="24">
        <v>159.75</v>
      </c>
      <c r="CL7" s="24">
        <v>140.97999999999999</v>
      </c>
      <c r="CM7" s="24">
        <v>80.27</v>
      </c>
      <c r="CN7" s="24">
        <v>76.97</v>
      </c>
      <c r="CO7" s="24">
        <v>76.16</v>
      </c>
      <c r="CP7" s="24">
        <v>71.94</v>
      </c>
      <c r="CQ7" s="24">
        <v>75.349999999999994</v>
      </c>
      <c r="CR7" s="24">
        <v>65.28</v>
      </c>
      <c r="CS7" s="24">
        <v>64.92</v>
      </c>
      <c r="CT7" s="24">
        <v>64.14</v>
      </c>
      <c r="CU7" s="24">
        <v>63.71</v>
      </c>
      <c r="CV7" s="24">
        <v>64.95</v>
      </c>
      <c r="CW7" s="24">
        <v>60.13</v>
      </c>
      <c r="CX7" s="24">
        <v>91.89</v>
      </c>
      <c r="CY7" s="24">
        <v>92.35</v>
      </c>
      <c r="CZ7" s="24">
        <v>94.55</v>
      </c>
      <c r="DA7" s="24">
        <v>94.58</v>
      </c>
      <c r="DB7" s="24">
        <v>94.34</v>
      </c>
      <c r="DC7" s="24">
        <v>92.72</v>
      </c>
      <c r="DD7" s="24">
        <v>92.88</v>
      </c>
      <c r="DE7" s="24">
        <v>92.9</v>
      </c>
      <c r="DF7" s="24">
        <v>92.89</v>
      </c>
      <c r="DG7" s="24">
        <v>93.08</v>
      </c>
      <c r="DH7" s="24">
        <v>96</v>
      </c>
      <c r="DI7" s="24">
        <v>38.880000000000003</v>
      </c>
      <c r="DJ7" s="24">
        <v>40.9</v>
      </c>
      <c r="DK7" s="24">
        <v>42.44</v>
      </c>
      <c r="DL7" s="24">
        <v>44.32</v>
      </c>
      <c r="DM7" s="24">
        <v>46.04</v>
      </c>
      <c r="DN7" s="24">
        <v>23.79</v>
      </c>
      <c r="DO7" s="24">
        <v>25.66</v>
      </c>
      <c r="DP7" s="24">
        <v>27.46</v>
      </c>
      <c r="DQ7" s="24">
        <v>29.93</v>
      </c>
      <c r="DR7" s="24">
        <v>31.89</v>
      </c>
      <c r="DS7" s="24">
        <v>42.2</v>
      </c>
      <c r="DT7" s="24">
        <v>3.26</v>
      </c>
      <c r="DU7" s="24">
        <v>3.42</v>
      </c>
      <c r="DV7" s="24">
        <v>4.53</v>
      </c>
      <c r="DW7" s="24">
        <v>5.37</v>
      </c>
      <c r="DX7" s="24">
        <v>6.42</v>
      </c>
      <c r="DY7" s="24">
        <v>1.22</v>
      </c>
      <c r="DZ7" s="24">
        <v>1.61</v>
      </c>
      <c r="EA7" s="24">
        <v>2.08</v>
      </c>
      <c r="EB7" s="24">
        <v>2.74</v>
      </c>
      <c r="EC7" s="24">
        <v>3.24</v>
      </c>
      <c r="ED7" s="24">
        <v>9.4600000000000009</v>
      </c>
      <c r="EE7" s="24">
        <v>0</v>
      </c>
      <c r="EF7" s="24">
        <v>0</v>
      </c>
      <c r="EG7" s="24">
        <v>0</v>
      </c>
      <c r="EH7" s="24">
        <v>0.04</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稲荷田　まりな</cp:lastModifiedBy>
  <dcterms:created xsi:type="dcterms:W3CDTF">2025-12-23T05:57:26Z</dcterms:created>
  <dcterms:modified xsi:type="dcterms:W3CDTF">2026-02-02T04:39:59Z</dcterms:modified>
  <cp:category/>
</cp:coreProperties>
</file>