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7\"/>
    </mc:Choice>
  </mc:AlternateContent>
  <workbookProtection workbookAlgorithmName="SHA-512" workbookHashValue="yOAoc8VNiUlVsgi7Vla3MilhsTqBmSApArkhWd5PCv5w+yWmWX1GD4eJbpxc8A+QOfvzjTGHSOoTr/w30hw0vA==" workbookSaltValue="/S3clIlXXQZXcXtxxW63Bg==" workbookSpinCount="100000" lockStructure="1"/>
  <bookViews>
    <workbookView xWindow="0" yWindow="0" windowWidth="23040" windowHeight="9216"/>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11" i="5" l="1"/>
  <c r="DP11" i="5"/>
  <c r="CW11" i="5"/>
  <c r="CV11" i="5"/>
  <c r="CB11" i="5"/>
  <c r="BX11" i="5"/>
  <c r="ED10" i="5"/>
  <c r="EB10" i="5"/>
  <c r="DS10" i="5"/>
  <c r="DP10" i="5"/>
  <c r="DH10" i="5"/>
  <c r="DF10" i="5"/>
  <c r="CX10" i="5"/>
  <c r="CL10" i="5"/>
  <c r="CJ10" i="5"/>
  <c r="CB10" i="5"/>
  <c r="CA10" i="5"/>
  <c r="BX10" i="5"/>
  <c r="BP10" i="5"/>
  <c r="BN10" i="5"/>
  <c r="BF10" i="5"/>
  <c r="BB10" i="5"/>
  <c r="AT10" i="5"/>
  <c r="AR10" i="5"/>
  <c r="AJ10" i="5"/>
  <c r="AI10" i="5"/>
  <c r="AF10" i="5"/>
  <c r="X10" i="5"/>
  <c r="V10" i="5"/>
  <c r="F10" i="5"/>
  <c r="E10" i="5"/>
  <c r="CW10" i="5" s="1"/>
  <c r="D10" i="5"/>
  <c r="CV10" i="5" s="1"/>
  <c r="C10" i="5"/>
  <c r="CU10" i="5" s="1"/>
  <c r="B10" i="5"/>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P6" i="5"/>
  <c r="DQ11" i="5" s="1"/>
  <c r="DO6" i="5"/>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QN55" i="4" s="1"/>
  <c r="CU6" i="5"/>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BZ6" i="5"/>
  <c r="CA11" i="5" s="1"/>
  <c r="BY6" i="5"/>
  <c r="BZ11" i="5" s="1"/>
  <c r="BX6" i="5"/>
  <c r="FL55" i="4" s="1"/>
  <c r="BW6" i="5"/>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CF90" i="4"/>
  <c r="BE90" i="4"/>
  <c r="C90" i="4"/>
  <c r="RA81" i="4"/>
  <c r="NX81" i="4"/>
  <c r="MW81" i="4"/>
  <c r="KO81" i="4"/>
  <c r="JN81" i="4"/>
  <c r="IM81" i="4"/>
  <c r="HL81" i="4"/>
  <c r="GK81" i="4"/>
  <c r="DB81" i="4"/>
  <c r="CA81" i="4"/>
  <c r="AZ81" i="4"/>
  <c r="OY80" i="4"/>
  <c r="NX80" i="4"/>
  <c r="KO80" i="4"/>
  <c r="JN80" i="4"/>
  <c r="HL80" i="4"/>
  <c r="GK80" i="4"/>
  <c r="EC80" i="4"/>
  <c r="DB80" i="4"/>
  <c r="CA80" i="4"/>
  <c r="Y80" i="4"/>
  <c r="PZ79" i="4"/>
  <c r="OY79" i="4"/>
  <c r="NX79" i="4"/>
  <c r="KO79" i="4"/>
  <c r="JN79" i="4"/>
  <c r="IM79" i="4"/>
  <c r="GK79" i="4"/>
  <c r="EC79" i="4"/>
  <c r="DB79" i="4"/>
  <c r="AZ79" i="4"/>
  <c r="Y79" i="4"/>
  <c r="PT56" i="4"/>
  <c r="OZ56" i="4"/>
  <c r="MN56" i="4"/>
  <c r="LT56" i="4"/>
  <c r="KZ56" i="4"/>
  <c r="KF56" i="4"/>
  <c r="JL56" i="4"/>
  <c r="HT56" i="4"/>
  <c r="GZ56" i="4"/>
  <c r="ER56" i="4"/>
  <c r="CF56" i="4"/>
  <c r="BL56" i="4"/>
  <c r="RH55" i="4"/>
  <c r="PT55" i="4"/>
  <c r="LT55" i="4"/>
  <c r="KZ55" i="4"/>
  <c r="KF55" i="4"/>
  <c r="HT55" i="4"/>
  <c r="GZ55" i="4"/>
  <c r="ER55" i="4"/>
  <c r="CZ55" i="4"/>
  <c r="CF55" i="4"/>
  <c r="X55" i="4"/>
  <c r="RH54" i="4"/>
  <c r="QN54" i="4"/>
  <c r="OZ54" i="4"/>
  <c r="OF54" i="4"/>
  <c r="LT54" i="4"/>
  <c r="KF54" i="4"/>
  <c r="HT54" i="4"/>
  <c r="GZ54" i="4"/>
  <c r="ER54" i="4"/>
  <c r="CZ54" i="4"/>
  <c r="CF54" i="4"/>
  <c r="AR54" i="4"/>
  <c r="X54" i="4"/>
  <c r="RH33" i="4"/>
  <c r="PT33" i="4"/>
  <c r="OZ33" i="4"/>
  <c r="MN33" i="4"/>
  <c r="LT33" i="4"/>
  <c r="KF33" i="4"/>
  <c r="JL33" i="4"/>
  <c r="HT33" i="4"/>
  <c r="GZ33" i="4"/>
  <c r="ER33" i="4"/>
  <c r="CZ33" i="4"/>
  <c r="CF33" i="4"/>
  <c r="BL33" i="4"/>
  <c r="AR33" i="4"/>
  <c r="X33" i="4"/>
  <c r="PT32" i="4"/>
  <c r="OZ32" i="4"/>
  <c r="OF32" i="4"/>
  <c r="KZ32" i="4"/>
  <c r="KF32" i="4"/>
  <c r="HT32" i="4"/>
  <c r="ER32" i="4"/>
  <c r="CZ32" i="4"/>
  <c r="CF32" i="4"/>
  <c r="X32" i="4"/>
  <c r="RH31" i="4"/>
  <c r="QN31" i="4"/>
  <c r="OZ31" i="4"/>
  <c r="OF31" i="4"/>
  <c r="LT31" i="4"/>
  <c r="KF31" i="4"/>
  <c r="HT31" i="4"/>
  <c r="GZ31" i="4"/>
  <c r="ER31" i="4"/>
  <c r="CZ31" i="4"/>
  <c r="CF31" i="4"/>
  <c r="AR31" i="4"/>
  <c r="X31" i="4"/>
  <c r="LZ10" i="4"/>
  <c r="IT10" i="4"/>
  <c r="FN10" i="4"/>
  <c r="CH10" i="4"/>
  <c r="B10" i="4"/>
  <c r="PF8" i="4"/>
  <c r="LZ8" i="4"/>
  <c r="IT8" i="4"/>
  <c r="FN8" i="4"/>
  <c r="CH8" i="4"/>
  <c r="B8" i="4"/>
  <c r="B5" i="4"/>
  <c r="CW12" i="5" l="1"/>
  <c r="QN56" i="4"/>
  <c r="DE12" i="5"/>
  <c r="Y81" i="4"/>
  <c r="OF55" i="4"/>
  <c r="X56" i="4"/>
  <c r="CZ56" i="4"/>
  <c r="GF31" i="4"/>
  <c r="KZ31" i="4"/>
  <c r="PT31" i="4"/>
  <c r="AR32" i="4"/>
  <c r="GF32" i="4"/>
  <c r="GF33" i="4"/>
  <c r="OF33" i="4"/>
  <c r="OZ55" i="4"/>
  <c r="AR56" i="4"/>
  <c r="GZ32" i="4"/>
  <c r="LT32" i="4"/>
  <c r="RH32" i="4"/>
  <c r="KZ33" i="4"/>
  <c r="GF54" i="4"/>
  <c r="KZ54" i="4"/>
  <c r="PT54" i="4"/>
  <c r="AR55" i="4"/>
  <c r="GF55" i="4"/>
  <c r="GF56" i="4"/>
  <c r="OF56" i="4"/>
  <c r="AZ80" i="4"/>
  <c r="MW80" i="4"/>
  <c r="RA80" i="4"/>
  <c r="DE10" i="5"/>
  <c r="BM10" i="5"/>
  <c r="U10" i="5"/>
  <c r="EA10" i="5"/>
  <c r="CI10" i="5"/>
  <c r="AQ10" i="5"/>
  <c r="MW79" i="4"/>
  <c r="JL54" i="4"/>
  <c r="JL31" i="4"/>
  <c r="DI10" i="5"/>
  <c r="BQ10" i="5"/>
  <c r="Y10" i="5"/>
  <c r="EE10" i="5"/>
  <c r="CM10" i="5"/>
  <c r="AU10" i="5"/>
  <c r="RA79" i="4"/>
  <c r="MN54" i="4"/>
  <c r="MN31" i="4"/>
  <c r="AH10" i="5"/>
  <c r="CT10" i="5"/>
  <c r="DT10" i="5"/>
  <c r="W11" i="5"/>
  <c r="AQ11" i="5"/>
  <c r="BE11" i="5"/>
  <c r="CI11" i="5"/>
  <c r="EC12" i="5"/>
  <c r="OY81" i="4"/>
  <c r="BY11" i="5"/>
  <c r="AG12" i="5"/>
  <c r="FL33" i="4"/>
  <c r="DI12" i="5"/>
  <c r="EC81" i="4"/>
  <c r="EC10" i="5"/>
  <c r="CK10" i="5"/>
  <c r="AS10" i="5"/>
  <c r="DG10" i="5"/>
  <c r="BO10" i="5"/>
  <c r="W10" i="5"/>
  <c r="CA79" i="4"/>
  <c r="BL54" i="4"/>
  <c r="BL31" i="4"/>
  <c r="BD10" i="5"/>
  <c r="DR10" i="5"/>
  <c r="AG11" i="5"/>
  <c r="AU11" i="5"/>
  <c r="BO11" i="5"/>
  <c r="CM11" i="5"/>
  <c r="BE12" i="5"/>
  <c r="QN33" i="4"/>
  <c r="BY12" i="5"/>
  <c r="FL56" i="4"/>
  <c r="DR11" i="5"/>
  <c r="IM80" i="4"/>
  <c r="RH56" i="4"/>
  <c r="PZ80" i="4"/>
  <c r="PZ81" i="4"/>
  <c r="BZ10" i="5"/>
  <c r="FL31" i="4"/>
  <c r="FL54" i="4"/>
  <c r="HL79" i="4"/>
  <c r="AG10" i="5"/>
  <c r="BE10" i="5"/>
  <c r="BY10" i="5"/>
  <c r="DQ10" i="5"/>
  <c r="BC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<sst xmlns="http://schemas.openxmlformats.org/spreadsheetml/2006/main" count="262" uniqueCount="107">
  <si>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</si>
  <si>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</si>
  <si>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</si>
  <si>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</si>
  <si>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</si>
  <si>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</si>
  <si>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</si>
  <si>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</si>
  <si>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</si>
  <si>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</si>
  <si>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</si>
  <si>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</si>
  <si>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</si>
  <si>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</si>
  <si>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</si>
  <si>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</si>
  <si>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</si>
  <si>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</si>
  <si>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</si>
  <si>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</si>
  <si>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</si>
  <si>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</si>
  <si>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</si>
  <si>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</si>
  <si>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</si>
  <si>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</si>
  <si>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</si>
  <si>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</si>
  <si>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</si>
  <si>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</si>
  <si>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</si>
  <si>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</si>
  <si>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</si>
  <si>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</si>
  <si>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</si>
  <si>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</si>
  <si>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</si>
  <si>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</si>
  <si>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</si>
  <si>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</si>
  <si>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</si>
  <si>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</si>
  <si>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</si>
  <si>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</si>
  <si>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</si>
  <si>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</si>
  <si>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</si>
  <si>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</si>
  <si>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</si>
  <si>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</si>
  <si>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</si>
  <si>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</si>
  <si>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</si>
  <si>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</si>
  <si>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</si>
  <si>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</si>
  <si>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</si>
  <si>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</si>
  <si>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</si>
  <si>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</si>
  <si>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</si>
  <si>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</si>
  <si>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</si>
  <si>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</si>
  <si>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</si>
  <si>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</si>
  <si>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</si>
  <si>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</si>
  <si>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</si>
  <si>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</si>
  <si>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</si>
  <si>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</si>
  <si>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</si>
  <si>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</si>
  <si>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</si>
  <si>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</si>
  <si>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</si>
  <si>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</si>
  <si>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</si>
  <si>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</si>
  <si>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</si>
  <si>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</si>
  <si>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</si>
  <si>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</si>
  <si>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</si>
  <si>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</si>
  <si>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</si>
  <si>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</si>
  <si>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</si>
  <si>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</si>
  <si>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</si>
  <si>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</si>
  <si>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</si>
  <si>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</si>
  <si>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</si>
  <si>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</si>
  <si>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</si>
  <si>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</si>
  <si>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</si>
  <si>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</si>
  <si>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</si>
  <si>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</si>
  <si>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</si>
  <si>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</si>
  <si>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①　Ｒ6年度は、対前年度比3.66ポイント減少し、健全経営の水準とされる100％を4.44ポイント下回る結果となった。渇水に伴う対策（自主節水）を実施したことによる減免水量の増加（給水収益の減少）が主な要因であり、指標の悪化は一時的なものと捉えている。
②　Ｒ6年度において未処理欠損金が発生したことにより、前年度比4.82ポイント増加したが、全国平均、類似団体（以下、類団）平均を大きく下回っている。
③　値が大きく減少したＲ5年度から横ばい状態ではあるものの、</t>
    </r>
    <r>
      <rPr>
        <sz val="10.5"/>
        <rFont val="ＭＳ ゴシック"/>
        <family val="3"/>
        <charset val="128"/>
      </rPr>
      <t>100％は大きく超えており、支払い能力は十分備えている。</t>
    </r>
    <r>
      <rPr>
        <sz val="10.5"/>
        <color rgb="FF000000"/>
        <rFont val="ＭＳ ゴシック"/>
        <family val="3"/>
        <charset val="128"/>
      </rPr>
      <t xml:space="preserve">
④　企業債の償還に伴い、前年度比6.00ポイント減少した。全国及び類団平均値より企業債残高割合が少なく、他団体と比べて債務は軽いといえる。
⑤　給水原価の増加により、前年度比4.04ポイント減少し、100％を5.21ポイント下回った。給水減価を水道料金で回収できていないため、今後、維持管理経費の縮減や経常費用の見直し等に取り組むことで給水原価を抑えながら、料金回収率の向上を目指す。
⑥　経常経費の増加等により前年度より1.90ポイント増加した。維持管理費の縮減や経常費用の見直し、投資の効率化を進める必要がある。
⑦　全国及び類団平均値を大きく上回っており、今後もほぼ横ばい状態が続くものと予測される。
⑧　契約率に変更はない。全国及び類団平均値は上回っている。今後も契約ユーザーに対し、給水の安定的な供給に努めていく。</t>
    </r>
    <rPh sb="8" eb="9">
      <t>タイ</t>
    </rPh>
    <rPh sb="9" eb="13">
      <t>ゼンネンドヒ</t>
    </rPh>
    <rPh sb="21" eb="23">
      <t>ゲンショウ</t>
    </rPh>
    <rPh sb="25" eb="27">
      <t>ケンゼン</t>
    </rPh>
    <rPh sb="27" eb="29">
      <t>ケイエイ</t>
    </rPh>
    <rPh sb="30" eb="32">
      <t>スイジュン</t>
    </rPh>
    <rPh sb="49" eb="51">
      <t>シタマワ</t>
    </rPh>
    <rPh sb="52" eb="54">
      <t>ケッカ</t>
    </rPh>
    <rPh sb="59" eb="61">
      <t>カッスイ</t>
    </rPh>
    <rPh sb="62" eb="63">
      <t>トモナ</t>
    </rPh>
    <rPh sb="64" eb="66">
      <t>タイサク</t>
    </rPh>
    <rPh sb="67" eb="71">
      <t>ジシュセッスイ</t>
    </rPh>
    <rPh sb="73" eb="75">
      <t>ジッシ</t>
    </rPh>
    <rPh sb="82" eb="86">
      <t>ゲンメンスイリョウ</t>
    </rPh>
    <rPh sb="87" eb="89">
      <t>ゾウカ</t>
    </rPh>
    <rPh sb="90" eb="94">
      <t>キュウスイシュウエキ</t>
    </rPh>
    <rPh sb="95" eb="97">
      <t>ゲンショウ</t>
    </rPh>
    <rPh sb="99" eb="100">
      <t>オモ</t>
    </rPh>
    <rPh sb="101" eb="103">
      <t>ヨウイン</t>
    </rPh>
    <rPh sb="107" eb="109">
      <t>シヒョウ</t>
    </rPh>
    <rPh sb="110" eb="112">
      <t>アッカ</t>
    </rPh>
    <rPh sb="113" eb="116">
      <t>イチジテキ</t>
    </rPh>
    <rPh sb="120" eb="121">
      <t>トラ</t>
    </rPh>
    <rPh sb="137" eb="143">
      <t>ミショリケッソンキン</t>
    </rPh>
    <rPh sb="144" eb="146">
      <t>ハッセイ</t>
    </rPh>
    <rPh sb="154" eb="158">
      <t>ゼンネンドヒ</t>
    </rPh>
    <rPh sb="166" eb="168">
      <t>ゾウカ</t>
    </rPh>
    <rPh sb="172" eb="176">
      <t>ゼンコクヘイキン</t>
    </rPh>
    <rPh sb="177" eb="181">
      <t>ルイジダンタイ</t>
    </rPh>
    <rPh sb="182" eb="184">
      <t>イカ</t>
    </rPh>
    <rPh sb="204" eb="205">
      <t>アタイ</t>
    </rPh>
    <rPh sb="206" eb="207">
      <t>オオ</t>
    </rPh>
    <rPh sb="209" eb="211">
      <t>ゲンショウ</t>
    </rPh>
    <rPh sb="215" eb="217">
      <t>ネンド</t>
    </rPh>
    <rPh sb="219" eb="220">
      <t>ヨコ</t>
    </rPh>
    <rPh sb="222" eb="224">
      <t>ジョウタイ</t>
    </rPh>
    <rPh sb="237" eb="238">
      <t>オオ</t>
    </rPh>
    <rPh sb="240" eb="241">
      <t>コ</t>
    </rPh>
    <rPh sb="246" eb="248">
      <t>シハラ</t>
    </rPh>
    <rPh sb="249" eb="251">
      <t>ノウリョク</t>
    </rPh>
    <rPh sb="252" eb="255">
      <t>ジュウブンソナ</t>
    </rPh>
    <rPh sb="263" eb="266">
      <t>キギョウサイ</t>
    </rPh>
    <rPh sb="267" eb="269">
      <t>ショウカン</t>
    </rPh>
    <rPh sb="270" eb="271">
      <t>トモナ</t>
    </rPh>
    <rPh sb="273" eb="277">
      <t>ゼンネンドヒ</t>
    </rPh>
    <rPh sb="285" eb="287">
      <t>ゲンショウ</t>
    </rPh>
    <rPh sb="290" eb="293">
      <t>ゼンコクオヨ</t>
    </rPh>
    <rPh sb="294" eb="295">
      <t>ルイ</t>
    </rPh>
    <rPh sb="295" eb="296">
      <t>ダン</t>
    </rPh>
    <rPh sb="296" eb="299">
      <t>ヘイキンチ</t>
    </rPh>
    <rPh sb="301" eb="303">
      <t>キギョウ</t>
    </rPh>
    <rPh sb="303" eb="304">
      <t>サイ</t>
    </rPh>
    <rPh sb="304" eb="306">
      <t>ザンダカ</t>
    </rPh>
    <rPh sb="306" eb="308">
      <t>ワリアイ</t>
    </rPh>
    <rPh sb="309" eb="310">
      <t>スク</t>
    </rPh>
    <rPh sb="333" eb="337">
      <t>キュウスイゲンカ</t>
    </rPh>
    <rPh sb="338" eb="340">
      <t>ゾウカ</t>
    </rPh>
    <rPh sb="356" eb="358">
      <t>ゲンショウ</t>
    </rPh>
    <rPh sb="373" eb="375">
      <t>シタマワ</t>
    </rPh>
    <rPh sb="380" eb="382">
      <t>ゲンカ</t>
    </rPh>
    <rPh sb="383" eb="387">
      <t>スイドウリョウキン</t>
    </rPh>
    <rPh sb="388" eb="390">
      <t>カイシュウ</t>
    </rPh>
    <rPh sb="399" eb="401">
      <t>コンゴ</t>
    </rPh>
    <rPh sb="402" eb="408">
      <t>イジカンリケイヒ</t>
    </rPh>
    <rPh sb="409" eb="411">
      <t>シュクゲン</t>
    </rPh>
    <rPh sb="412" eb="414">
      <t>ケイジョウ</t>
    </rPh>
    <rPh sb="414" eb="416">
      <t>ヒヨウ</t>
    </rPh>
    <rPh sb="417" eb="419">
      <t>ミナオ</t>
    </rPh>
    <rPh sb="420" eb="421">
      <t>トウ</t>
    </rPh>
    <rPh sb="422" eb="423">
      <t>ト</t>
    </rPh>
    <rPh sb="424" eb="425">
      <t>ク</t>
    </rPh>
    <rPh sb="429" eb="433">
      <t>キュウスイゲンカ</t>
    </rPh>
    <rPh sb="434" eb="435">
      <t>オサ</t>
    </rPh>
    <rPh sb="440" eb="445">
      <t>リョウキンカイシュウリツ</t>
    </rPh>
    <rPh sb="446" eb="448">
      <t>コウジョウ</t>
    </rPh>
    <rPh sb="449" eb="451">
      <t>メザ</t>
    </rPh>
    <rPh sb="456" eb="460">
      <t>ケイジョウケイヒ</t>
    </rPh>
    <rPh sb="461" eb="463">
      <t>ゾウカ</t>
    </rPh>
    <rPh sb="463" eb="464">
      <t>トウ</t>
    </rPh>
    <rPh sb="480" eb="482">
      <t>ゾウカ</t>
    </rPh>
    <rPh sb="485" eb="489">
      <t>イジカンリ</t>
    </rPh>
    <rPh sb="489" eb="490">
      <t>ヒ</t>
    </rPh>
    <rPh sb="491" eb="493">
      <t>シュクゲン</t>
    </rPh>
    <rPh sb="494" eb="498">
      <t>ケイジョウヒヨウ</t>
    </rPh>
    <rPh sb="499" eb="501">
      <t>ミナオ</t>
    </rPh>
    <rPh sb="503" eb="505">
      <t>トウシ</t>
    </rPh>
    <rPh sb="506" eb="508">
      <t>コウリツ</t>
    </rPh>
    <rPh sb="508" eb="509">
      <t>カ</t>
    </rPh>
    <rPh sb="510" eb="511">
      <t>スス</t>
    </rPh>
    <rPh sb="513" eb="515">
      <t>ヒツヨウ</t>
    </rPh>
    <phoneticPr fontId="5"/>
  </si>
  <si>
    <r>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t>
    </r>
    <r>
      <rPr>
        <sz val="11"/>
        <rFont val="ＭＳ ゴシック"/>
        <family val="3"/>
        <charset val="128"/>
      </rPr>
      <t>同時期に設置した管路が法定耐用年数に達し、更新時期が一斉に到来し始めたこと伴い、経年化</t>
    </r>
    <r>
      <rPr>
        <sz val="11"/>
        <color rgb="FF000000"/>
        <rFont val="ＭＳ ゴシック"/>
        <family val="3"/>
        <charset val="128"/>
      </rPr>
      <t>率、更新率が共に増加した。今後、さらに更新必要な管路の増加が見込まれるため、事業費の平準化を図り、効率的な更新に取り組む。</t>
    </r>
    <rPh sb="109" eb="112">
      <t>ドウジキ</t>
    </rPh>
    <rPh sb="113" eb="115">
      <t>セッチ</t>
    </rPh>
    <rPh sb="117" eb="119">
      <t>カンロ</t>
    </rPh>
    <rPh sb="120" eb="126">
      <t>ホウテイタイヨウネンスウ</t>
    </rPh>
    <rPh sb="127" eb="128">
      <t>タッ</t>
    </rPh>
    <rPh sb="130" eb="134">
      <t>コウシンジキ</t>
    </rPh>
    <rPh sb="135" eb="137">
      <t>イッセイ</t>
    </rPh>
    <rPh sb="138" eb="140">
      <t>トウライ</t>
    </rPh>
    <rPh sb="141" eb="142">
      <t>ハジ</t>
    </rPh>
    <rPh sb="146" eb="147">
      <t>トモナ</t>
    </rPh>
    <rPh sb="149" eb="153">
      <t>ケイネンカリツ</t>
    </rPh>
    <rPh sb="154" eb="156">
      <t>コウシン</t>
    </rPh>
    <rPh sb="156" eb="157">
      <t>リツ</t>
    </rPh>
    <rPh sb="158" eb="159">
      <t>トモ</t>
    </rPh>
    <rPh sb="160" eb="162">
      <t>ゾウカ</t>
    </rPh>
    <rPh sb="165" eb="167">
      <t>コンゴ</t>
    </rPh>
    <rPh sb="171" eb="175">
      <t>コウシンヒツヨウ</t>
    </rPh>
    <rPh sb="176" eb="178">
      <t>カンロ</t>
    </rPh>
    <rPh sb="179" eb="181">
      <t>ゾウカ</t>
    </rPh>
    <rPh sb="182" eb="184">
      <t>ミコ</t>
    </rPh>
    <phoneticPr fontId="5"/>
  </si>
  <si>
    <r>
      <t>　経常収支率が、健全経営の目安である100％を4.44ポイント下回ったが、渇水に伴う一時的なものと分析しており、当市工業用水道事業の経営は、概ね良好と捉えている。一方で、渇水の長期化による給水収益のさらなる減少も懸念されることから、維持管理費の縮減や経常費用の見直しのほか、</t>
    </r>
    <r>
      <rPr>
        <sz val="11"/>
        <rFont val="ＭＳ ゴシック"/>
        <family val="3"/>
        <charset val="128"/>
      </rPr>
      <t>料金改定も視野に入れた水道料金の適正化の検討に取り組み、より効果的な経営に努める必要がある。また、</t>
    </r>
    <r>
      <rPr>
        <sz val="11"/>
        <color rgb="FF000000"/>
        <rFont val="ＭＳ ゴシック"/>
        <family val="3"/>
        <charset val="128"/>
      </rPr>
      <t>今後、老朽化した施設や管路の更新需要を迎えることから、経営戦略やアセットマネジメント計画に基づき、中長期財政収支を見通した中で計画的に施設等を更新し、維持管理の効率化を一段と進めるとともに施設の長寿命化に取り組みながら、工業用水の安定供給に努めていく。</t>
    </r>
    <rPh sb="1" eb="6">
      <t>ケイジョウシュウシリツ</t>
    </rPh>
    <rPh sb="8" eb="12">
      <t>ケンゼンケイエイ</t>
    </rPh>
    <rPh sb="13" eb="15">
      <t>メヤス</t>
    </rPh>
    <rPh sb="31" eb="33">
      <t>シタマワ</t>
    </rPh>
    <rPh sb="37" eb="39">
      <t>カッスイ</t>
    </rPh>
    <rPh sb="40" eb="41">
      <t>トモナ</t>
    </rPh>
    <rPh sb="42" eb="44">
      <t>イチジ</t>
    </rPh>
    <rPh sb="44" eb="45">
      <t>テキ</t>
    </rPh>
    <rPh sb="49" eb="51">
      <t>ブンセキ</t>
    </rPh>
    <rPh sb="56" eb="58">
      <t>トウシ</t>
    </rPh>
    <rPh sb="58" eb="65">
      <t>コウギョウヨウスイドウジギョウ</t>
    </rPh>
    <rPh sb="66" eb="68">
      <t>ケイエイ</t>
    </rPh>
    <rPh sb="70" eb="71">
      <t>オオム</t>
    </rPh>
    <rPh sb="72" eb="74">
      <t>リョウコウ</t>
    </rPh>
    <rPh sb="75" eb="76">
      <t>トラ</t>
    </rPh>
    <rPh sb="81" eb="83">
      <t>イッポウ</t>
    </rPh>
    <rPh sb="85" eb="87">
      <t>カッスイ</t>
    </rPh>
    <rPh sb="88" eb="91">
      <t>チョウキカ</t>
    </rPh>
    <rPh sb="94" eb="98">
      <t>キュウスイシュウエキ</t>
    </rPh>
    <rPh sb="103" eb="105">
      <t>ゲンショウ</t>
    </rPh>
    <rPh sb="106" eb="108">
      <t>ケネン</t>
    </rPh>
    <rPh sb="116" eb="121">
      <t>イジカンリヒ</t>
    </rPh>
    <rPh sb="122" eb="124">
      <t>シュクゲン</t>
    </rPh>
    <rPh sb="125" eb="129">
      <t>ケイジョウヒヨウ</t>
    </rPh>
    <rPh sb="130" eb="132">
      <t>ミナオ</t>
    </rPh>
    <rPh sb="137" eb="141">
      <t>リョウキンカイテイ</t>
    </rPh>
    <rPh sb="142" eb="144">
      <t>シヤ</t>
    </rPh>
    <rPh sb="145" eb="146">
      <t>イ</t>
    </rPh>
    <rPh sb="148" eb="152">
      <t>スイドウリョウキン</t>
    </rPh>
    <rPh sb="153" eb="156">
      <t>テキセイカ</t>
    </rPh>
    <rPh sb="157" eb="159">
      <t>ケントウ</t>
    </rPh>
    <rPh sb="167" eb="170">
      <t>コウカテキ</t>
    </rPh>
    <rPh sb="171" eb="173">
      <t>ケイエイ</t>
    </rPh>
    <rPh sb="174" eb="175">
      <t>ツト</t>
    </rPh>
    <rPh sb="177" eb="179">
      <t>ヒツヨウ</t>
    </rPh>
    <rPh sb="186" eb="188">
      <t>コンゴ</t>
    </rPh>
    <rPh sb="189" eb="192">
      <t>ロウキュウカ</t>
    </rPh>
    <rPh sb="194" eb="196">
      <t>シセツ</t>
    </rPh>
    <rPh sb="197" eb="199">
      <t>カンロ</t>
    </rPh>
    <rPh sb="200" eb="204">
      <t>コウシンジュヨウ</t>
    </rPh>
    <rPh sb="205" eb="206">
      <t>ムカ</t>
    </rPh>
    <rPh sb="213" eb="217">
      <t>ケイエイセンリャク</t>
    </rPh>
    <rPh sb="228" eb="230">
      <t>ケイカク</t>
    </rPh>
    <rPh sb="231" eb="232">
      <t>モト</t>
    </rPh>
    <rPh sb="235" eb="238">
      <t>チュウチョウキ</t>
    </rPh>
    <rPh sb="243" eb="245">
      <t>ミトオ</t>
    </rPh>
    <rPh sb="247" eb="248">
      <t>ナカ</t>
    </rPh>
    <rPh sb="249" eb="252">
      <t>ケイカクテキ</t>
    </rPh>
    <rPh sb="253" eb="256">
      <t>シセツトウ</t>
    </rPh>
    <rPh sb="257" eb="259">
      <t>コウシン</t>
    </rPh>
    <rPh sb="261" eb="265">
      <t>イジカンリ</t>
    </rPh>
    <rPh sb="266" eb="269">
      <t>コウリツカ</t>
    </rPh>
    <rPh sb="270" eb="272">
      <t>イチダン</t>
    </rPh>
    <rPh sb="273" eb="274">
      <t>スス</t>
    </rPh>
    <rPh sb="280" eb="282">
      <t>シセツ</t>
    </rPh>
    <rPh sb="283" eb="287">
      <t>チョウジュミョウカ</t>
    </rPh>
    <rPh sb="288" eb="289">
      <t>ト</t>
    </rPh>
    <rPh sb="290" eb="291">
      <t>ク</t>
    </rPh>
    <rPh sb="296" eb="300">
      <t>コウギョウヨウスイ</t>
    </rPh>
    <rPh sb="301" eb="305">
      <t>アンテイキョウキュウ</t>
    </rPh>
    <rPh sb="306" eb="30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</si>
</sst>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000000"/>
      <name val="ＭＳ ゴシック"/>
      <family val="3"/>
      <charset val="128"/>
    </font>
    <font>
      <sz val="10.5"/>
      <color rgb="FF000000"/>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23" fillId="0" borderId="8"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9"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41.07</c:v>
                </c:pt>
                <c:pt idx="1">
                  <c:v>43.94</c:v>
                </c:pt>
                <c:pt idx="2">
                  <c:v>45.38</c:v>
                </c:pt>
                <c:pt idx="3">
                  <c:v>45.81</c:v>
                </c:pt>
                <c:pt idx="4">
                  <c:v>47.39</c:v>
                </c:pt>
              </c:numCache>
            </c:numRef>
          </c:val>
          <c:extLst>
            <c:ext xmlns:c16="http://schemas.microsoft.com/office/drawing/2014/chart" uri="{C3380CC4-5D6E-409C-BE32-E72D297353CC}">
              <c16:uniqueId val="{00000000-8EAF-45D9-B9DA-6A1F3369C9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8EAF-45D9-B9DA-6A1F3369C9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0.15</c:v>
                </c:pt>
                <c:pt idx="4">
                  <c:v>4.97</c:v>
                </c:pt>
              </c:numCache>
            </c:numRef>
          </c:val>
          <c:extLst>
            <c:ext xmlns:c16="http://schemas.microsoft.com/office/drawing/2014/chart" uri="{C3380CC4-5D6E-409C-BE32-E72D297353CC}">
              <c16:uniqueId val="{00000000-E6A8-43A0-BA5F-301CCEDE72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E6A8-43A0-BA5F-301CCEDE72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113.08</c:v>
                </c:pt>
                <c:pt idx="1">
                  <c:v>105.18</c:v>
                </c:pt>
                <c:pt idx="2">
                  <c:v>110</c:v>
                </c:pt>
                <c:pt idx="3">
                  <c:v>99.22</c:v>
                </c:pt>
                <c:pt idx="4">
                  <c:v>95.56</c:v>
                </c:pt>
              </c:numCache>
            </c:numRef>
          </c:val>
          <c:extLst>
            <c:ext xmlns:c16="http://schemas.microsoft.com/office/drawing/2014/chart" uri="{C3380CC4-5D6E-409C-BE32-E72D297353CC}">
              <c16:uniqueId val="{00000000-7074-4919-86B4-D6646064F6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7074-4919-86B4-D6646064F6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29.83</c:v>
                </c:pt>
              </c:numCache>
            </c:numRef>
          </c:val>
          <c:extLst>
            <c:ext xmlns:c16="http://schemas.microsoft.com/office/drawing/2014/chart" uri="{C3380CC4-5D6E-409C-BE32-E72D297353CC}">
              <c16:uniqueId val="{00000000-61B4-4D6A-A46E-4E7C6B1FAC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61B4-4D6A-A46E-4E7C6B1FAC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1.1000000000000001</c:v>
                </c:pt>
              </c:numCache>
            </c:numRef>
          </c:val>
          <c:extLst>
            <c:ext xmlns:c16="http://schemas.microsoft.com/office/drawing/2014/chart" uri="{C3380CC4-5D6E-409C-BE32-E72D297353CC}">
              <c16:uniqueId val="{00000000-D756-4B60-80B5-89815294F0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D756-4B60-80B5-89815294F0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18735.39</c:v>
                </c:pt>
                <c:pt idx="1">
                  <c:v>16260.77</c:v>
                </c:pt>
                <c:pt idx="2">
                  <c:v>21872.27</c:v>
                </c:pt>
                <c:pt idx="3">
                  <c:v>1122.69</c:v>
                </c:pt>
                <c:pt idx="4">
                  <c:v>1292.5999999999999</c:v>
                </c:pt>
              </c:numCache>
            </c:numRef>
          </c:val>
          <c:extLst>
            <c:ext xmlns:c16="http://schemas.microsoft.com/office/drawing/2014/chart" uri="{C3380CC4-5D6E-409C-BE32-E72D297353CC}">
              <c16:uniqueId val="{00000000-2015-4566-BB67-B684BCCE90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2015-4566-BB67-B684BCCE90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79.06</c:v>
                </c:pt>
                <c:pt idx="3">
                  <c:v>113.55</c:v>
                </c:pt>
                <c:pt idx="4">
                  <c:v>107.55</c:v>
                </c:pt>
              </c:numCache>
            </c:numRef>
          </c:val>
          <c:extLst>
            <c:ext xmlns:c16="http://schemas.microsoft.com/office/drawing/2014/chart" uri="{C3380CC4-5D6E-409C-BE32-E72D297353CC}">
              <c16:uniqueId val="{00000000-3A54-4712-892E-3243C44D33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3A54-4712-892E-3243C44D33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113.34</c:v>
                </c:pt>
                <c:pt idx="1">
                  <c:v>105.24</c:v>
                </c:pt>
                <c:pt idx="2">
                  <c:v>110.05</c:v>
                </c:pt>
                <c:pt idx="3">
                  <c:v>98.83</c:v>
                </c:pt>
                <c:pt idx="4">
                  <c:v>94.79</c:v>
                </c:pt>
              </c:numCache>
            </c:numRef>
          </c:val>
          <c:extLst>
            <c:ext xmlns:c16="http://schemas.microsoft.com/office/drawing/2014/chart" uri="{C3380CC4-5D6E-409C-BE32-E72D297353CC}">
              <c16:uniqueId val="{00000000-EF5D-4400-90BF-A81FED4554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EF5D-4400-90BF-A81FED4554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27.54</c:v>
                </c:pt>
                <c:pt idx="1">
                  <c:v>29.66</c:v>
                </c:pt>
                <c:pt idx="2">
                  <c:v>27.94</c:v>
                </c:pt>
                <c:pt idx="3">
                  <c:v>28.73</c:v>
                </c:pt>
                <c:pt idx="4">
                  <c:v>30.63</c:v>
                </c:pt>
              </c:numCache>
            </c:numRef>
          </c:val>
          <c:extLst>
            <c:ext xmlns:c16="http://schemas.microsoft.com/office/drawing/2014/chart" uri="{C3380CC4-5D6E-409C-BE32-E72D297353CC}">
              <c16:uniqueId val="{00000000-54A2-4E83-A630-A4C09C9083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54A2-4E83-A630-A4C09C9083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78.48</c:v>
                </c:pt>
                <c:pt idx="1">
                  <c:v>78.86</c:v>
                </c:pt>
                <c:pt idx="2">
                  <c:v>78.31</c:v>
                </c:pt>
                <c:pt idx="3">
                  <c:v>73.540000000000006</c:v>
                </c:pt>
                <c:pt idx="4">
                  <c:v>75.760000000000005</c:v>
                </c:pt>
              </c:numCache>
            </c:numRef>
          </c:val>
          <c:extLst>
            <c:ext xmlns:c16="http://schemas.microsoft.com/office/drawing/2014/chart" uri="{C3380CC4-5D6E-409C-BE32-E72D297353CC}">
              <c16:uniqueId val="{00000000-46B2-47A3-B5C3-12ACE72D0D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46B2-47A3-B5C3-12ACE72D0D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81.53</c:v>
                </c:pt>
                <c:pt idx="1">
                  <c:v>81.53</c:v>
                </c:pt>
                <c:pt idx="2">
                  <c:v>81.53</c:v>
                </c:pt>
                <c:pt idx="3">
                  <c:v>81.53</c:v>
                </c:pt>
                <c:pt idx="4">
                  <c:v>81.53</c:v>
                </c:pt>
              </c:numCache>
            </c:numRef>
          </c:val>
          <c:extLst>
            <c:ext xmlns:c16="http://schemas.microsoft.com/office/drawing/2014/chart" uri="{C3380CC4-5D6E-409C-BE32-E72D297353CC}">
              <c16:uniqueId val="{00000000-FAD9-41F5-89E7-61D5BBC56C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FAD9-41F5-89E7-61D5BBC56C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115" zoomScaleNormal="115"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2">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2">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2">
      <c r="A5" s="2"/>
      <c r="B5" s="145" t="str">
        <f>データ!H7</f>
        <v>福島県　南相馬市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2">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40600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30757</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2">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2">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92.5</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8</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33100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104</v>
      </c>
      <c r="SN16" s="112"/>
      <c r="SO16" s="112"/>
      <c r="SP16" s="112"/>
      <c r="SQ16" s="112"/>
      <c r="SR16" s="112"/>
      <c r="SS16" s="112"/>
      <c r="ST16" s="112"/>
      <c r="SU16" s="112"/>
      <c r="SV16" s="112"/>
      <c r="SW16" s="112"/>
      <c r="SX16" s="112"/>
      <c r="SY16" s="112"/>
      <c r="SZ16" s="112"/>
      <c r="TA16" s="113"/>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113.08</v>
      </c>
      <c r="Y32" s="90"/>
      <c r="Z32" s="90"/>
      <c r="AA32" s="90"/>
      <c r="AB32" s="90"/>
      <c r="AC32" s="90"/>
      <c r="AD32" s="90"/>
      <c r="AE32" s="90"/>
      <c r="AF32" s="90"/>
      <c r="AG32" s="90"/>
      <c r="AH32" s="90"/>
      <c r="AI32" s="90"/>
      <c r="AJ32" s="90"/>
      <c r="AK32" s="90"/>
      <c r="AL32" s="90"/>
      <c r="AM32" s="90"/>
      <c r="AN32" s="90"/>
      <c r="AO32" s="90"/>
      <c r="AP32" s="90"/>
      <c r="AQ32" s="91"/>
      <c r="AR32" s="89">
        <f>データ!U6</f>
        <v>105.18</v>
      </c>
      <c r="AS32" s="90"/>
      <c r="AT32" s="90"/>
      <c r="AU32" s="90"/>
      <c r="AV32" s="90"/>
      <c r="AW32" s="90"/>
      <c r="AX32" s="90"/>
      <c r="AY32" s="90"/>
      <c r="AZ32" s="90"/>
      <c r="BA32" s="90"/>
      <c r="BB32" s="90"/>
      <c r="BC32" s="90"/>
      <c r="BD32" s="90"/>
      <c r="BE32" s="90"/>
      <c r="BF32" s="90"/>
      <c r="BG32" s="90"/>
      <c r="BH32" s="90"/>
      <c r="BI32" s="90"/>
      <c r="BJ32" s="90"/>
      <c r="BK32" s="91"/>
      <c r="BL32" s="89">
        <f>データ!V6</f>
        <v>110</v>
      </c>
      <c r="BM32" s="90"/>
      <c r="BN32" s="90"/>
      <c r="BO32" s="90"/>
      <c r="BP32" s="90"/>
      <c r="BQ32" s="90"/>
      <c r="BR32" s="90"/>
      <c r="BS32" s="90"/>
      <c r="BT32" s="90"/>
      <c r="BU32" s="90"/>
      <c r="BV32" s="90"/>
      <c r="BW32" s="90"/>
      <c r="BX32" s="90"/>
      <c r="BY32" s="90"/>
      <c r="BZ32" s="90"/>
      <c r="CA32" s="90"/>
      <c r="CB32" s="90"/>
      <c r="CC32" s="90"/>
      <c r="CD32" s="90"/>
      <c r="CE32" s="91"/>
      <c r="CF32" s="89">
        <f>データ!W6</f>
        <v>99.22</v>
      </c>
      <c r="CG32" s="90"/>
      <c r="CH32" s="90"/>
      <c r="CI32" s="90"/>
      <c r="CJ32" s="90"/>
      <c r="CK32" s="90"/>
      <c r="CL32" s="90"/>
      <c r="CM32" s="90"/>
      <c r="CN32" s="90"/>
      <c r="CO32" s="90"/>
      <c r="CP32" s="90"/>
      <c r="CQ32" s="90"/>
      <c r="CR32" s="90"/>
      <c r="CS32" s="90"/>
      <c r="CT32" s="90"/>
      <c r="CU32" s="90"/>
      <c r="CV32" s="90"/>
      <c r="CW32" s="90"/>
      <c r="CX32" s="90"/>
      <c r="CY32" s="91"/>
      <c r="CZ32" s="89">
        <f>データ!X6</f>
        <v>95.56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0.15</v>
      </c>
      <c r="HA32" s="90"/>
      <c r="HB32" s="90"/>
      <c r="HC32" s="90"/>
      <c r="HD32" s="90"/>
      <c r="HE32" s="90"/>
      <c r="HF32" s="90"/>
      <c r="HG32" s="90"/>
      <c r="HH32" s="90"/>
      <c r="HI32" s="90"/>
      <c r="HJ32" s="90"/>
      <c r="HK32" s="90"/>
      <c r="HL32" s="90"/>
      <c r="HM32" s="90"/>
      <c r="HN32" s="90"/>
      <c r="HO32" s="90"/>
      <c r="HP32" s="90"/>
      <c r="HQ32" s="90"/>
      <c r="HR32" s="90"/>
      <c r="HS32" s="91"/>
      <c r="HT32" s="89">
        <f>データ!AI6</f>
        <v>4.97</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18735.39</v>
      </c>
      <c r="JM32" s="90"/>
      <c r="JN32" s="90"/>
      <c r="JO32" s="90"/>
      <c r="JP32" s="90"/>
      <c r="JQ32" s="90"/>
      <c r="JR32" s="90"/>
      <c r="JS32" s="90"/>
      <c r="JT32" s="90"/>
      <c r="JU32" s="90"/>
      <c r="JV32" s="90"/>
      <c r="JW32" s="90"/>
      <c r="JX32" s="90"/>
      <c r="JY32" s="90"/>
      <c r="JZ32" s="90"/>
      <c r="KA32" s="90"/>
      <c r="KB32" s="90"/>
      <c r="KC32" s="90"/>
      <c r="KD32" s="90"/>
      <c r="KE32" s="91"/>
      <c r="KF32" s="89">
        <f>データ!AQ6</f>
        <v>16260.77</v>
      </c>
      <c r="KG32" s="90"/>
      <c r="KH32" s="90"/>
      <c r="KI32" s="90"/>
      <c r="KJ32" s="90"/>
      <c r="KK32" s="90"/>
      <c r="KL32" s="90"/>
      <c r="KM32" s="90"/>
      <c r="KN32" s="90"/>
      <c r="KO32" s="90"/>
      <c r="KP32" s="90"/>
      <c r="KQ32" s="90"/>
      <c r="KR32" s="90"/>
      <c r="KS32" s="90"/>
      <c r="KT32" s="90"/>
      <c r="KU32" s="90"/>
      <c r="KV32" s="90"/>
      <c r="KW32" s="90"/>
      <c r="KX32" s="90"/>
      <c r="KY32" s="91"/>
      <c r="KZ32" s="89">
        <f>データ!AR6</f>
        <v>21872.27</v>
      </c>
      <c r="LA32" s="90"/>
      <c r="LB32" s="90"/>
      <c r="LC32" s="90"/>
      <c r="LD32" s="90"/>
      <c r="LE32" s="90"/>
      <c r="LF32" s="90"/>
      <c r="LG32" s="90"/>
      <c r="LH32" s="90"/>
      <c r="LI32" s="90"/>
      <c r="LJ32" s="90"/>
      <c r="LK32" s="90"/>
      <c r="LL32" s="90"/>
      <c r="LM32" s="90"/>
      <c r="LN32" s="90"/>
      <c r="LO32" s="90"/>
      <c r="LP32" s="90"/>
      <c r="LQ32" s="90"/>
      <c r="LR32" s="90"/>
      <c r="LS32" s="91"/>
      <c r="LT32" s="89">
        <f>データ!AS6</f>
        <v>1122.69</v>
      </c>
      <c r="LU32" s="90"/>
      <c r="LV32" s="90"/>
      <c r="LW32" s="90"/>
      <c r="LX32" s="90"/>
      <c r="LY32" s="90"/>
      <c r="LZ32" s="90"/>
      <c r="MA32" s="90"/>
      <c r="MB32" s="90"/>
      <c r="MC32" s="90"/>
      <c r="MD32" s="90"/>
      <c r="ME32" s="90"/>
      <c r="MF32" s="90"/>
      <c r="MG32" s="90"/>
      <c r="MH32" s="90"/>
      <c r="MI32" s="90"/>
      <c r="MJ32" s="90"/>
      <c r="MK32" s="90"/>
      <c r="ML32" s="90"/>
      <c r="MM32" s="91"/>
      <c r="MN32" s="89">
        <f>データ!AT6</f>
        <v>1292.5999999999999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79.06</v>
      </c>
      <c r="PU32" s="90"/>
      <c r="PV32" s="90"/>
      <c r="PW32" s="90"/>
      <c r="PX32" s="90"/>
      <c r="PY32" s="90"/>
      <c r="PZ32" s="90"/>
      <c r="QA32" s="90"/>
      <c r="QB32" s="90"/>
      <c r="QC32" s="90"/>
      <c r="QD32" s="90"/>
      <c r="QE32" s="90"/>
      <c r="QF32" s="90"/>
      <c r="QG32" s="90"/>
      <c r="QH32" s="90"/>
      <c r="QI32" s="90"/>
      <c r="QJ32" s="90"/>
      <c r="QK32" s="90"/>
      <c r="QL32" s="90"/>
      <c r="QM32" s="91"/>
      <c r="QN32" s="89">
        <f>データ!BD6</f>
        <v>113.55</v>
      </c>
      <c r="QO32" s="90"/>
      <c r="QP32" s="90"/>
      <c r="QQ32" s="90"/>
      <c r="QR32" s="90"/>
      <c r="QS32" s="90"/>
      <c r="QT32" s="90"/>
      <c r="QU32" s="90"/>
      <c r="QV32" s="90"/>
      <c r="QW32" s="90"/>
      <c r="QX32" s="90"/>
      <c r="QY32" s="90"/>
      <c r="QZ32" s="90"/>
      <c r="RA32" s="90"/>
      <c r="RB32" s="90"/>
      <c r="RC32" s="90"/>
      <c r="RD32" s="90"/>
      <c r="RE32" s="90"/>
      <c r="RF32" s="90"/>
      <c r="RG32" s="91"/>
      <c r="RH32" s="89">
        <f>データ!BE6</f>
        <v>107.55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113.34</v>
      </c>
      <c r="Y55" s="90"/>
      <c r="Z55" s="90"/>
      <c r="AA55" s="90"/>
      <c r="AB55" s="90"/>
      <c r="AC55" s="90"/>
      <c r="AD55" s="90"/>
      <c r="AE55" s="90"/>
      <c r="AF55" s="90"/>
      <c r="AG55" s="90"/>
      <c r="AH55" s="90"/>
      <c r="AI55" s="90"/>
      <c r="AJ55" s="90"/>
      <c r="AK55" s="90"/>
      <c r="AL55" s="90"/>
      <c r="AM55" s="90"/>
      <c r="AN55" s="90"/>
      <c r="AO55" s="90"/>
      <c r="AP55" s="90"/>
      <c r="AQ55" s="91"/>
      <c r="AR55" s="89">
        <f>データ!BM6</f>
        <v>105.24</v>
      </c>
      <c r="AS55" s="90"/>
      <c r="AT55" s="90"/>
      <c r="AU55" s="90"/>
      <c r="AV55" s="90"/>
      <c r="AW55" s="90"/>
      <c r="AX55" s="90"/>
      <c r="AY55" s="90"/>
      <c r="AZ55" s="90"/>
      <c r="BA55" s="90"/>
      <c r="BB55" s="90"/>
      <c r="BC55" s="90"/>
      <c r="BD55" s="90"/>
      <c r="BE55" s="90"/>
      <c r="BF55" s="90"/>
      <c r="BG55" s="90"/>
      <c r="BH55" s="90"/>
      <c r="BI55" s="90"/>
      <c r="BJ55" s="90"/>
      <c r="BK55" s="91"/>
      <c r="BL55" s="89">
        <f>データ!BN6</f>
        <v>110.05</v>
      </c>
      <c r="BM55" s="90"/>
      <c r="BN55" s="90"/>
      <c r="BO55" s="90"/>
      <c r="BP55" s="90"/>
      <c r="BQ55" s="90"/>
      <c r="BR55" s="90"/>
      <c r="BS55" s="90"/>
      <c r="BT55" s="90"/>
      <c r="BU55" s="90"/>
      <c r="BV55" s="90"/>
      <c r="BW55" s="90"/>
      <c r="BX55" s="90"/>
      <c r="BY55" s="90"/>
      <c r="BZ55" s="90"/>
      <c r="CA55" s="90"/>
      <c r="CB55" s="90"/>
      <c r="CC55" s="90"/>
      <c r="CD55" s="90"/>
      <c r="CE55" s="91"/>
      <c r="CF55" s="89">
        <f>データ!BO6</f>
        <v>98.83</v>
      </c>
      <c r="CG55" s="90"/>
      <c r="CH55" s="90"/>
      <c r="CI55" s="90"/>
      <c r="CJ55" s="90"/>
      <c r="CK55" s="90"/>
      <c r="CL55" s="90"/>
      <c r="CM55" s="90"/>
      <c r="CN55" s="90"/>
      <c r="CO55" s="90"/>
      <c r="CP55" s="90"/>
      <c r="CQ55" s="90"/>
      <c r="CR55" s="90"/>
      <c r="CS55" s="90"/>
      <c r="CT55" s="90"/>
      <c r="CU55" s="90"/>
      <c r="CV55" s="90"/>
      <c r="CW55" s="90"/>
      <c r="CX55" s="90"/>
      <c r="CY55" s="91"/>
      <c r="CZ55" s="89">
        <f>データ!BP6</f>
        <v>94.79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27.54</v>
      </c>
      <c r="ES55" s="90"/>
      <c r="ET55" s="90"/>
      <c r="EU55" s="90"/>
      <c r="EV55" s="90"/>
      <c r="EW55" s="90"/>
      <c r="EX55" s="90"/>
      <c r="EY55" s="90"/>
      <c r="EZ55" s="90"/>
      <c r="FA55" s="90"/>
      <c r="FB55" s="90"/>
      <c r="FC55" s="90"/>
      <c r="FD55" s="90"/>
      <c r="FE55" s="90"/>
      <c r="FF55" s="90"/>
      <c r="FG55" s="90"/>
      <c r="FH55" s="90"/>
      <c r="FI55" s="90"/>
      <c r="FJ55" s="90"/>
      <c r="FK55" s="91"/>
      <c r="FL55" s="89">
        <f>データ!BX6</f>
        <v>29.66</v>
      </c>
      <c r="FM55" s="90"/>
      <c r="FN55" s="90"/>
      <c r="FO55" s="90"/>
      <c r="FP55" s="90"/>
      <c r="FQ55" s="90"/>
      <c r="FR55" s="90"/>
      <c r="FS55" s="90"/>
      <c r="FT55" s="90"/>
      <c r="FU55" s="90"/>
      <c r="FV55" s="90"/>
      <c r="FW55" s="90"/>
      <c r="FX55" s="90"/>
      <c r="FY55" s="90"/>
      <c r="FZ55" s="90"/>
      <c r="GA55" s="90"/>
      <c r="GB55" s="90"/>
      <c r="GC55" s="90"/>
      <c r="GD55" s="90"/>
      <c r="GE55" s="91"/>
      <c r="GF55" s="89">
        <f>データ!BY6</f>
        <v>27.94</v>
      </c>
      <c r="GG55" s="90"/>
      <c r="GH55" s="90"/>
      <c r="GI55" s="90"/>
      <c r="GJ55" s="90"/>
      <c r="GK55" s="90"/>
      <c r="GL55" s="90"/>
      <c r="GM55" s="90"/>
      <c r="GN55" s="90"/>
      <c r="GO55" s="90"/>
      <c r="GP55" s="90"/>
      <c r="GQ55" s="90"/>
      <c r="GR55" s="90"/>
      <c r="GS55" s="90"/>
      <c r="GT55" s="90"/>
      <c r="GU55" s="90"/>
      <c r="GV55" s="90"/>
      <c r="GW55" s="90"/>
      <c r="GX55" s="90"/>
      <c r="GY55" s="91"/>
      <c r="GZ55" s="89">
        <f>データ!BZ6</f>
        <v>28.73</v>
      </c>
      <c r="HA55" s="90"/>
      <c r="HB55" s="90"/>
      <c r="HC55" s="90"/>
      <c r="HD55" s="90"/>
      <c r="HE55" s="90"/>
      <c r="HF55" s="90"/>
      <c r="HG55" s="90"/>
      <c r="HH55" s="90"/>
      <c r="HI55" s="90"/>
      <c r="HJ55" s="90"/>
      <c r="HK55" s="90"/>
      <c r="HL55" s="90"/>
      <c r="HM55" s="90"/>
      <c r="HN55" s="90"/>
      <c r="HO55" s="90"/>
      <c r="HP55" s="90"/>
      <c r="HQ55" s="90"/>
      <c r="HR55" s="90"/>
      <c r="HS55" s="91"/>
      <c r="HT55" s="89">
        <f>データ!CA6</f>
        <v>30.63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78.48</v>
      </c>
      <c r="JM55" s="90"/>
      <c r="JN55" s="90"/>
      <c r="JO55" s="90"/>
      <c r="JP55" s="90"/>
      <c r="JQ55" s="90"/>
      <c r="JR55" s="90"/>
      <c r="JS55" s="90"/>
      <c r="JT55" s="90"/>
      <c r="JU55" s="90"/>
      <c r="JV55" s="90"/>
      <c r="JW55" s="90"/>
      <c r="JX55" s="90"/>
      <c r="JY55" s="90"/>
      <c r="JZ55" s="90"/>
      <c r="KA55" s="90"/>
      <c r="KB55" s="90"/>
      <c r="KC55" s="90"/>
      <c r="KD55" s="90"/>
      <c r="KE55" s="91"/>
      <c r="KF55" s="89">
        <f>データ!CI6</f>
        <v>78.86</v>
      </c>
      <c r="KG55" s="90"/>
      <c r="KH55" s="90"/>
      <c r="KI55" s="90"/>
      <c r="KJ55" s="90"/>
      <c r="KK55" s="90"/>
      <c r="KL55" s="90"/>
      <c r="KM55" s="90"/>
      <c r="KN55" s="90"/>
      <c r="KO55" s="90"/>
      <c r="KP55" s="90"/>
      <c r="KQ55" s="90"/>
      <c r="KR55" s="90"/>
      <c r="KS55" s="90"/>
      <c r="KT55" s="90"/>
      <c r="KU55" s="90"/>
      <c r="KV55" s="90"/>
      <c r="KW55" s="90"/>
      <c r="KX55" s="90"/>
      <c r="KY55" s="91"/>
      <c r="KZ55" s="89">
        <f>データ!CJ6</f>
        <v>78.31</v>
      </c>
      <c r="LA55" s="90"/>
      <c r="LB55" s="90"/>
      <c r="LC55" s="90"/>
      <c r="LD55" s="90"/>
      <c r="LE55" s="90"/>
      <c r="LF55" s="90"/>
      <c r="LG55" s="90"/>
      <c r="LH55" s="90"/>
      <c r="LI55" s="90"/>
      <c r="LJ55" s="90"/>
      <c r="LK55" s="90"/>
      <c r="LL55" s="90"/>
      <c r="LM55" s="90"/>
      <c r="LN55" s="90"/>
      <c r="LO55" s="90"/>
      <c r="LP55" s="90"/>
      <c r="LQ55" s="90"/>
      <c r="LR55" s="90"/>
      <c r="LS55" s="91"/>
      <c r="LT55" s="89">
        <f>データ!CK6</f>
        <v>73.540000000000006</v>
      </c>
      <c r="LU55" s="90"/>
      <c r="LV55" s="90"/>
      <c r="LW55" s="90"/>
      <c r="LX55" s="90"/>
      <c r="LY55" s="90"/>
      <c r="LZ55" s="90"/>
      <c r="MA55" s="90"/>
      <c r="MB55" s="90"/>
      <c r="MC55" s="90"/>
      <c r="MD55" s="90"/>
      <c r="ME55" s="90"/>
      <c r="MF55" s="90"/>
      <c r="MG55" s="90"/>
      <c r="MH55" s="90"/>
      <c r="MI55" s="90"/>
      <c r="MJ55" s="90"/>
      <c r="MK55" s="90"/>
      <c r="ML55" s="90"/>
      <c r="MM55" s="91"/>
      <c r="MN55" s="89">
        <f>データ!CL6</f>
        <v>75.760000000000005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81.53</v>
      </c>
      <c r="OG55" s="90"/>
      <c r="OH55" s="90"/>
      <c r="OI55" s="90"/>
      <c r="OJ55" s="90"/>
      <c r="OK55" s="90"/>
      <c r="OL55" s="90"/>
      <c r="OM55" s="90"/>
      <c r="ON55" s="90"/>
      <c r="OO55" s="90"/>
      <c r="OP55" s="90"/>
      <c r="OQ55" s="90"/>
      <c r="OR55" s="90"/>
      <c r="OS55" s="90"/>
      <c r="OT55" s="90"/>
      <c r="OU55" s="90"/>
      <c r="OV55" s="90"/>
      <c r="OW55" s="90"/>
      <c r="OX55" s="90"/>
      <c r="OY55" s="91"/>
      <c r="OZ55" s="89">
        <f>データ!CT6</f>
        <v>81.53</v>
      </c>
      <c r="PA55" s="90"/>
      <c r="PB55" s="90"/>
      <c r="PC55" s="90"/>
      <c r="PD55" s="90"/>
      <c r="PE55" s="90"/>
      <c r="PF55" s="90"/>
      <c r="PG55" s="90"/>
      <c r="PH55" s="90"/>
      <c r="PI55" s="90"/>
      <c r="PJ55" s="90"/>
      <c r="PK55" s="90"/>
      <c r="PL55" s="90"/>
      <c r="PM55" s="90"/>
      <c r="PN55" s="90"/>
      <c r="PO55" s="90"/>
      <c r="PP55" s="90"/>
      <c r="PQ55" s="90"/>
      <c r="PR55" s="90"/>
      <c r="PS55" s="91"/>
      <c r="PT55" s="89">
        <f>データ!CU6</f>
        <v>81.53</v>
      </c>
      <c r="PU55" s="90"/>
      <c r="PV55" s="90"/>
      <c r="PW55" s="90"/>
      <c r="PX55" s="90"/>
      <c r="PY55" s="90"/>
      <c r="PZ55" s="90"/>
      <c r="QA55" s="90"/>
      <c r="QB55" s="90"/>
      <c r="QC55" s="90"/>
      <c r="QD55" s="90"/>
      <c r="QE55" s="90"/>
      <c r="QF55" s="90"/>
      <c r="QG55" s="90"/>
      <c r="QH55" s="90"/>
      <c r="QI55" s="90"/>
      <c r="QJ55" s="90"/>
      <c r="QK55" s="90"/>
      <c r="QL55" s="90"/>
      <c r="QM55" s="91"/>
      <c r="QN55" s="89">
        <f>データ!CV6</f>
        <v>81.53</v>
      </c>
      <c r="QO55" s="90"/>
      <c r="QP55" s="90"/>
      <c r="QQ55" s="90"/>
      <c r="QR55" s="90"/>
      <c r="QS55" s="90"/>
      <c r="QT55" s="90"/>
      <c r="QU55" s="90"/>
      <c r="QV55" s="90"/>
      <c r="QW55" s="90"/>
      <c r="QX55" s="90"/>
      <c r="QY55" s="90"/>
      <c r="QZ55" s="90"/>
      <c r="RA55" s="90"/>
      <c r="RB55" s="90"/>
      <c r="RC55" s="90"/>
      <c r="RD55" s="90"/>
      <c r="RE55" s="90"/>
      <c r="RF55" s="90"/>
      <c r="RG55" s="91"/>
      <c r="RH55" s="89">
        <f>データ!CW6</f>
        <v>81.53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41.07</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43.94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45.38</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45.81</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47.39</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29.83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1.1000000000000001</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CPwRG9QPAFP8SSIP5IZ2P6w2+eRcN0m1XNUTR6mPK4/9rsQVg1thYXlzHTdxnLtP7FRc07ZwS4O4v9t/GnSzw==" saltValue="9vbREXI6jcYaoOhshDZAv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113.08</v>
      </c>
      <c r="U6" s="35">
        <f>U7</f>
        <v>105.18</v>
      </c>
      <c r="V6" s="35">
        <f>V7</f>
        <v>110</v>
      </c>
      <c r="W6" s="35">
        <f>W7</f>
        <v>99.22</v>
      </c>
      <c r="X6" s="35">
        <f t="shared" si="3"/>
        <v>95.56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0.15</v>
      </c>
      <c r="AI6" s="35">
        <f t="shared" si="3"/>
        <v>4.97</v>
      </c>
      <c r="AJ6" s="35">
        <f t="shared" si="3"/>
        <v>68.38</v>
      </c>
      <c r="AK6" s="35">
        <f t="shared" si="3"/>
        <v>66.13</v>
      </c>
      <c r="AL6" s="35">
        <f t="shared" si="3"/>
        <v>70.209999999999994</v>
      </c>
      <c r="AM6" s="35">
        <f t="shared" si="3"/>
        <v>67.7</v>
      </c>
      <c r="AN6" s="35">
        <f t="shared" si="3"/>
        <v>65.61</v>
      </c>
      <c r="AO6" s="33" t="str">
        <f>IF(AO7="-","【-】","【"&amp;SUBSTITUTE(TEXT(AO7,"#,##0.00"),"-","△")&amp;"】")</f>
        <v>【22.25】</v>
      </c>
      <c r="AP6" s="35">
        <f t="shared" si="3"/>
        <v>18735.39</v>
      </c>
      <c r="AQ6" s="35">
        <f>AQ7</f>
        <v>16260.77</v>
      </c>
      <c r="AR6" s="35">
        <f>AR7</f>
        <v>21872.27</v>
      </c>
      <c r="AS6" s="35">
        <f>AS7</f>
        <v>1122.69</v>
      </c>
      <c r="AT6" s="35">
        <f t="shared" si="3"/>
        <v>1292.5999999999999</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79.06</v>
      </c>
      <c r="BD6" s="35">
        <f>BD7</f>
        <v>113.55</v>
      </c>
      <c r="BE6" s="35">
        <f t="shared" si="3"/>
        <v>107.55</v>
      </c>
      <c r="BF6" s="35">
        <f t="shared" si="3"/>
        <v>444.01</v>
      </c>
      <c r="BG6" s="35">
        <f t="shared" si="3"/>
        <v>413.29</v>
      </c>
      <c r="BH6" s="35">
        <f t="shared" si="3"/>
        <v>408.48</v>
      </c>
      <c r="BI6" s="35">
        <f t="shared" si="3"/>
        <v>383.72</v>
      </c>
      <c r="BJ6" s="35">
        <f t="shared" si="3"/>
        <v>356.59</v>
      </c>
      <c r="BK6" s="33" t="str">
        <f>IF(BK7="-","【-】","【"&amp;SUBSTITUTE(TEXT(BK7,"#,##0.00"),"-","△")&amp;"】")</f>
        <v>【227.97】</v>
      </c>
      <c r="BL6" s="35">
        <f t="shared" si="3"/>
        <v>113.34</v>
      </c>
      <c r="BM6" s="35">
        <f>BM7</f>
        <v>105.24</v>
      </c>
      <c r="BN6" s="35">
        <f>BN7</f>
        <v>110.05</v>
      </c>
      <c r="BO6" s="35">
        <f>BO7</f>
        <v>98.83</v>
      </c>
      <c r="BP6" s="35">
        <f t="shared" si="3"/>
        <v>94.79</v>
      </c>
      <c r="BQ6" s="35">
        <f t="shared" si="3"/>
        <v>96.49</v>
      </c>
      <c r="BR6" s="35">
        <f t="shared" si="3"/>
        <v>101.92</v>
      </c>
      <c r="BS6" s="35">
        <f t="shared" si="3"/>
        <v>98.05</v>
      </c>
      <c r="BT6" s="35">
        <f t="shared" si="3"/>
        <v>100.19</v>
      </c>
      <c r="BU6" s="35">
        <f t="shared" si="3"/>
        <v>99.63</v>
      </c>
      <c r="BV6" s="33" t="str">
        <f>IF(BV7="-","【-】","【"&amp;SUBSTITUTE(TEXT(BV7,"#,##0.00"),"-","△")&amp;"】")</f>
        <v>【107.69】</v>
      </c>
      <c r="BW6" s="35">
        <f t="shared" si="3"/>
        <v>27.54</v>
      </c>
      <c r="BX6" s="35">
        <f>BX7</f>
        <v>29.66</v>
      </c>
      <c r="BY6" s="35">
        <f>BY7</f>
        <v>27.94</v>
      </c>
      <c r="BZ6" s="35">
        <f>BZ7</f>
        <v>28.73</v>
      </c>
      <c r="CA6" s="35">
        <f t="shared" si="3"/>
        <v>30.63</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78.48</v>
      </c>
      <c r="CI6" s="35">
        <f>CI7</f>
        <v>78.86</v>
      </c>
      <c r="CJ6" s="35">
        <f>CJ7</f>
        <v>78.31</v>
      </c>
      <c r="CK6" s="35">
        <f>CK7</f>
        <v>73.540000000000006</v>
      </c>
      <c r="CL6" s="35">
        <f t="shared" si="5"/>
        <v>75.760000000000005</v>
      </c>
      <c r="CM6" s="35">
        <f t="shared" si="5"/>
        <v>44.67</v>
      </c>
      <c r="CN6" s="35">
        <f t="shared" si="5"/>
        <v>41.71</v>
      </c>
      <c r="CO6" s="35">
        <f t="shared" si="5"/>
        <v>47.02</v>
      </c>
      <c r="CP6" s="35">
        <f t="shared" si="5"/>
        <v>47.4</v>
      </c>
      <c r="CQ6" s="35">
        <f t="shared" si="5"/>
        <v>47.6</v>
      </c>
      <c r="CR6" s="33" t="str">
        <f>IF(CR7="-","【-】","【"&amp;SUBSTITUTE(TEXT(CR7,"#,##0.00"),"-","△")&amp;"】")</f>
        <v>【52.31】</v>
      </c>
      <c r="CS6" s="35">
        <f t="shared" ref="CS6:DB6" si="6">CS7</f>
        <v>81.53</v>
      </c>
      <c r="CT6" s="35">
        <f>CT7</f>
        <v>81.53</v>
      </c>
      <c r="CU6" s="35">
        <f>CU7</f>
        <v>81.53</v>
      </c>
      <c r="CV6" s="35">
        <f>CV7</f>
        <v>81.53</v>
      </c>
      <c r="CW6" s="35">
        <f t="shared" si="6"/>
        <v>81.53</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41.07</v>
      </c>
      <c r="DE6" s="35">
        <f>DE7</f>
        <v>43.94</v>
      </c>
      <c r="DF6" s="35">
        <f>DF7</f>
        <v>45.38</v>
      </c>
      <c r="DG6" s="35">
        <f>DG7</f>
        <v>45.81</v>
      </c>
      <c r="DH6" s="35">
        <f t="shared" si="7"/>
        <v>47.39</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29.83</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1.1000000000000001</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40600</v>
      </c>
      <c r="L7" s="37" t="s">
        <v>96</v>
      </c>
      <c r="M7" s="38">
        <v>1</v>
      </c>
      <c r="N7" s="38">
        <v>30757</v>
      </c>
      <c r="O7" s="39" t="s">
        <v>97</v>
      </c>
      <c r="P7" s="39">
        <v>92.5</v>
      </c>
      <c r="Q7" s="38">
        <v>8</v>
      </c>
      <c r="R7" s="38">
        <v>33100</v>
      </c>
      <c r="S7" s="37" t="s">
        <v>98</v>
      </c>
      <c r="T7" s="40">
        <v>113.08</v>
      </c>
      <c r="U7" s="40">
        <v>105.18</v>
      </c>
      <c r="V7" s="40">
        <v>110</v>
      </c>
      <c r="W7" s="40">
        <v>99.22</v>
      </c>
      <c r="X7" s="40">
        <v>95.56</v>
      </c>
      <c r="Y7" s="40">
        <v>110.04</v>
      </c>
      <c r="Z7" s="40">
        <v>115</v>
      </c>
      <c r="AA7" s="40">
        <v>110.28</v>
      </c>
      <c r="AB7" s="40">
        <v>111.15</v>
      </c>
      <c r="AC7" s="41">
        <v>110.69</v>
      </c>
      <c r="AD7" s="40">
        <v>111.95</v>
      </c>
      <c r="AE7" s="40">
        <v>0</v>
      </c>
      <c r="AF7" s="40">
        <v>0</v>
      </c>
      <c r="AG7" s="40">
        <v>0</v>
      </c>
      <c r="AH7" s="40">
        <v>0.15</v>
      </c>
      <c r="AI7" s="40">
        <v>4.97</v>
      </c>
      <c r="AJ7" s="40">
        <v>68.38</v>
      </c>
      <c r="AK7" s="40">
        <v>66.13</v>
      </c>
      <c r="AL7" s="40">
        <v>70.209999999999994</v>
      </c>
      <c r="AM7" s="40">
        <v>67.7</v>
      </c>
      <c r="AN7" s="40">
        <v>65.61</v>
      </c>
      <c r="AO7" s="40">
        <v>22.25</v>
      </c>
      <c r="AP7" s="40">
        <v>18735.39</v>
      </c>
      <c r="AQ7" s="40">
        <v>16260.77</v>
      </c>
      <c r="AR7" s="40">
        <v>21872.27</v>
      </c>
      <c r="AS7" s="40">
        <v>1122.69</v>
      </c>
      <c r="AT7" s="40">
        <v>1292.5999999999999</v>
      </c>
      <c r="AU7" s="40">
        <v>771.18</v>
      </c>
      <c r="AV7" s="40">
        <v>815.18</v>
      </c>
      <c r="AW7" s="40">
        <v>808.62</v>
      </c>
      <c r="AX7" s="40">
        <v>717.27</v>
      </c>
      <c r="AY7" s="40">
        <v>676.82</v>
      </c>
      <c r="AZ7" s="40">
        <v>439.16</v>
      </c>
      <c r="BA7" s="40">
        <v>0</v>
      </c>
      <c r="BB7" s="40">
        <v>0</v>
      </c>
      <c r="BC7" s="40">
        <v>79.06</v>
      </c>
      <c r="BD7" s="40">
        <v>113.55</v>
      </c>
      <c r="BE7" s="40">
        <v>107.55</v>
      </c>
      <c r="BF7" s="40">
        <v>444.01</v>
      </c>
      <c r="BG7" s="40">
        <v>413.29</v>
      </c>
      <c r="BH7" s="40">
        <v>408.48</v>
      </c>
      <c r="BI7" s="40">
        <v>383.72</v>
      </c>
      <c r="BJ7" s="40">
        <v>356.59</v>
      </c>
      <c r="BK7" s="40">
        <v>227.97</v>
      </c>
      <c r="BL7" s="40">
        <v>113.34</v>
      </c>
      <c r="BM7" s="40">
        <v>105.24</v>
      </c>
      <c r="BN7" s="40">
        <v>110.05</v>
      </c>
      <c r="BO7" s="40">
        <v>98.83</v>
      </c>
      <c r="BP7" s="40">
        <v>94.79</v>
      </c>
      <c r="BQ7" s="40">
        <v>96.49</v>
      </c>
      <c r="BR7" s="40">
        <v>101.92</v>
      </c>
      <c r="BS7" s="40">
        <v>98.05</v>
      </c>
      <c r="BT7" s="40">
        <v>100.19</v>
      </c>
      <c r="BU7" s="40">
        <v>99.63</v>
      </c>
      <c r="BV7" s="40">
        <v>107.69</v>
      </c>
      <c r="BW7" s="40">
        <v>27.54</v>
      </c>
      <c r="BX7" s="40">
        <v>29.66</v>
      </c>
      <c r="BY7" s="40">
        <v>27.94</v>
      </c>
      <c r="BZ7" s="40">
        <v>28.73</v>
      </c>
      <c r="CA7" s="40">
        <v>30.63</v>
      </c>
      <c r="CB7" s="40">
        <v>33.229999999999997</v>
      </c>
      <c r="CC7" s="40">
        <v>31.6</v>
      </c>
      <c r="CD7" s="40">
        <v>33.26</v>
      </c>
      <c r="CE7" s="40">
        <v>32.869999999999997</v>
      </c>
      <c r="CF7" s="40">
        <v>34.1</v>
      </c>
      <c r="CG7" s="40">
        <v>20.260000000000002</v>
      </c>
      <c r="CH7" s="40">
        <v>78.48</v>
      </c>
      <c r="CI7" s="40">
        <v>78.86</v>
      </c>
      <c r="CJ7" s="40">
        <v>78.31</v>
      </c>
      <c r="CK7" s="40">
        <v>73.540000000000006</v>
      </c>
      <c r="CL7" s="40">
        <v>75.760000000000005</v>
      </c>
      <c r="CM7" s="40">
        <v>44.67</v>
      </c>
      <c r="CN7" s="40">
        <v>41.71</v>
      </c>
      <c r="CO7" s="40">
        <v>47.02</v>
      </c>
      <c r="CP7" s="40">
        <v>47.4</v>
      </c>
      <c r="CQ7" s="40">
        <v>47.6</v>
      </c>
      <c r="CR7" s="40">
        <v>52.31</v>
      </c>
      <c r="CS7" s="40">
        <v>81.53</v>
      </c>
      <c r="CT7" s="40">
        <v>81.53</v>
      </c>
      <c r="CU7" s="40">
        <v>81.53</v>
      </c>
      <c r="CV7" s="40">
        <v>81.53</v>
      </c>
      <c r="CW7" s="40">
        <v>81.53</v>
      </c>
      <c r="CX7" s="40">
        <v>63.89</v>
      </c>
      <c r="CY7" s="40">
        <v>64.7</v>
      </c>
      <c r="CZ7" s="40">
        <v>65.38</v>
      </c>
      <c r="DA7" s="40">
        <v>68.25</v>
      </c>
      <c r="DB7" s="40">
        <v>68.150000000000006</v>
      </c>
      <c r="DC7" s="40">
        <v>77.2</v>
      </c>
      <c r="DD7" s="40">
        <v>41.07</v>
      </c>
      <c r="DE7" s="40">
        <v>43.94</v>
      </c>
      <c r="DF7" s="40">
        <v>45.38</v>
      </c>
      <c r="DG7" s="40">
        <v>45.81</v>
      </c>
      <c r="DH7" s="40">
        <v>47.39</v>
      </c>
      <c r="DI7" s="40">
        <v>55.38</v>
      </c>
      <c r="DJ7" s="40">
        <v>56.07</v>
      </c>
      <c r="DK7" s="40">
        <v>55.87</v>
      </c>
      <c r="DL7" s="40">
        <v>56.81</v>
      </c>
      <c r="DM7" s="40">
        <v>57.34</v>
      </c>
      <c r="DN7" s="40">
        <v>61.29</v>
      </c>
      <c r="DO7" s="40">
        <v>0</v>
      </c>
      <c r="DP7" s="40">
        <v>0</v>
      </c>
      <c r="DQ7" s="40">
        <v>0</v>
      </c>
      <c r="DR7" s="40">
        <v>0</v>
      </c>
      <c r="DS7" s="40">
        <v>29.83</v>
      </c>
      <c r="DT7" s="40">
        <v>40.880000000000003</v>
      </c>
      <c r="DU7" s="40">
        <v>41.24</v>
      </c>
      <c r="DV7" s="40">
        <v>39.020000000000003</v>
      </c>
      <c r="DW7" s="40">
        <v>39.57</v>
      </c>
      <c r="DX7" s="40">
        <v>41.29</v>
      </c>
      <c r="DY7" s="40">
        <v>50.74</v>
      </c>
      <c r="DZ7" s="40">
        <v>0</v>
      </c>
      <c r="EA7" s="40">
        <v>0</v>
      </c>
      <c r="EB7" s="40">
        <v>0</v>
      </c>
      <c r="EC7" s="40">
        <v>0</v>
      </c>
      <c r="ED7" s="40">
        <v>1.1000000000000001</v>
      </c>
      <c r="EE7" s="40">
        <v>0.12</v>
      </c>
      <c r="EF7" s="40">
        <v>0.31</v>
      </c>
      <c r="EG7" s="40">
        <v>0.03</v>
      </c>
      <c r="EH7" s="40">
        <v>0.04</v>
      </c>
      <c r="EI7" s="40">
        <v>0.24</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113.08</v>
      </c>
      <c r="V11" s="48">
        <f>IF(U6="-",NA(),U6)</f>
        <v>105.18</v>
      </c>
      <c r="W11" s="48">
        <f>IF(V6="-",NA(),V6)</f>
        <v>110</v>
      </c>
      <c r="X11" s="48">
        <f>IF(W6="-",NA(),W6)</f>
        <v>99.22</v>
      </c>
      <c r="Y11" s="48">
        <f>IF(X6="-",NA(),X6)</f>
        <v>95.56</v>
      </c>
      <c r="AE11" s="47" t="s">
        <v>23</v>
      </c>
      <c r="AF11" s="48">
        <f>IF(AE6="-",NA(),AE6)</f>
        <v>0</v>
      </c>
      <c r="AG11" s="48">
        <f>IF(AF6="-",NA(),AF6)</f>
        <v>0</v>
      </c>
      <c r="AH11" s="48">
        <f>IF(AG6="-",NA(),AG6)</f>
        <v>0</v>
      </c>
      <c r="AI11" s="48">
        <f>IF(AH6="-",NA(),AH6)</f>
        <v>0.15</v>
      </c>
      <c r="AJ11" s="48">
        <f>IF(AI6="-",NA(),AI6)</f>
        <v>4.97</v>
      </c>
      <c r="AP11" s="47" t="s">
        <v>23</v>
      </c>
      <c r="AQ11" s="48">
        <f>IF(AP6="-",NA(),AP6)</f>
        <v>18735.39</v>
      </c>
      <c r="AR11" s="48">
        <f>IF(AQ6="-",NA(),AQ6)</f>
        <v>16260.77</v>
      </c>
      <c r="AS11" s="48">
        <f>IF(AR6="-",NA(),AR6)</f>
        <v>21872.27</v>
      </c>
      <c r="AT11" s="48">
        <f>IF(AS6="-",NA(),AS6)</f>
        <v>1122.69</v>
      </c>
      <c r="AU11" s="48">
        <f>IF(AT6="-",NA(),AT6)</f>
        <v>1292.5999999999999</v>
      </c>
      <c r="BA11" s="47" t="s">
        <v>23</v>
      </c>
      <c r="BB11" s="48">
        <f>IF(BA6="-",NA(),BA6)</f>
        <v>0</v>
      </c>
      <c r="BC11" s="48">
        <f>IF(BB6="-",NA(),BB6)</f>
        <v>0</v>
      </c>
      <c r="BD11" s="48">
        <f>IF(BC6="-",NA(),BC6)</f>
        <v>79.06</v>
      </c>
      <c r="BE11" s="48">
        <f>IF(BD6="-",NA(),BD6)</f>
        <v>113.55</v>
      </c>
      <c r="BF11" s="48">
        <f>IF(BE6="-",NA(),BE6)</f>
        <v>107.55</v>
      </c>
      <c r="BL11" s="47" t="s">
        <v>23</v>
      </c>
      <c r="BM11" s="48">
        <f>IF(BL6="-",NA(),BL6)</f>
        <v>113.34</v>
      </c>
      <c r="BN11" s="48">
        <f>IF(BM6="-",NA(),BM6)</f>
        <v>105.24</v>
      </c>
      <c r="BO11" s="48">
        <f>IF(BN6="-",NA(),BN6)</f>
        <v>110.05</v>
      </c>
      <c r="BP11" s="48">
        <f>IF(BO6="-",NA(),BO6)</f>
        <v>98.83</v>
      </c>
      <c r="BQ11" s="48">
        <f>IF(BP6="-",NA(),BP6)</f>
        <v>94.79</v>
      </c>
      <c r="BW11" s="47" t="s">
        <v>23</v>
      </c>
      <c r="BX11" s="48">
        <f>IF(BW6="-",NA(),BW6)</f>
        <v>27.54</v>
      </c>
      <c r="BY11" s="48">
        <f>IF(BX6="-",NA(),BX6)</f>
        <v>29.66</v>
      </c>
      <c r="BZ11" s="48">
        <f>IF(BY6="-",NA(),BY6)</f>
        <v>27.94</v>
      </c>
      <c r="CA11" s="48">
        <f>IF(BZ6="-",NA(),BZ6)</f>
        <v>28.73</v>
      </c>
      <c r="CB11" s="48">
        <f>IF(CA6="-",NA(),CA6)</f>
        <v>30.63</v>
      </c>
      <c r="CH11" s="47" t="s">
        <v>23</v>
      </c>
      <c r="CI11" s="48">
        <f>IF(CH6="-",NA(),CH6)</f>
        <v>78.48</v>
      </c>
      <c r="CJ11" s="48">
        <f>IF(CI6="-",NA(),CI6)</f>
        <v>78.86</v>
      </c>
      <c r="CK11" s="48">
        <f>IF(CJ6="-",NA(),CJ6)</f>
        <v>78.31</v>
      </c>
      <c r="CL11" s="48">
        <f>IF(CK6="-",NA(),CK6)</f>
        <v>73.540000000000006</v>
      </c>
      <c r="CM11" s="48">
        <f>IF(CL6="-",NA(),CL6)</f>
        <v>75.760000000000005</v>
      </c>
      <c r="CS11" s="47" t="s">
        <v>23</v>
      </c>
      <c r="CT11" s="48">
        <f>IF(CS6="-",NA(),CS6)</f>
        <v>81.53</v>
      </c>
      <c r="CU11" s="48">
        <f>IF(CT6="-",NA(),CT6)</f>
        <v>81.53</v>
      </c>
      <c r="CV11" s="48">
        <f>IF(CU6="-",NA(),CU6)</f>
        <v>81.53</v>
      </c>
      <c r="CW11" s="48">
        <f>IF(CV6="-",NA(),CV6)</f>
        <v>81.53</v>
      </c>
      <c r="CX11" s="48">
        <f>IF(CW6="-",NA(),CW6)</f>
        <v>81.53</v>
      </c>
      <c r="DD11" s="47" t="s">
        <v>23</v>
      </c>
      <c r="DE11" s="48">
        <f>IF(DD6="-",NA(),DD6)</f>
        <v>41.07</v>
      </c>
      <c r="DF11" s="48">
        <f>IF(DE6="-",NA(),DE6)</f>
        <v>43.94</v>
      </c>
      <c r="DG11" s="48">
        <f>IF(DF6="-",NA(),DF6)</f>
        <v>45.38</v>
      </c>
      <c r="DH11" s="48">
        <f>IF(DG6="-",NA(),DG6)</f>
        <v>45.81</v>
      </c>
      <c r="DI11" s="48">
        <f>IF(DH6="-",NA(),DH6)</f>
        <v>47.39</v>
      </c>
      <c r="DO11" s="47" t="s">
        <v>23</v>
      </c>
      <c r="DP11" s="48">
        <f>IF(DO6="-",NA(),DO6)</f>
        <v>0</v>
      </c>
      <c r="DQ11" s="48">
        <f>IF(DP6="-",NA(),DP6)</f>
        <v>0</v>
      </c>
      <c r="DR11" s="48">
        <f>IF(DQ6="-",NA(),DQ6)</f>
        <v>0</v>
      </c>
      <c r="DS11" s="48">
        <f>IF(DR6="-",NA(),DR6)</f>
        <v>0</v>
      </c>
      <c r="DT11" s="48">
        <f>IF(DS6="-",NA(),DS6)</f>
        <v>29.83</v>
      </c>
      <c r="DZ11" s="47" t="s">
        <v>23</v>
      </c>
      <c r="EA11" s="48">
        <f>IF(DZ6="-",NA(),DZ6)</f>
        <v>0</v>
      </c>
      <c r="EB11" s="48">
        <f>IF(EA6="-",NA(),EA6)</f>
        <v>0</v>
      </c>
      <c r="EC11" s="48">
        <f>IF(EB6="-",NA(),EB6)</f>
        <v>0</v>
      </c>
      <c r="ED11" s="48">
        <f>IF(EC6="-",NA(),EC6)</f>
        <v>0</v>
      </c>
      <c r="EE11" s="48">
        <f>IF(ED6="-",NA(),ED6)</f>
        <v>1.1000000000000001</v>
      </c>
    </row>
    <row r="12" spans="1:140" x14ac:dyDescent="0.2">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川久保駿</cp:lastModifiedBy>
  <cp:lastPrinted>2026-02-02T01:53:16Z</cp:lastPrinted>
  <dcterms:created xsi:type="dcterms:W3CDTF">2025-12-15T05:01:58Z</dcterms:created>
  <dcterms:modified xsi:type="dcterms:W3CDTF">2026-02-02T05:05:13Z</dcterms:modified>
  <cp:category/>
</cp:coreProperties>
</file>