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minamisoma.local\name2\share\建設部\水道課\総務係\20 その他\11 各種照会\02 県\市町村財政課\36 公営企業に係る「経営比較分析表」の分析\R7\"/>
    </mc:Choice>
  </mc:AlternateContent>
  <workbookProtection workbookAlgorithmName="SHA-512" workbookHashValue="CsiYdPGihW+yt5bEh5oxiGgCeCqf5nRJ+4oXlcEeuajxXlJAKS4GmDV8EMR1PLRPbF7bXm3eAS5ZwxDtzjKAPA==" workbookSaltValue="cnvyGErx6/LKdNotoo6dQQ==" workbookSpinCount="100000" lockStructure="1"/>
  <bookViews>
    <workbookView xWindow="0" yWindow="0" windowWidth="28800" windowHeight="11256"/>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L85" i="4"/>
  <c r="J85" i="4"/>
  <c r="I85" i="4"/>
  <c r="H85" i="4"/>
  <c r="F85" i="4"/>
  <c r="E85" i="4"/>
  <c r="BB10" i="4"/>
  <c r="AT10" i="4"/>
  <c r="AL10" i="4"/>
  <c r="W10" i="4"/>
  <c r="I10" i="4"/>
  <c r="B10" i="4"/>
  <c r="BB8" i="4"/>
  <c r="AT8" i="4"/>
  <c r="AL8" i="4"/>
  <c r="AD8" i="4"/>
  <c r="W8" i="4"/>
  <c r="P8" i="4"/>
  <c r="I8" i="4"/>
  <c r="B8" i="4"/>
  <c r="B6" i="4"/>
</calcChain>
</file>

<file path=xl/sharedStrings.xml><?xml version="1.0" encoding="utf-8"?>
<sst xmlns="http://schemas.openxmlformats.org/spreadsheetml/2006/main" count="228" uniqueCount="114">
  <si>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</si>
  <si>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</si>
  <si>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</si>
  <si>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</si>
  <si>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</si>
  <si>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</si>
  <si>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</si>
  <si>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</si>
  <si>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</si>
  <si>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</si>
  <si>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</si>
  <si>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</si>
  <si>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</si>
  <si>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</si>
  <si>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</si>
  <si>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</si>
  <si>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</si>
  <si>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</si>
  <si>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</si>
  <si>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</si>
  <si>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</si>
  <si>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</si>
  <si>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</si>
  <si>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</si>
  <si>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</si>
  <si>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</si>
  <si>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</si>
  <si>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</si>
  <si>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</si>
  <si>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</si>
  <si>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</si>
  <si>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</si>
  <si>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</si>
  <si>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</si>
  <si>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</si>
  <si>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</si>
  <si>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</si>
  <si>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</si>
  <si>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</si>
  <si>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</si>
  <si>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</si>
  <si>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</si>
  <si>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</si>
  <si>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</si>
  <si>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</si>
  <si>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</si>
  <si>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</si>
  <si>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</si>
  <si>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</si>
  <si>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</si>
  <si>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</si>
  <si>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</si>
  <si>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</si>
  <si>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</si>
  <si>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</si>
  <si>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</si>
  <si>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</si>
  <si>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</si>
  <si>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</si>
  <si>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</si>
  <si>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</si>
  <si>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</si>
  <si>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</si>
  <si>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</si>
  <si>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</si>
  <si>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</si>
  <si>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</si>
  <si>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</si>
  <si>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</si>
  <si>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</si>
  <si>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</si>
  <si>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</si>
  <si>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</si>
  <si>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</si>
  <si>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</si>
  <si>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</si>
  <si>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</si>
  <si>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</si>
  <si>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</si>
  <si>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</si>
  <si>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</si>
  <si>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</si>
  <si>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</si>
  <si>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</si>
  <si>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</si>
  <si>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</si>
  <si>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</si>
  <si>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</si>
  <si>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</si>
  <si>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</si>
  <si>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</si>
  <si>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</si>
  <si>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</si>
  <si>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南相馬市</t>
  </si>
  <si>
    <t>法適用</t>
  </si>
  <si>
    <t>水道事業</t>
  </si>
  <si>
    <t>末端給水事業</t>
  </si>
  <si>
    <t>A5</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</si>
  <si>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</si>
  <si>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</si>
  <si>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</si>
  <si>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</si>
  <si>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</si>
  <si>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</si>
  <si>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</si>
  <si>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</si>
  <si>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</si>
  <si>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</si>
  <si>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</si>
  <si>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</si>
  <si>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</si>
  <si>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①　全国及び類団平均値を下回ったが、今後比率は徐々に上昇すると予測されるため、配水管路について布設後20年を経過した管路のうち、漏水等が多く耐久性が低下している区間を選定し、更新事業を実施する必要がある。
②　全国及び類団平均値を上回ったが、前年度3.1ポイント減少した。今後、法定耐用年数を経過し更新時期を迎える管路の増加が考えられるため、計画的かつ効率的な更新に取り組む必要がある。
③　全国及び類団平均値を上回ったが、年度により差がある。また、H29年度に原町水道事業、H30年度に小高水道事業で策定した施設全体の更新計画に基づきながら、今後計画的に実施していく予定である。
※　管路の耐久性が低下している区間の選定と、限られた財源の中で管路の優先度を評価した計画的な方策が課題となる。</t>
    <rPh sb="131" eb="133">
      <t>ゲンショウ</t>
    </rPh>
    <phoneticPr fontId="4"/>
  </si>
  <si>
    <t>　当市水道事業全体の経営は、年々厳しい状況となってきている。
　指標には表れていないが、小高簡易水道事業はH28年度に避難指示区域の大部分が解除されて以降、給水収益は上昇傾向にはあったものの、それ以外の収入の大半を賄っていた特別利益の収入が不透明であることから、人口減少の加速化に伴う収益の減少傾向に加え、老朽施設等の更新需要を賄えるだけの莫大な財源確保が喫緊の課題である。引き続き経営戦略やアセットマネジメント計画に基づき、中長期財政収支を見通した中で計画的に施設等を更新し、維持管理の効率化を一段と進めるとともに、災害に強いまちづくりを推進するため、施設等の長寿命化・耐震化に取り組みながら、安全安心な水道水の供給に努めていく。</t>
    <rPh sb="14" eb="16">
      <t>ネンネン</t>
    </rPh>
    <rPh sb="16" eb="17">
      <t>キビ</t>
    </rPh>
    <rPh sb="19" eb="21">
      <t>ジョウキョウ</t>
    </rPh>
    <rPh sb="75" eb="77">
      <t>イコウ</t>
    </rPh>
    <rPh sb="98" eb="100">
      <t>イガイ</t>
    </rPh>
    <rPh sb="101" eb="103">
      <t>シュウニュウ</t>
    </rPh>
    <rPh sb="104" eb="106">
      <t>タイハン</t>
    </rPh>
    <rPh sb="107" eb="108">
      <t>マカナ</t>
    </rPh>
    <rPh sb="112" eb="116">
      <t>トクベツリエキ</t>
    </rPh>
    <rPh sb="117" eb="119">
      <t>シュウニュウ</t>
    </rPh>
    <rPh sb="120" eb="123">
      <t>フトウメイ</t>
    </rPh>
    <rPh sb="150" eb="151">
      <t>クワ</t>
    </rPh>
    <rPh sb="187" eb="188">
      <t>ヒ</t>
    </rPh>
    <rPh sb="189" eb="190">
      <t>ツヅ</t>
    </rPh>
    <phoneticPr fontId="4"/>
  </si>
  <si>
    <r>
      <t>①　Ｒ6年度は給水収益の減収や維持管理費の増加により前年度比率を下回り、同規模類似団体（以下、類団）及び全国平均についても下回っているが、継続的に100％を上回る黒字経営が続いている。
②　累積欠損金は、現時点で発生していない。
③　毎年度100％を大きく超え、支払能力は十分備えている。
④　全国及び類団平均値より企業債残高割合が少なく、他団体と比べて債務は軽いと言える。
⑤　給水原価の増加により、前年度比3.21ポイント下回った。全国平均及び類団平均値を上回っているものの、料金回収率は100％を3.31ポイント下回っており</t>
    </r>
    <r>
      <rPr>
        <sz val="9.85"/>
        <rFont val="ＭＳ ゴシック"/>
        <family val="3"/>
        <charset val="128"/>
      </rPr>
      <t>、事業に必要な費用を給水収益で賄えていない状況であり、今後、料金水準の適正化や、維持管理費の縮減や経常費用の見直しなど、料金回収率の向上を目指す。
⑥　費用の増加により、前年度比7.87ポイント上回った。全国及び類団平均値よりも高い状況が続いている。維持管理費の縮減や経常費用の見直し、投資の効率化を一層進める必要がある。
⑦　前年度比0.72ポイント減少したが、全国及び類団平均値を上回っている。H28年7月に給水区域の大部分が避難指示解除となり、利用率は徐々に上昇すると予測される一方で、市の人口減少に伴う給水人口の減少により、今後も収益の減少傾向が続くことも予測されるため、水需要予測を反映した適正な施設規模を検討しなければならない。
⑧　前年度比0.28ポイント増加した。有収率向上のためには、老朽管の更新や適正な維持管理に努め、漏水防止対策をさらに強化し継続的に取り組む。</t>
    </r>
    <rPh sb="220" eb="222">
      <t>ヘイキン</t>
    </rPh>
    <rPh sb="240" eb="245">
      <t>リョウキンカイシュウリツ</t>
    </rPh>
    <rPh sb="259" eb="261">
      <t>シタマワ</t>
    </rPh>
    <rPh sb="266" eb="268">
      <t>ジギョウ</t>
    </rPh>
    <rPh sb="269" eb="271">
      <t>ヒツヨウ</t>
    </rPh>
    <rPh sb="272" eb="274">
      <t>ヒヨウ</t>
    </rPh>
    <rPh sb="275" eb="279">
      <t>キュウスイシュウエキ</t>
    </rPh>
    <rPh sb="280" eb="281">
      <t>マカナ</t>
    </rPh>
    <rPh sb="286" eb="288">
      <t>ジョウキョウ</t>
    </rPh>
    <rPh sb="292" eb="294">
      <t>コンゴ</t>
    </rPh>
    <rPh sb="295" eb="299">
      <t>リョウキンスイジュン</t>
    </rPh>
    <rPh sb="300" eb="303">
      <t>テキセイカ</t>
    </rPh>
    <rPh sb="325" eb="327">
      <t>リョウキン</t>
    </rPh>
    <rPh sb="331" eb="333">
      <t>コウジョウ</t>
    </rPh>
    <rPh sb="367" eb="370">
      <t>ゼンコクオヨ</t>
    </rPh>
    <rPh sb="375" eb="376">
      <t>チ</t>
    </rPh>
    <rPh sb="379" eb="380">
      <t>タカ</t>
    </rPh>
    <rPh sb="381" eb="383">
      <t>ジョウキョウ</t>
    </rPh>
    <rPh sb="384" eb="385">
      <t>ツヅ</t>
    </rPh>
    <rPh sb="429" eb="433">
      <t>ゼンネンドヒ</t>
    </rPh>
    <rPh sb="441" eb="443">
      <t>ゲンショウ</t>
    </rPh>
    <rPh sb="457" eb="459">
      <t>ウワマワ</t>
    </rPh>
    <rPh sb="507" eb="509">
      <t>イッポウ</t>
    </rPh>
    <rPh sb="511" eb="512">
      <t>シ</t>
    </rPh>
    <rPh sb="520" eb="524">
      <t>キュウスイジンコウ</t>
    </rPh>
    <rPh sb="525" eb="527">
      <t>ゲンショウ</t>
    </rPh>
    <rPh sb="531" eb="533">
      <t>コンゴ</t>
    </rPh>
    <rPh sb="534" eb="536">
      <t>シュウエキ</t>
    </rPh>
    <rPh sb="537" eb="541">
      <t>ゲンショウケイコウ</t>
    </rPh>
    <rPh sb="542" eb="543">
      <t>ツヅ</t>
    </rPh>
    <rPh sb="547" eb="549">
      <t>ヨソク</t>
    </rPh>
    <rPh sb="591" eb="592">
      <t>ヒ</t>
    </rPh>
    <rPh sb="600" eb="602">
      <t>ゾウカ</t>
    </rPh>
    <rPh sb="605" eb="608">
      <t>ユウシュウリツ</t>
    </rPh>
    <rPh sb="608" eb="610">
      <t>コウジョウ</t>
    </rPh>
    <rPh sb="644" eb="646">
      <t>キョウカ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</si>
</sst>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quot;△ &quot;#,##0.00"/>
    <numFmt numFmtId="180" formatCode="&quot;R&quot;yy"/>
  </numFmts>
  <fonts count="19"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9.5"/>
      <color theme="1"/>
      <name val="ＭＳ ゴシック"/>
      <family val="3"/>
      <charset val="128"/>
    </font>
    <font>
      <sz val="9.85"/>
      <color theme="1"/>
      <name val="ＭＳ ゴシック"/>
      <family val="3"/>
      <charset val="128"/>
    </font>
    <font>
      <sz val="9.85"/>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2">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17" fillId="0" borderId="9" xfId="0" applyFont="1" applyBorder="1" applyAlignment="1" applyProtection="1">
      <alignment horizontal="left" vertical="top" wrapText="1"/>
      <protection locked="0"/>
    </xf>
    <xf numFmtId="0" fontId="17" fillId="0" borderId="0" xfId="0" applyFont="1" applyAlignment="1" applyProtection="1">
      <alignment horizontal="left" vertical="top" wrapText="1"/>
      <protection locked="0"/>
    </xf>
    <xf numFmtId="0" fontId="17" fillId="0" borderId="10" xfId="0" applyFont="1" applyBorder="1" applyAlignment="1" applyProtection="1">
      <alignment horizontal="left" vertical="top" wrapText="1"/>
      <protection locked="0"/>
    </xf>
    <xf numFmtId="0" fontId="16" fillId="0" borderId="9"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6" fillId="0" borderId="11"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0.82</c:v>
                </c:pt>
                <c:pt idx="1">
                  <c:v>0.82</c:v>
                </c:pt>
                <c:pt idx="2">
                  <c:v>0.74</c:v>
                </c:pt>
                <c:pt idx="3">
                  <c:v>0.67</c:v>
                </c:pt>
                <c:pt idx="4">
                  <c:v>0.6</c:v>
                </c:pt>
              </c:numCache>
            </c:numRef>
          </c:val>
          <c:extLst>
            <c:ext xmlns:c16="http://schemas.microsoft.com/office/drawing/2014/chart" uri="{C3380CC4-5D6E-409C-BE32-E72D297353CC}">
              <c16:uniqueId val="{00000000-2B77-486F-B0E4-0725AB919E31}"/>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0.56999999999999995</c:v>
                </c:pt>
                <c:pt idx="1">
                  <c:v>0.52</c:v>
                </c:pt>
                <c:pt idx="2">
                  <c:v>0.48</c:v>
                </c:pt>
                <c:pt idx="3">
                  <c:v>0.48</c:v>
                </c:pt>
                <c:pt idx="4">
                  <c:v>0.46</c:v>
                </c:pt>
              </c:numCache>
            </c:numRef>
          </c:val>
          <c:smooth val="0"/>
          <c:extLst>
            <c:ext xmlns:c16="http://schemas.microsoft.com/office/drawing/2014/chart" uri="{C3380CC4-5D6E-409C-BE32-E72D297353CC}">
              <c16:uniqueId val="{00000001-2B77-486F-B0E4-0725AB919E31}"/>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51.25</c:v>
                </c:pt>
                <c:pt idx="1">
                  <c:v>50.82</c:v>
                </c:pt>
                <c:pt idx="2">
                  <c:v>65.56</c:v>
                </c:pt>
                <c:pt idx="3">
                  <c:v>64.180000000000007</c:v>
                </c:pt>
                <c:pt idx="4">
                  <c:v>63.46</c:v>
                </c:pt>
              </c:numCache>
            </c:numRef>
          </c:val>
          <c:extLst>
            <c:ext xmlns:c16="http://schemas.microsoft.com/office/drawing/2014/chart" uri="{C3380CC4-5D6E-409C-BE32-E72D297353CC}">
              <c16:uniqueId val="{00000000-1742-4BBE-90A8-4A66F3552858}"/>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60.12</c:v>
                </c:pt>
                <c:pt idx="1">
                  <c:v>60.34</c:v>
                </c:pt>
                <c:pt idx="2">
                  <c:v>59.54</c:v>
                </c:pt>
                <c:pt idx="3">
                  <c:v>59.26</c:v>
                </c:pt>
                <c:pt idx="4">
                  <c:v>60.44</c:v>
                </c:pt>
              </c:numCache>
            </c:numRef>
          </c:val>
          <c:smooth val="0"/>
          <c:extLst>
            <c:ext xmlns:c16="http://schemas.microsoft.com/office/drawing/2014/chart" uri="{C3380CC4-5D6E-409C-BE32-E72D297353CC}">
              <c16:uniqueId val="{00000001-1742-4BBE-90A8-4A66F3552858}"/>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84.6</c:v>
                </c:pt>
                <c:pt idx="1">
                  <c:v>82.96</c:v>
                </c:pt>
                <c:pt idx="2">
                  <c:v>82.01</c:v>
                </c:pt>
                <c:pt idx="3">
                  <c:v>82.15</c:v>
                </c:pt>
                <c:pt idx="4">
                  <c:v>82.43</c:v>
                </c:pt>
              </c:numCache>
            </c:numRef>
          </c:val>
          <c:extLst>
            <c:ext xmlns:c16="http://schemas.microsoft.com/office/drawing/2014/chart" uri="{C3380CC4-5D6E-409C-BE32-E72D297353CC}">
              <c16:uniqueId val="{00000000-946A-4246-9D2D-952D0EE1DA20}"/>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84.24</c:v>
                </c:pt>
                <c:pt idx="1">
                  <c:v>84.19</c:v>
                </c:pt>
                <c:pt idx="2">
                  <c:v>83.93</c:v>
                </c:pt>
                <c:pt idx="3">
                  <c:v>83.84</c:v>
                </c:pt>
                <c:pt idx="4">
                  <c:v>83.39</c:v>
                </c:pt>
              </c:numCache>
            </c:numRef>
          </c:val>
          <c:smooth val="0"/>
          <c:extLst>
            <c:ext xmlns:c16="http://schemas.microsoft.com/office/drawing/2014/chart" uri="{C3380CC4-5D6E-409C-BE32-E72D297353CC}">
              <c16:uniqueId val="{00000001-946A-4246-9D2D-952D0EE1DA20}"/>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130.58000000000001</c:v>
                </c:pt>
                <c:pt idx="1">
                  <c:v>112.3</c:v>
                </c:pt>
                <c:pt idx="2">
                  <c:v>106.66</c:v>
                </c:pt>
                <c:pt idx="3">
                  <c:v>107.55</c:v>
                </c:pt>
                <c:pt idx="4">
                  <c:v>104.82</c:v>
                </c:pt>
              </c:numCache>
            </c:numRef>
          </c:val>
          <c:extLst>
            <c:ext xmlns:c16="http://schemas.microsoft.com/office/drawing/2014/chart" uri="{C3380CC4-5D6E-409C-BE32-E72D297353CC}">
              <c16:uniqueId val="{00000000-C404-42A0-819C-20966BFC5041}"/>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108.83</c:v>
                </c:pt>
                <c:pt idx="1">
                  <c:v>109.23</c:v>
                </c:pt>
                <c:pt idx="2">
                  <c:v>108.04</c:v>
                </c:pt>
                <c:pt idx="3">
                  <c:v>107.49</c:v>
                </c:pt>
                <c:pt idx="4">
                  <c:v>107.15</c:v>
                </c:pt>
              </c:numCache>
            </c:numRef>
          </c:val>
          <c:smooth val="0"/>
          <c:extLst>
            <c:ext xmlns:c16="http://schemas.microsoft.com/office/drawing/2014/chart" uri="{C3380CC4-5D6E-409C-BE32-E72D297353CC}">
              <c16:uniqueId val="{00000001-C404-42A0-819C-20966BFC5041}"/>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48.34</c:v>
                </c:pt>
                <c:pt idx="1">
                  <c:v>48.1</c:v>
                </c:pt>
                <c:pt idx="2">
                  <c:v>48.7</c:v>
                </c:pt>
                <c:pt idx="3">
                  <c:v>47.22</c:v>
                </c:pt>
                <c:pt idx="4">
                  <c:v>46.53</c:v>
                </c:pt>
              </c:numCache>
            </c:numRef>
          </c:val>
          <c:extLst>
            <c:ext xmlns:c16="http://schemas.microsoft.com/office/drawing/2014/chart" uri="{C3380CC4-5D6E-409C-BE32-E72D297353CC}">
              <c16:uniqueId val="{00000000-826A-405E-8A91-418BFB4DF297}"/>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48.83</c:v>
                </c:pt>
                <c:pt idx="1">
                  <c:v>49.96</c:v>
                </c:pt>
                <c:pt idx="2">
                  <c:v>50.82</c:v>
                </c:pt>
                <c:pt idx="3">
                  <c:v>51.82</c:v>
                </c:pt>
                <c:pt idx="4">
                  <c:v>52.53</c:v>
                </c:pt>
              </c:numCache>
            </c:numRef>
          </c:val>
          <c:smooth val="0"/>
          <c:extLst>
            <c:ext xmlns:c16="http://schemas.microsoft.com/office/drawing/2014/chart" uri="{C3380CC4-5D6E-409C-BE32-E72D297353CC}">
              <c16:uniqueId val="{00000001-826A-405E-8A91-418BFB4DF297}"/>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23.51</c:v>
                </c:pt>
                <c:pt idx="1">
                  <c:v>23.51</c:v>
                </c:pt>
                <c:pt idx="2">
                  <c:v>28.65</c:v>
                </c:pt>
                <c:pt idx="3">
                  <c:v>30.96</c:v>
                </c:pt>
                <c:pt idx="4">
                  <c:v>27.86</c:v>
                </c:pt>
              </c:numCache>
            </c:numRef>
          </c:val>
          <c:extLst>
            <c:ext xmlns:c16="http://schemas.microsoft.com/office/drawing/2014/chart" uri="{C3380CC4-5D6E-409C-BE32-E72D297353CC}">
              <c16:uniqueId val="{00000000-5654-408F-96B9-773D17833997}"/>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18.18</c:v>
                </c:pt>
                <c:pt idx="1">
                  <c:v>19.32</c:v>
                </c:pt>
                <c:pt idx="2">
                  <c:v>21.16</c:v>
                </c:pt>
                <c:pt idx="3">
                  <c:v>22.72</c:v>
                </c:pt>
                <c:pt idx="4">
                  <c:v>24.16</c:v>
                </c:pt>
              </c:numCache>
            </c:numRef>
          </c:val>
          <c:smooth val="0"/>
          <c:extLst>
            <c:ext xmlns:c16="http://schemas.microsoft.com/office/drawing/2014/chart" uri="{C3380CC4-5D6E-409C-BE32-E72D297353CC}">
              <c16:uniqueId val="{00000001-5654-408F-96B9-773D17833997}"/>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975-48A0-95C1-86D792168B46}"/>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4.34</c:v>
                </c:pt>
                <c:pt idx="1">
                  <c:v>4.6900000000000004</c:v>
                </c:pt>
                <c:pt idx="2">
                  <c:v>4.72</c:v>
                </c:pt>
                <c:pt idx="3">
                  <c:v>5.76</c:v>
                </c:pt>
                <c:pt idx="4">
                  <c:v>4.74</c:v>
                </c:pt>
              </c:numCache>
            </c:numRef>
          </c:val>
          <c:smooth val="0"/>
          <c:extLst>
            <c:ext xmlns:c16="http://schemas.microsoft.com/office/drawing/2014/chart" uri="{C3380CC4-5D6E-409C-BE32-E72D297353CC}">
              <c16:uniqueId val="{00000001-5975-48A0-95C1-86D792168B46}"/>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1287.45</c:v>
                </c:pt>
                <c:pt idx="1">
                  <c:v>1098</c:v>
                </c:pt>
                <c:pt idx="2">
                  <c:v>883.63</c:v>
                </c:pt>
                <c:pt idx="3">
                  <c:v>860.23</c:v>
                </c:pt>
                <c:pt idx="4">
                  <c:v>471.26</c:v>
                </c:pt>
              </c:numCache>
            </c:numRef>
          </c:val>
          <c:extLst>
            <c:ext xmlns:c16="http://schemas.microsoft.com/office/drawing/2014/chart" uri="{C3380CC4-5D6E-409C-BE32-E72D297353CC}">
              <c16:uniqueId val="{00000000-6B20-4A00-8BD4-C8C8BBBF11C2}"/>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327.77</c:v>
                </c:pt>
                <c:pt idx="1">
                  <c:v>338.02</c:v>
                </c:pt>
                <c:pt idx="2">
                  <c:v>345.94</c:v>
                </c:pt>
                <c:pt idx="3">
                  <c:v>329.7</c:v>
                </c:pt>
                <c:pt idx="4">
                  <c:v>319.99</c:v>
                </c:pt>
              </c:numCache>
            </c:numRef>
          </c:val>
          <c:smooth val="0"/>
          <c:extLst>
            <c:ext xmlns:c16="http://schemas.microsoft.com/office/drawing/2014/chart" uri="{C3380CC4-5D6E-409C-BE32-E72D297353CC}">
              <c16:uniqueId val="{00000001-6B20-4A00-8BD4-C8C8BBBF11C2}"/>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129.35</c:v>
                </c:pt>
                <c:pt idx="1">
                  <c:v>116.87</c:v>
                </c:pt>
                <c:pt idx="2">
                  <c:v>126.03</c:v>
                </c:pt>
                <c:pt idx="3">
                  <c:v>154.16</c:v>
                </c:pt>
                <c:pt idx="4">
                  <c:v>184.07</c:v>
                </c:pt>
              </c:numCache>
            </c:numRef>
          </c:val>
          <c:extLst>
            <c:ext xmlns:c16="http://schemas.microsoft.com/office/drawing/2014/chart" uri="{C3380CC4-5D6E-409C-BE32-E72D297353CC}">
              <c16:uniqueId val="{00000000-220F-46A4-B136-ABE7E4E93DD6}"/>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397.1</c:v>
                </c:pt>
                <c:pt idx="1">
                  <c:v>379.91</c:v>
                </c:pt>
                <c:pt idx="2">
                  <c:v>386.61</c:v>
                </c:pt>
                <c:pt idx="3">
                  <c:v>381.56</c:v>
                </c:pt>
                <c:pt idx="4">
                  <c:v>365.55</c:v>
                </c:pt>
              </c:numCache>
            </c:numRef>
          </c:val>
          <c:smooth val="0"/>
          <c:extLst>
            <c:ext xmlns:c16="http://schemas.microsoft.com/office/drawing/2014/chart" uri="{C3380CC4-5D6E-409C-BE32-E72D297353CC}">
              <c16:uniqueId val="{00000001-220F-46A4-B136-ABE7E4E93DD6}"/>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119.85</c:v>
                </c:pt>
                <c:pt idx="1">
                  <c:v>102.64</c:v>
                </c:pt>
                <c:pt idx="2">
                  <c:v>98.24</c:v>
                </c:pt>
                <c:pt idx="3">
                  <c:v>99.9</c:v>
                </c:pt>
                <c:pt idx="4">
                  <c:v>96.69</c:v>
                </c:pt>
              </c:numCache>
            </c:numRef>
          </c:val>
          <c:extLst>
            <c:ext xmlns:c16="http://schemas.microsoft.com/office/drawing/2014/chart" uri="{C3380CC4-5D6E-409C-BE32-E72D297353CC}">
              <c16:uniqueId val="{00000000-C25F-48AF-8FAA-5C2BDB85115D}"/>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95.79</c:v>
                </c:pt>
                <c:pt idx="1">
                  <c:v>98.3</c:v>
                </c:pt>
                <c:pt idx="2">
                  <c:v>93.82</c:v>
                </c:pt>
                <c:pt idx="3">
                  <c:v>95.04</c:v>
                </c:pt>
                <c:pt idx="4">
                  <c:v>95.42</c:v>
                </c:pt>
              </c:numCache>
            </c:numRef>
          </c:val>
          <c:smooth val="0"/>
          <c:extLst>
            <c:ext xmlns:c16="http://schemas.microsoft.com/office/drawing/2014/chart" uri="{C3380CC4-5D6E-409C-BE32-E72D297353CC}">
              <c16:uniqueId val="{00000001-C25F-48AF-8FAA-5C2BDB85115D}"/>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181.05</c:v>
                </c:pt>
                <c:pt idx="1">
                  <c:v>210.78</c:v>
                </c:pt>
                <c:pt idx="2">
                  <c:v>220.53</c:v>
                </c:pt>
                <c:pt idx="3">
                  <c:v>217.61</c:v>
                </c:pt>
                <c:pt idx="4">
                  <c:v>225.48</c:v>
                </c:pt>
              </c:numCache>
            </c:numRef>
          </c:val>
          <c:extLst>
            <c:ext xmlns:c16="http://schemas.microsoft.com/office/drawing/2014/chart" uri="{C3380CC4-5D6E-409C-BE32-E72D297353CC}">
              <c16:uniqueId val="{00000000-E1BD-4EDA-B21D-297953058341}"/>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171.13</c:v>
                </c:pt>
                <c:pt idx="1">
                  <c:v>173.7</c:v>
                </c:pt>
                <c:pt idx="2">
                  <c:v>178.94</c:v>
                </c:pt>
                <c:pt idx="3">
                  <c:v>180.19</c:v>
                </c:pt>
                <c:pt idx="4">
                  <c:v>184.25</c:v>
                </c:pt>
              </c:numCache>
            </c:numRef>
          </c:val>
          <c:smooth val="0"/>
          <c:extLst>
            <c:ext xmlns:c16="http://schemas.microsoft.com/office/drawing/2014/chart" uri="{C3380CC4-5D6E-409C-BE32-E72D297353CC}">
              <c16:uniqueId val="{00000001-E1BD-4EDA-B21D-297953058341}"/>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tabSelected="1" topLeftCell="AC55" zoomScale="115" zoomScaleNormal="115" workbookViewId="0">
      <selection activeCell="BH56" sqref="BH56"/>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8" t="s">
        <v>0</v>
      </c>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c r="BT2" s="78"/>
      <c r="BU2" s="78"/>
      <c r="BV2" s="78"/>
      <c r="BW2" s="78"/>
      <c r="BX2" s="78"/>
      <c r="BY2" s="78"/>
      <c r="BZ2" s="78"/>
    </row>
    <row r="3" spans="1:78" ht="9.75" customHeight="1" x14ac:dyDescent="0.2">
      <c r="A3" s="2"/>
      <c r="B3" s="78"/>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row>
    <row r="4" spans="1:78" ht="9.75" customHeight="1" x14ac:dyDescent="0.2">
      <c r="A4" s="2"/>
      <c r="B4" s="78"/>
      <c r="C4" s="78"/>
      <c r="D4" s="78"/>
      <c r="E4" s="78"/>
      <c r="F4" s="78"/>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c r="BT4" s="78"/>
      <c r="BU4" s="78"/>
      <c r="BV4" s="78"/>
      <c r="BW4" s="78"/>
      <c r="BX4" s="78"/>
      <c r="BY4" s="78"/>
      <c r="BZ4" s="7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9" t="str">
        <f>データ!H6</f>
        <v>福島県　南相馬市</v>
      </c>
      <c r="C6" s="79"/>
      <c r="D6" s="79"/>
      <c r="E6" s="79"/>
      <c r="F6" s="79"/>
      <c r="G6" s="79"/>
      <c r="H6" s="79"/>
      <c r="I6" s="79"/>
      <c r="J6" s="79"/>
      <c r="K6" s="79"/>
      <c r="L6" s="79"/>
      <c r="M6" s="79"/>
      <c r="N6" s="79"/>
      <c r="O6" s="79"/>
      <c r="P6" s="79"/>
      <c r="Q6" s="79"/>
      <c r="R6" s="79"/>
      <c r="S6" s="79"/>
      <c r="T6" s="79"/>
      <c r="U6" s="79"/>
      <c r="V6" s="79"/>
      <c r="W6" s="79"/>
      <c r="X6" s="79"/>
      <c r="Y6" s="79"/>
      <c r="Z6" s="79"/>
      <c r="AA6" s="79"/>
      <c r="AB6" s="79"/>
      <c r="AC6" s="79"/>
      <c r="AD6" s="80"/>
      <c r="AE6" s="80"/>
      <c r="AF6" s="80"/>
      <c r="AG6" s="80"/>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7" t="s">
        <v>1</v>
      </c>
      <c r="C7" s="48"/>
      <c r="D7" s="48"/>
      <c r="E7" s="48"/>
      <c r="F7" s="48"/>
      <c r="G7" s="48"/>
      <c r="H7" s="48"/>
      <c r="I7" s="47" t="s">
        <v>2</v>
      </c>
      <c r="J7" s="48"/>
      <c r="K7" s="48"/>
      <c r="L7" s="48"/>
      <c r="M7" s="48"/>
      <c r="N7" s="48"/>
      <c r="O7" s="69"/>
      <c r="P7" s="49" t="s">
        <v>3</v>
      </c>
      <c r="Q7" s="49"/>
      <c r="R7" s="49"/>
      <c r="S7" s="49"/>
      <c r="T7" s="49"/>
      <c r="U7" s="49"/>
      <c r="V7" s="49"/>
      <c r="W7" s="49" t="s">
        <v>4</v>
      </c>
      <c r="X7" s="49"/>
      <c r="Y7" s="49"/>
      <c r="Z7" s="49"/>
      <c r="AA7" s="49"/>
      <c r="AB7" s="49"/>
      <c r="AC7" s="49"/>
      <c r="AD7" s="49" t="s">
        <v>5</v>
      </c>
      <c r="AE7" s="49"/>
      <c r="AF7" s="49"/>
      <c r="AG7" s="49"/>
      <c r="AH7" s="49"/>
      <c r="AI7" s="49"/>
      <c r="AJ7" s="49"/>
      <c r="AK7" s="2"/>
      <c r="AL7" s="49" t="s">
        <v>6</v>
      </c>
      <c r="AM7" s="49"/>
      <c r="AN7" s="49"/>
      <c r="AO7" s="49"/>
      <c r="AP7" s="49"/>
      <c r="AQ7" s="49"/>
      <c r="AR7" s="49"/>
      <c r="AS7" s="49"/>
      <c r="AT7" s="47" t="s">
        <v>7</v>
      </c>
      <c r="AU7" s="48"/>
      <c r="AV7" s="48"/>
      <c r="AW7" s="48"/>
      <c r="AX7" s="48"/>
      <c r="AY7" s="48"/>
      <c r="AZ7" s="48"/>
      <c r="BA7" s="48"/>
      <c r="BB7" s="49" t="s">
        <v>8</v>
      </c>
      <c r="BC7" s="49"/>
      <c r="BD7" s="49"/>
      <c r="BE7" s="49"/>
      <c r="BF7" s="49"/>
      <c r="BG7" s="49"/>
      <c r="BH7" s="49"/>
      <c r="BI7" s="49"/>
      <c r="BJ7" s="3"/>
      <c r="BK7" s="3"/>
      <c r="BL7" s="81" t="s">
        <v>9</v>
      </c>
      <c r="BM7" s="82"/>
      <c r="BN7" s="82"/>
      <c r="BO7" s="82"/>
      <c r="BP7" s="82"/>
      <c r="BQ7" s="82"/>
      <c r="BR7" s="82"/>
      <c r="BS7" s="82"/>
      <c r="BT7" s="82"/>
      <c r="BU7" s="82"/>
      <c r="BV7" s="82"/>
      <c r="BW7" s="82"/>
      <c r="BX7" s="82"/>
      <c r="BY7" s="83"/>
    </row>
    <row r="8" spans="1:78" ht="18.75" customHeight="1" x14ac:dyDescent="0.2">
      <c r="A8" s="2"/>
      <c r="B8" s="74" t="str">
        <f>データ!$I$6</f>
        <v>法適用</v>
      </c>
      <c r="C8" s="75"/>
      <c r="D8" s="75"/>
      <c r="E8" s="75"/>
      <c r="F8" s="75"/>
      <c r="G8" s="75"/>
      <c r="H8" s="75"/>
      <c r="I8" s="74" t="str">
        <f>データ!$J$6</f>
        <v>水道事業</v>
      </c>
      <c r="J8" s="75"/>
      <c r="K8" s="75"/>
      <c r="L8" s="75"/>
      <c r="M8" s="75"/>
      <c r="N8" s="75"/>
      <c r="O8" s="76"/>
      <c r="P8" s="77" t="str">
        <f>データ!$K$6</f>
        <v>末端給水事業</v>
      </c>
      <c r="Q8" s="77"/>
      <c r="R8" s="77"/>
      <c r="S8" s="77"/>
      <c r="T8" s="77"/>
      <c r="U8" s="77"/>
      <c r="V8" s="77"/>
      <c r="W8" s="77" t="str">
        <f>データ!$L$6</f>
        <v>A5</v>
      </c>
      <c r="X8" s="77"/>
      <c r="Y8" s="77"/>
      <c r="Z8" s="77"/>
      <c r="AA8" s="77"/>
      <c r="AB8" s="77"/>
      <c r="AC8" s="77"/>
      <c r="AD8" s="77" t="str">
        <f>データ!$M$6</f>
        <v>非設置</v>
      </c>
      <c r="AE8" s="77"/>
      <c r="AF8" s="77"/>
      <c r="AG8" s="77"/>
      <c r="AH8" s="77"/>
      <c r="AI8" s="77"/>
      <c r="AJ8" s="77"/>
      <c r="AK8" s="2"/>
      <c r="AL8" s="68">
        <f>データ!$R$6</f>
        <v>55774</v>
      </c>
      <c r="AM8" s="68"/>
      <c r="AN8" s="68"/>
      <c r="AO8" s="68"/>
      <c r="AP8" s="68"/>
      <c r="AQ8" s="68"/>
      <c r="AR8" s="68"/>
      <c r="AS8" s="68"/>
      <c r="AT8" s="36">
        <f>データ!$S$6</f>
        <v>398.58</v>
      </c>
      <c r="AU8" s="37"/>
      <c r="AV8" s="37"/>
      <c r="AW8" s="37"/>
      <c r="AX8" s="37"/>
      <c r="AY8" s="37"/>
      <c r="AZ8" s="37"/>
      <c r="BA8" s="37"/>
      <c r="BB8" s="57">
        <f>データ!$T$6</f>
        <v>139.93</v>
      </c>
      <c r="BC8" s="57"/>
      <c r="BD8" s="57"/>
      <c r="BE8" s="57"/>
      <c r="BF8" s="57"/>
      <c r="BG8" s="57"/>
      <c r="BH8" s="57"/>
      <c r="BI8" s="57"/>
      <c r="BJ8" s="3"/>
      <c r="BK8" s="3"/>
      <c r="BL8" s="70" t="s">
        <v>10</v>
      </c>
      <c r="BM8" s="71"/>
      <c r="BN8" s="72" t="s">
        <v>11</v>
      </c>
      <c r="BO8" s="72"/>
      <c r="BP8" s="72"/>
      <c r="BQ8" s="72"/>
      <c r="BR8" s="72"/>
      <c r="BS8" s="72"/>
      <c r="BT8" s="72"/>
      <c r="BU8" s="72"/>
      <c r="BV8" s="72"/>
      <c r="BW8" s="72"/>
      <c r="BX8" s="72"/>
      <c r="BY8" s="73"/>
    </row>
    <row r="9" spans="1:78" ht="18.75" customHeight="1" x14ac:dyDescent="0.2">
      <c r="A9" s="2"/>
      <c r="B9" s="47" t="s">
        <v>12</v>
      </c>
      <c r="C9" s="48"/>
      <c r="D9" s="48"/>
      <c r="E9" s="48"/>
      <c r="F9" s="48"/>
      <c r="G9" s="48"/>
      <c r="H9" s="48"/>
      <c r="I9" s="47" t="s">
        <v>13</v>
      </c>
      <c r="J9" s="48"/>
      <c r="K9" s="48"/>
      <c r="L9" s="48"/>
      <c r="M9" s="48"/>
      <c r="N9" s="48"/>
      <c r="O9" s="69"/>
      <c r="P9" s="49" t="s">
        <v>14</v>
      </c>
      <c r="Q9" s="49"/>
      <c r="R9" s="49"/>
      <c r="S9" s="49"/>
      <c r="T9" s="49"/>
      <c r="U9" s="49"/>
      <c r="V9" s="49"/>
      <c r="W9" s="49" t="s">
        <v>15</v>
      </c>
      <c r="X9" s="49"/>
      <c r="Y9" s="49"/>
      <c r="Z9" s="49"/>
      <c r="AA9" s="49"/>
      <c r="AB9" s="49"/>
      <c r="AC9" s="49"/>
      <c r="AD9" s="2"/>
      <c r="AE9" s="2"/>
      <c r="AF9" s="2"/>
      <c r="AG9" s="2"/>
      <c r="AH9" s="2"/>
      <c r="AI9" s="2"/>
      <c r="AJ9" s="2"/>
      <c r="AK9" s="2"/>
      <c r="AL9" s="49" t="s">
        <v>16</v>
      </c>
      <c r="AM9" s="49"/>
      <c r="AN9" s="49"/>
      <c r="AO9" s="49"/>
      <c r="AP9" s="49"/>
      <c r="AQ9" s="49"/>
      <c r="AR9" s="49"/>
      <c r="AS9" s="49"/>
      <c r="AT9" s="47" t="s">
        <v>17</v>
      </c>
      <c r="AU9" s="48"/>
      <c r="AV9" s="48"/>
      <c r="AW9" s="48"/>
      <c r="AX9" s="48"/>
      <c r="AY9" s="48"/>
      <c r="AZ9" s="48"/>
      <c r="BA9" s="48"/>
      <c r="BB9" s="49" t="s">
        <v>18</v>
      </c>
      <c r="BC9" s="49"/>
      <c r="BD9" s="49"/>
      <c r="BE9" s="49"/>
      <c r="BF9" s="49"/>
      <c r="BG9" s="49"/>
      <c r="BH9" s="49"/>
      <c r="BI9" s="49"/>
      <c r="BJ9" s="3"/>
      <c r="BK9" s="3"/>
      <c r="BL9" s="50" t="s">
        <v>19</v>
      </c>
      <c r="BM9" s="51"/>
      <c r="BN9" s="52" t="s">
        <v>20</v>
      </c>
      <c r="BO9" s="52"/>
      <c r="BP9" s="52"/>
      <c r="BQ9" s="52"/>
      <c r="BR9" s="52"/>
      <c r="BS9" s="52"/>
      <c r="BT9" s="52"/>
      <c r="BU9" s="52"/>
      <c r="BV9" s="52"/>
      <c r="BW9" s="52"/>
      <c r="BX9" s="52"/>
      <c r="BY9" s="53"/>
    </row>
    <row r="10" spans="1:78" ht="18.75" customHeight="1" x14ac:dyDescent="0.2">
      <c r="A10" s="2"/>
      <c r="B10" s="36" t="str">
        <f>データ!$N$6</f>
        <v>-</v>
      </c>
      <c r="C10" s="37"/>
      <c r="D10" s="37"/>
      <c r="E10" s="37"/>
      <c r="F10" s="37"/>
      <c r="G10" s="37"/>
      <c r="H10" s="37"/>
      <c r="I10" s="36">
        <f>データ!$O$6</f>
        <v>85.7</v>
      </c>
      <c r="J10" s="37"/>
      <c r="K10" s="37"/>
      <c r="L10" s="37"/>
      <c r="M10" s="37"/>
      <c r="N10" s="37"/>
      <c r="O10" s="67"/>
      <c r="P10" s="57">
        <f>データ!$P$6</f>
        <v>86.27</v>
      </c>
      <c r="Q10" s="57"/>
      <c r="R10" s="57"/>
      <c r="S10" s="57"/>
      <c r="T10" s="57"/>
      <c r="U10" s="57"/>
      <c r="V10" s="57"/>
      <c r="W10" s="68">
        <f>データ!$Q$6</f>
        <v>3382</v>
      </c>
      <c r="X10" s="68"/>
      <c r="Y10" s="68"/>
      <c r="Z10" s="68"/>
      <c r="AA10" s="68"/>
      <c r="AB10" s="68"/>
      <c r="AC10" s="68"/>
      <c r="AD10" s="2"/>
      <c r="AE10" s="2"/>
      <c r="AF10" s="2"/>
      <c r="AG10" s="2"/>
      <c r="AH10" s="2"/>
      <c r="AI10" s="2"/>
      <c r="AJ10" s="2"/>
      <c r="AK10" s="2"/>
      <c r="AL10" s="68">
        <f>データ!$U$6</f>
        <v>39481</v>
      </c>
      <c r="AM10" s="68"/>
      <c r="AN10" s="68"/>
      <c r="AO10" s="68"/>
      <c r="AP10" s="68"/>
      <c r="AQ10" s="68"/>
      <c r="AR10" s="68"/>
      <c r="AS10" s="68"/>
      <c r="AT10" s="36">
        <f>データ!$V$6</f>
        <v>104.43</v>
      </c>
      <c r="AU10" s="37"/>
      <c r="AV10" s="37"/>
      <c r="AW10" s="37"/>
      <c r="AX10" s="37"/>
      <c r="AY10" s="37"/>
      <c r="AZ10" s="37"/>
      <c r="BA10" s="37"/>
      <c r="BB10" s="57">
        <f>データ!$W$6</f>
        <v>378.06</v>
      </c>
      <c r="BC10" s="57"/>
      <c r="BD10" s="57"/>
      <c r="BE10" s="57"/>
      <c r="BF10" s="57"/>
      <c r="BG10" s="57"/>
      <c r="BH10" s="57"/>
      <c r="BI10" s="57"/>
      <c r="BJ10" s="2"/>
      <c r="BK10" s="2"/>
      <c r="BL10" s="58" t="s">
        <v>21</v>
      </c>
      <c r="BM10" s="59"/>
      <c r="BN10" s="60" t="s">
        <v>22</v>
      </c>
      <c r="BO10" s="60"/>
      <c r="BP10" s="60"/>
      <c r="BQ10" s="60"/>
      <c r="BR10" s="60"/>
      <c r="BS10" s="60"/>
      <c r="BT10" s="60"/>
      <c r="BU10" s="60"/>
      <c r="BV10" s="60"/>
      <c r="BW10" s="60"/>
      <c r="BX10" s="60"/>
      <c r="BY10" s="61"/>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2" t="s">
        <v>23</v>
      </c>
      <c r="BM11" s="62"/>
      <c r="BN11" s="62"/>
      <c r="BO11" s="62"/>
      <c r="BP11" s="62"/>
      <c r="BQ11" s="62"/>
      <c r="BR11" s="62"/>
      <c r="BS11" s="62"/>
      <c r="BT11" s="62"/>
      <c r="BU11" s="62"/>
      <c r="BV11" s="62"/>
      <c r="BW11" s="62"/>
      <c r="BX11" s="62"/>
      <c r="BY11" s="62"/>
      <c r="BZ11" s="62"/>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2"/>
      <c r="BM12" s="62"/>
      <c r="BN12" s="62"/>
      <c r="BO12" s="62"/>
      <c r="BP12" s="62"/>
      <c r="BQ12" s="62"/>
      <c r="BR12" s="62"/>
      <c r="BS12" s="62"/>
      <c r="BT12" s="62"/>
      <c r="BU12" s="62"/>
      <c r="BV12" s="62"/>
      <c r="BW12" s="62"/>
      <c r="BX12" s="62"/>
      <c r="BY12" s="62"/>
      <c r="BZ12" s="62"/>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3"/>
      <c r="BM13" s="63"/>
      <c r="BN13" s="63"/>
      <c r="BO13" s="63"/>
      <c r="BP13" s="63"/>
      <c r="BQ13" s="63"/>
      <c r="BR13" s="63"/>
      <c r="BS13" s="63"/>
      <c r="BT13" s="63"/>
      <c r="BU13" s="63"/>
      <c r="BV13" s="63"/>
      <c r="BW13" s="63"/>
      <c r="BX13" s="63"/>
      <c r="BY13" s="63"/>
      <c r="BZ13" s="63"/>
    </row>
    <row r="14" spans="1:78" ht="13.5" customHeight="1" x14ac:dyDescent="0.2">
      <c r="A14" s="2"/>
      <c r="B14" s="64" t="s">
        <v>24</v>
      </c>
      <c r="C14" s="65"/>
      <c r="D14" s="65"/>
      <c r="E14" s="65"/>
      <c r="F14" s="65"/>
      <c r="G14" s="65"/>
      <c r="H14" s="65"/>
      <c r="I14" s="65"/>
      <c r="J14" s="65"/>
      <c r="K14" s="65"/>
      <c r="L14" s="65"/>
      <c r="M14" s="65"/>
      <c r="N14" s="65"/>
      <c r="O14" s="65"/>
      <c r="P14" s="65"/>
      <c r="Q14" s="65"/>
      <c r="R14" s="65"/>
      <c r="S14" s="65"/>
      <c r="T14" s="65"/>
      <c r="U14" s="65"/>
      <c r="V14" s="65"/>
      <c r="W14" s="65"/>
      <c r="X14" s="65"/>
      <c r="Y14" s="65"/>
      <c r="Z14" s="65"/>
      <c r="AA14" s="65"/>
      <c r="AB14" s="65"/>
      <c r="AC14" s="65"/>
      <c r="AD14" s="65"/>
      <c r="AE14" s="65"/>
      <c r="AF14" s="65"/>
      <c r="AG14" s="65"/>
      <c r="AH14" s="65"/>
      <c r="AI14" s="65"/>
      <c r="AJ14" s="65"/>
      <c r="AK14" s="65"/>
      <c r="AL14" s="65"/>
      <c r="AM14" s="65"/>
      <c r="AN14" s="65"/>
      <c r="AO14" s="65"/>
      <c r="AP14" s="65"/>
      <c r="AQ14" s="65"/>
      <c r="AR14" s="65"/>
      <c r="AS14" s="65"/>
      <c r="AT14" s="65"/>
      <c r="AU14" s="65"/>
      <c r="AV14" s="65"/>
      <c r="AW14" s="65"/>
      <c r="AX14" s="65"/>
      <c r="AY14" s="65"/>
      <c r="AZ14" s="65"/>
      <c r="BA14" s="65"/>
      <c r="BB14" s="65"/>
      <c r="BC14" s="65"/>
      <c r="BD14" s="65"/>
      <c r="BE14" s="65"/>
      <c r="BF14" s="65"/>
      <c r="BG14" s="65"/>
      <c r="BH14" s="65"/>
      <c r="BI14" s="65"/>
      <c r="BJ14" s="66"/>
      <c r="BK14" s="2"/>
      <c r="BL14" s="30" t="s">
        <v>25</v>
      </c>
      <c r="BM14" s="31"/>
      <c r="BN14" s="31"/>
      <c r="BO14" s="31"/>
      <c r="BP14" s="31"/>
      <c r="BQ14" s="31"/>
      <c r="BR14" s="31"/>
      <c r="BS14" s="31"/>
      <c r="BT14" s="31"/>
      <c r="BU14" s="31"/>
      <c r="BV14" s="31"/>
      <c r="BW14" s="31"/>
      <c r="BX14" s="31"/>
      <c r="BY14" s="31"/>
      <c r="BZ14" s="32"/>
    </row>
    <row r="15" spans="1:78" ht="13.5" customHeight="1" x14ac:dyDescent="0.2">
      <c r="A15" s="2"/>
      <c r="B15" s="44"/>
      <c r="C15" s="45"/>
      <c r="D15" s="45"/>
      <c r="E15" s="45"/>
      <c r="F15" s="45"/>
      <c r="G15" s="45"/>
      <c r="H15" s="45"/>
      <c r="I15" s="45"/>
      <c r="J15" s="45"/>
      <c r="K15" s="45"/>
      <c r="L15" s="45"/>
      <c r="M15" s="45"/>
      <c r="N15" s="45"/>
      <c r="O15" s="45"/>
      <c r="P15" s="45"/>
      <c r="Q15" s="45"/>
      <c r="R15" s="45"/>
      <c r="S15" s="45"/>
      <c r="T15" s="45"/>
      <c r="U15" s="45"/>
      <c r="V15" s="45"/>
      <c r="W15" s="45"/>
      <c r="X15" s="45"/>
      <c r="Y15" s="45"/>
      <c r="Z15" s="45"/>
      <c r="AA15" s="45"/>
      <c r="AB15" s="45"/>
      <c r="AC15" s="45"/>
      <c r="AD15" s="45"/>
      <c r="AE15" s="45"/>
      <c r="AF15" s="45"/>
      <c r="AG15" s="45"/>
      <c r="AH15" s="45"/>
      <c r="AI15" s="45"/>
      <c r="AJ15" s="45"/>
      <c r="AK15" s="45"/>
      <c r="AL15" s="45"/>
      <c r="AM15" s="45"/>
      <c r="AN15" s="45"/>
      <c r="AO15" s="45"/>
      <c r="AP15" s="45"/>
      <c r="AQ15" s="45"/>
      <c r="AR15" s="45"/>
      <c r="AS15" s="45"/>
      <c r="AT15" s="45"/>
      <c r="AU15" s="45"/>
      <c r="AV15" s="45"/>
      <c r="AW15" s="45"/>
      <c r="AX15" s="45"/>
      <c r="AY15" s="45"/>
      <c r="AZ15" s="45"/>
      <c r="BA15" s="45"/>
      <c r="BB15" s="45"/>
      <c r="BC15" s="45"/>
      <c r="BD15" s="45"/>
      <c r="BE15" s="45"/>
      <c r="BF15" s="45"/>
      <c r="BG15" s="45"/>
      <c r="BH15" s="45"/>
      <c r="BI15" s="45"/>
      <c r="BJ15" s="46"/>
      <c r="BK15" s="2"/>
      <c r="BL15" s="33"/>
      <c r="BM15" s="34"/>
      <c r="BN15" s="34"/>
      <c r="BO15" s="34"/>
      <c r="BP15" s="34"/>
      <c r="BQ15" s="34"/>
      <c r="BR15" s="34"/>
      <c r="BS15" s="34"/>
      <c r="BT15" s="34"/>
      <c r="BU15" s="34"/>
      <c r="BV15" s="34"/>
      <c r="BW15" s="34"/>
      <c r="BX15" s="34"/>
      <c r="BY15" s="34"/>
      <c r="BZ15" s="35"/>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113</v>
      </c>
      <c r="BM16" s="39"/>
      <c r="BN16" s="39"/>
      <c r="BO16" s="39"/>
      <c r="BP16" s="39"/>
      <c r="BQ16" s="39"/>
      <c r="BR16" s="39"/>
      <c r="BS16" s="39"/>
      <c r="BT16" s="39"/>
      <c r="BU16" s="39"/>
      <c r="BV16" s="39"/>
      <c r="BW16" s="39"/>
      <c r="BX16" s="39"/>
      <c r="BY16" s="39"/>
      <c r="BZ16" s="4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8"/>
      <c r="BM44" s="39"/>
      <c r="BN44" s="39"/>
      <c r="BO44" s="39"/>
      <c r="BP44" s="39"/>
      <c r="BQ44" s="39"/>
      <c r="BR44" s="39"/>
      <c r="BS44" s="39"/>
      <c r="BT44" s="39"/>
      <c r="BU44" s="39"/>
      <c r="BV44" s="39"/>
      <c r="BW44" s="39"/>
      <c r="BX44" s="39"/>
      <c r="BY44" s="39"/>
      <c r="BZ44" s="40"/>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41" t="s">
        <v>111</v>
      </c>
      <c r="BM47" s="42"/>
      <c r="BN47" s="42"/>
      <c r="BO47" s="42"/>
      <c r="BP47" s="42"/>
      <c r="BQ47" s="42"/>
      <c r="BR47" s="42"/>
      <c r="BS47" s="42"/>
      <c r="BT47" s="42"/>
      <c r="BU47" s="42"/>
      <c r="BV47" s="42"/>
      <c r="BW47" s="42"/>
      <c r="BX47" s="42"/>
      <c r="BY47" s="42"/>
      <c r="BZ47" s="43"/>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41"/>
      <c r="BM48" s="42"/>
      <c r="BN48" s="42"/>
      <c r="BO48" s="42"/>
      <c r="BP48" s="42"/>
      <c r="BQ48" s="42"/>
      <c r="BR48" s="42"/>
      <c r="BS48" s="42"/>
      <c r="BT48" s="42"/>
      <c r="BU48" s="42"/>
      <c r="BV48" s="42"/>
      <c r="BW48" s="42"/>
      <c r="BX48" s="42"/>
      <c r="BY48" s="42"/>
      <c r="BZ48" s="43"/>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41"/>
      <c r="BM49" s="42"/>
      <c r="BN49" s="42"/>
      <c r="BO49" s="42"/>
      <c r="BP49" s="42"/>
      <c r="BQ49" s="42"/>
      <c r="BR49" s="42"/>
      <c r="BS49" s="42"/>
      <c r="BT49" s="42"/>
      <c r="BU49" s="42"/>
      <c r="BV49" s="42"/>
      <c r="BW49" s="42"/>
      <c r="BX49" s="42"/>
      <c r="BY49" s="42"/>
      <c r="BZ49" s="43"/>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41"/>
      <c r="BM50" s="42"/>
      <c r="BN50" s="42"/>
      <c r="BO50" s="42"/>
      <c r="BP50" s="42"/>
      <c r="BQ50" s="42"/>
      <c r="BR50" s="42"/>
      <c r="BS50" s="42"/>
      <c r="BT50" s="42"/>
      <c r="BU50" s="42"/>
      <c r="BV50" s="42"/>
      <c r="BW50" s="42"/>
      <c r="BX50" s="42"/>
      <c r="BY50" s="42"/>
      <c r="BZ50" s="43"/>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41"/>
      <c r="BM51" s="42"/>
      <c r="BN51" s="42"/>
      <c r="BO51" s="42"/>
      <c r="BP51" s="42"/>
      <c r="BQ51" s="42"/>
      <c r="BR51" s="42"/>
      <c r="BS51" s="42"/>
      <c r="BT51" s="42"/>
      <c r="BU51" s="42"/>
      <c r="BV51" s="42"/>
      <c r="BW51" s="42"/>
      <c r="BX51" s="42"/>
      <c r="BY51" s="42"/>
      <c r="BZ51" s="43"/>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41"/>
      <c r="BM52" s="42"/>
      <c r="BN52" s="42"/>
      <c r="BO52" s="42"/>
      <c r="BP52" s="42"/>
      <c r="BQ52" s="42"/>
      <c r="BR52" s="42"/>
      <c r="BS52" s="42"/>
      <c r="BT52" s="42"/>
      <c r="BU52" s="42"/>
      <c r="BV52" s="42"/>
      <c r="BW52" s="42"/>
      <c r="BX52" s="42"/>
      <c r="BY52" s="42"/>
      <c r="BZ52" s="43"/>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41"/>
      <c r="BM53" s="42"/>
      <c r="BN53" s="42"/>
      <c r="BO53" s="42"/>
      <c r="BP53" s="42"/>
      <c r="BQ53" s="42"/>
      <c r="BR53" s="42"/>
      <c r="BS53" s="42"/>
      <c r="BT53" s="42"/>
      <c r="BU53" s="42"/>
      <c r="BV53" s="42"/>
      <c r="BW53" s="42"/>
      <c r="BX53" s="42"/>
      <c r="BY53" s="42"/>
      <c r="BZ53" s="43"/>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41"/>
      <c r="BM54" s="42"/>
      <c r="BN54" s="42"/>
      <c r="BO54" s="42"/>
      <c r="BP54" s="42"/>
      <c r="BQ54" s="42"/>
      <c r="BR54" s="42"/>
      <c r="BS54" s="42"/>
      <c r="BT54" s="42"/>
      <c r="BU54" s="42"/>
      <c r="BV54" s="42"/>
      <c r="BW54" s="42"/>
      <c r="BX54" s="42"/>
      <c r="BY54" s="42"/>
      <c r="BZ54" s="43"/>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41"/>
      <c r="BM55" s="42"/>
      <c r="BN55" s="42"/>
      <c r="BO55" s="42"/>
      <c r="BP55" s="42"/>
      <c r="BQ55" s="42"/>
      <c r="BR55" s="42"/>
      <c r="BS55" s="42"/>
      <c r="BT55" s="42"/>
      <c r="BU55" s="42"/>
      <c r="BV55" s="42"/>
      <c r="BW55" s="42"/>
      <c r="BX55" s="42"/>
      <c r="BY55" s="42"/>
      <c r="BZ55" s="43"/>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41"/>
      <c r="BM56" s="42"/>
      <c r="BN56" s="42"/>
      <c r="BO56" s="42"/>
      <c r="BP56" s="42"/>
      <c r="BQ56" s="42"/>
      <c r="BR56" s="42"/>
      <c r="BS56" s="42"/>
      <c r="BT56" s="42"/>
      <c r="BU56" s="42"/>
      <c r="BV56" s="42"/>
      <c r="BW56" s="42"/>
      <c r="BX56" s="42"/>
      <c r="BY56" s="42"/>
      <c r="BZ56" s="43"/>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41"/>
      <c r="BM57" s="42"/>
      <c r="BN57" s="42"/>
      <c r="BO57" s="42"/>
      <c r="BP57" s="42"/>
      <c r="BQ57" s="42"/>
      <c r="BR57" s="42"/>
      <c r="BS57" s="42"/>
      <c r="BT57" s="42"/>
      <c r="BU57" s="42"/>
      <c r="BV57" s="42"/>
      <c r="BW57" s="42"/>
      <c r="BX57" s="42"/>
      <c r="BY57" s="42"/>
      <c r="BZ57" s="43"/>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41"/>
      <c r="BM58" s="42"/>
      <c r="BN58" s="42"/>
      <c r="BO58" s="42"/>
      <c r="BP58" s="42"/>
      <c r="BQ58" s="42"/>
      <c r="BR58" s="42"/>
      <c r="BS58" s="42"/>
      <c r="BT58" s="42"/>
      <c r="BU58" s="42"/>
      <c r="BV58" s="42"/>
      <c r="BW58" s="42"/>
      <c r="BX58" s="42"/>
      <c r="BY58" s="42"/>
      <c r="BZ58" s="43"/>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41"/>
      <c r="BM59" s="42"/>
      <c r="BN59" s="42"/>
      <c r="BO59" s="42"/>
      <c r="BP59" s="42"/>
      <c r="BQ59" s="42"/>
      <c r="BR59" s="42"/>
      <c r="BS59" s="42"/>
      <c r="BT59" s="42"/>
      <c r="BU59" s="42"/>
      <c r="BV59" s="42"/>
      <c r="BW59" s="42"/>
      <c r="BX59" s="42"/>
      <c r="BY59" s="42"/>
      <c r="BZ59" s="43"/>
    </row>
    <row r="60" spans="1:78" ht="13.5" customHeight="1" x14ac:dyDescent="0.2">
      <c r="A60" s="2"/>
      <c r="B60" s="44" t="s">
        <v>27</v>
      </c>
      <c r="C60" s="45"/>
      <c r="D60" s="45"/>
      <c r="E60" s="45"/>
      <c r="F60" s="45"/>
      <c r="G60" s="45"/>
      <c r="H60" s="45"/>
      <c r="I60" s="45"/>
      <c r="J60" s="45"/>
      <c r="K60" s="45"/>
      <c r="L60" s="45"/>
      <c r="M60" s="45"/>
      <c r="N60" s="45"/>
      <c r="O60" s="45"/>
      <c r="P60" s="45"/>
      <c r="Q60" s="45"/>
      <c r="R60" s="45"/>
      <c r="S60" s="45"/>
      <c r="T60" s="45"/>
      <c r="U60" s="45"/>
      <c r="V60" s="45"/>
      <c r="W60" s="45"/>
      <c r="X60" s="45"/>
      <c r="Y60" s="45"/>
      <c r="Z60" s="45"/>
      <c r="AA60" s="45"/>
      <c r="AB60" s="45"/>
      <c r="AC60" s="45"/>
      <c r="AD60" s="45"/>
      <c r="AE60" s="45"/>
      <c r="AF60" s="45"/>
      <c r="AG60" s="45"/>
      <c r="AH60" s="45"/>
      <c r="AI60" s="45"/>
      <c r="AJ60" s="45"/>
      <c r="AK60" s="45"/>
      <c r="AL60" s="45"/>
      <c r="AM60" s="45"/>
      <c r="AN60" s="45"/>
      <c r="AO60" s="45"/>
      <c r="AP60" s="45"/>
      <c r="AQ60" s="45"/>
      <c r="AR60" s="45"/>
      <c r="AS60" s="45"/>
      <c r="AT60" s="45"/>
      <c r="AU60" s="45"/>
      <c r="AV60" s="45"/>
      <c r="AW60" s="45"/>
      <c r="AX60" s="45"/>
      <c r="AY60" s="45"/>
      <c r="AZ60" s="45"/>
      <c r="BA60" s="45"/>
      <c r="BB60" s="45"/>
      <c r="BC60" s="45"/>
      <c r="BD60" s="45"/>
      <c r="BE60" s="45"/>
      <c r="BF60" s="45"/>
      <c r="BG60" s="45"/>
      <c r="BH60" s="45"/>
      <c r="BI60" s="45"/>
      <c r="BJ60" s="46"/>
      <c r="BK60" s="2"/>
      <c r="BL60" s="41"/>
      <c r="BM60" s="42"/>
      <c r="BN60" s="42"/>
      <c r="BO60" s="42"/>
      <c r="BP60" s="42"/>
      <c r="BQ60" s="42"/>
      <c r="BR60" s="42"/>
      <c r="BS60" s="42"/>
      <c r="BT60" s="42"/>
      <c r="BU60" s="42"/>
      <c r="BV60" s="42"/>
      <c r="BW60" s="42"/>
      <c r="BX60" s="42"/>
      <c r="BY60" s="42"/>
      <c r="BZ60" s="43"/>
    </row>
    <row r="61" spans="1:78" ht="13.5" customHeight="1" x14ac:dyDescent="0.2">
      <c r="A61" s="2"/>
      <c r="B61" s="44"/>
      <c r="C61" s="45"/>
      <c r="D61" s="45"/>
      <c r="E61" s="45"/>
      <c r="F61" s="45"/>
      <c r="G61" s="45"/>
      <c r="H61" s="45"/>
      <c r="I61" s="45"/>
      <c r="J61" s="45"/>
      <c r="K61" s="45"/>
      <c r="L61" s="45"/>
      <c r="M61" s="45"/>
      <c r="N61" s="45"/>
      <c r="O61" s="45"/>
      <c r="P61" s="45"/>
      <c r="Q61" s="45"/>
      <c r="R61" s="45"/>
      <c r="S61" s="45"/>
      <c r="T61" s="45"/>
      <c r="U61" s="45"/>
      <c r="V61" s="45"/>
      <c r="W61" s="45"/>
      <c r="X61" s="45"/>
      <c r="Y61" s="45"/>
      <c r="Z61" s="45"/>
      <c r="AA61" s="45"/>
      <c r="AB61" s="45"/>
      <c r="AC61" s="45"/>
      <c r="AD61" s="45"/>
      <c r="AE61" s="45"/>
      <c r="AF61" s="45"/>
      <c r="AG61" s="45"/>
      <c r="AH61" s="45"/>
      <c r="AI61" s="45"/>
      <c r="AJ61" s="45"/>
      <c r="AK61" s="45"/>
      <c r="AL61" s="45"/>
      <c r="AM61" s="45"/>
      <c r="AN61" s="45"/>
      <c r="AO61" s="45"/>
      <c r="AP61" s="45"/>
      <c r="AQ61" s="45"/>
      <c r="AR61" s="45"/>
      <c r="AS61" s="45"/>
      <c r="AT61" s="45"/>
      <c r="AU61" s="45"/>
      <c r="AV61" s="45"/>
      <c r="AW61" s="45"/>
      <c r="AX61" s="45"/>
      <c r="AY61" s="45"/>
      <c r="AZ61" s="45"/>
      <c r="BA61" s="45"/>
      <c r="BB61" s="45"/>
      <c r="BC61" s="45"/>
      <c r="BD61" s="45"/>
      <c r="BE61" s="45"/>
      <c r="BF61" s="45"/>
      <c r="BG61" s="45"/>
      <c r="BH61" s="45"/>
      <c r="BI61" s="45"/>
      <c r="BJ61" s="46"/>
      <c r="BK61" s="2"/>
      <c r="BL61" s="41"/>
      <c r="BM61" s="42"/>
      <c r="BN61" s="42"/>
      <c r="BO61" s="42"/>
      <c r="BP61" s="42"/>
      <c r="BQ61" s="42"/>
      <c r="BR61" s="42"/>
      <c r="BS61" s="42"/>
      <c r="BT61" s="42"/>
      <c r="BU61" s="42"/>
      <c r="BV61" s="42"/>
      <c r="BW61" s="42"/>
      <c r="BX61" s="42"/>
      <c r="BY61" s="42"/>
      <c r="BZ61" s="43"/>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41"/>
      <c r="BM62" s="42"/>
      <c r="BN62" s="42"/>
      <c r="BO62" s="42"/>
      <c r="BP62" s="42"/>
      <c r="BQ62" s="42"/>
      <c r="BR62" s="42"/>
      <c r="BS62" s="42"/>
      <c r="BT62" s="42"/>
      <c r="BU62" s="42"/>
      <c r="BV62" s="42"/>
      <c r="BW62" s="42"/>
      <c r="BX62" s="42"/>
      <c r="BY62" s="42"/>
      <c r="BZ62" s="43"/>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41"/>
      <c r="BM63" s="42"/>
      <c r="BN63" s="42"/>
      <c r="BO63" s="42"/>
      <c r="BP63" s="42"/>
      <c r="BQ63" s="42"/>
      <c r="BR63" s="42"/>
      <c r="BS63" s="42"/>
      <c r="BT63" s="42"/>
      <c r="BU63" s="42"/>
      <c r="BV63" s="42"/>
      <c r="BW63" s="42"/>
      <c r="BX63" s="42"/>
      <c r="BY63" s="42"/>
      <c r="BZ63" s="4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41" t="s">
        <v>112</v>
      </c>
      <c r="BM66" s="42"/>
      <c r="BN66" s="42"/>
      <c r="BO66" s="42"/>
      <c r="BP66" s="42"/>
      <c r="BQ66" s="42"/>
      <c r="BR66" s="42"/>
      <c r="BS66" s="42"/>
      <c r="BT66" s="42"/>
      <c r="BU66" s="42"/>
      <c r="BV66" s="42"/>
      <c r="BW66" s="42"/>
      <c r="BX66" s="42"/>
      <c r="BY66" s="42"/>
      <c r="BZ66" s="43"/>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41"/>
      <c r="BM67" s="42"/>
      <c r="BN67" s="42"/>
      <c r="BO67" s="42"/>
      <c r="BP67" s="42"/>
      <c r="BQ67" s="42"/>
      <c r="BR67" s="42"/>
      <c r="BS67" s="42"/>
      <c r="BT67" s="42"/>
      <c r="BU67" s="42"/>
      <c r="BV67" s="42"/>
      <c r="BW67" s="42"/>
      <c r="BX67" s="42"/>
      <c r="BY67" s="42"/>
      <c r="BZ67" s="43"/>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41"/>
      <c r="BM68" s="42"/>
      <c r="BN68" s="42"/>
      <c r="BO68" s="42"/>
      <c r="BP68" s="42"/>
      <c r="BQ68" s="42"/>
      <c r="BR68" s="42"/>
      <c r="BS68" s="42"/>
      <c r="BT68" s="42"/>
      <c r="BU68" s="42"/>
      <c r="BV68" s="42"/>
      <c r="BW68" s="42"/>
      <c r="BX68" s="42"/>
      <c r="BY68" s="42"/>
      <c r="BZ68" s="43"/>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41"/>
      <c r="BM69" s="42"/>
      <c r="BN69" s="42"/>
      <c r="BO69" s="42"/>
      <c r="BP69" s="42"/>
      <c r="BQ69" s="42"/>
      <c r="BR69" s="42"/>
      <c r="BS69" s="42"/>
      <c r="BT69" s="42"/>
      <c r="BU69" s="42"/>
      <c r="BV69" s="42"/>
      <c r="BW69" s="42"/>
      <c r="BX69" s="42"/>
      <c r="BY69" s="42"/>
      <c r="BZ69" s="43"/>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41"/>
      <c r="BM70" s="42"/>
      <c r="BN70" s="42"/>
      <c r="BO70" s="42"/>
      <c r="BP70" s="42"/>
      <c r="BQ70" s="42"/>
      <c r="BR70" s="42"/>
      <c r="BS70" s="42"/>
      <c r="BT70" s="42"/>
      <c r="BU70" s="42"/>
      <c r="BV70" s="42"/>
      <c r="BW70" s="42"/>
      <c r="BX70" s="42"/>
      <c r="BY70" s="42"/>
      <c r="BZ70" s="43"/>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41"/>
      <c r="BM71" s="42"/>
      <c r="BN71" s="42"/>
      <c r="BO71" s="42"/>
      <c r="BP71" s="42"/>
      <c r="BQ71" s="42"/>
      <c r="BR71" s="42"/>
      <c r="BS71" s="42"/>
      <c r="BT71" s="42"/>
      <c r="BU71" s="42"/>
      <c r="BV71" s="42"/>
      <c r="BW71" s="42"/>
      <c r="BX71" s="42"/>
      <c r="BY71" s="42"/>
      <c r="BZ71" s="43"/>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41"/>
      <c r="BM72" s="42"/>
      <c r="BN72" s="42"/>
      <c r="BO72" s="42"/>
      <c r="BP72" s="42"/>
      <c r="BQ72" s="42"/>
      <c r="BR72" s="42"/>
      <c r="BS72" s="42"/>
      <c r="BT72" s="42"/>
      <c r="BU72" s="42"/>
      <c r="BV72" s="42"/>
      <c r="BW72" s="42"/>
      <c r="BX72" s="42"/>
      <c r="BY72" s="42"/>
      <c r="BZ72" s="43"/>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41"/>
      <c r="BM73" s="42"/>
      <c r="BN73" s="42"/>
      <c r="BO73" s="42"/>
      <c r="BP73" s="42"/>
      <c r="BQ73" s="42"/>
      <c r="BR73" s="42"/>
      <c r="BS73" s="42"/>
      <c r="BT73" s="42"/>
      <c r="BU73" s="42"/>
      <c r="BV73" s="42"/>
      <c r="BW73" s="42"/>
      <c r="BX73" s="42"/>
      <c r="BY73" s="42"/>
      <c r="BZ73" s="43"/>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41"/>
      <c r="BM74" s="42"/>
      <c r="BN74" s="42"/>
      <c r="BO74" s="42"/>
      <c r="BP74" s="42"/>
      <c r="BQ74" s="42"/>
      <c r="BR74" s="42"/>
      <c r="BS74" s="42"/>
      <c r="BT74" s="42"/>
      <c r="BU74" s="42"/>
      <c r="BV74" s="42"/>
      <c r="BW74" s="42"/>
      <c r="BX74" s="42"/>
      <c r="BY74" s="42"/>
      <c r="BZ74" s="43"/>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41"/>
      <c r="BM75" s="42"/>
      <c r="BN75" s="42"/>
      <c r="BO75" s="42"/>
      <c r="BP75" s="42"/>
      <c r="BQ75" s="42"/>
      <c r="BR75" s="42"/>
      <c r="BS75" s="42"/>
      <c r="BT75" s="42"/>
      <c r="BU75" s="42"/>
      <c r="BV75" s="42"/>
      <c r="BW75" s="42"/>
      <c r="BX75" s="42"/>
      <c r="BY75" s="42"/>
      <c r="BZ75" s="43"/>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41"/>
      <c r="BM76" s="42"/>
      <c r="BN76" s="42"/>
      <c r="BO76" s="42"/>
      <c r="BP76" s="42"/>
      <c r="BQ76" s="42"/>
      <c r="BR76" s="42"/>
      <c r="BS76" s="42"/>
      <c r="BT76" s="42"/>
      <c r="BU76" s="42"/>
      <c r="BV76" s="42"/>
      <c r="BW76" s="42"/>
      <c r="BX76" s="42"/>
      <c r="BY76" s="42"/>
      <c r="BZ76" s="43"/>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41"/>
      <c r="BM77" s="42"/>
      <c r="BN77" s="42"/>
      <c r="BO77" s="42"/>
      <c r="BP77" s="42"/>
      <c r="BQ77" s="42"/>
      <c r="BR77" s="42"/>
      <c r="BS77" s="42"/>
      <c r="BT77" s="42"/>
      <c r="BU77" s="42"/>
      <c r="BV77" s="42"/>
      <c r="BW77" s="42"/>
      <c r="BX77" s="42"/>
      <c r="BY77" s="42"/>
      <c r="BZ77" s="43"/>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41"/>
      <c r="BM78" s="42"/>
      <c r="BN78" s="42"/>
      <c r="BO78" s="42"/>
      <c r="BP78" s="42"/>
      <c r="BQ78" s="42"/>
      <c r="BR78" s="42"/>
      <c r="BS78" s="42"/>
      <c r="BT78" s="42"/>
      <c r="BU78" s="42"/>
      <c r="BV78" s="42"/>
      <c r="BW78" s="42"/>
      <c r="BX78" s="42"/>
      <c r="BY78" s="42"/>
      <c r="BZ78" s="43"/>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41"/>
      <c r="BM79" s="42"/>
      <c r="BN79" s="42"/>
      <c r="BO79" s="42"/>
      <c r="BP79" s="42"/>
      <c r="BQ79" s="42"/>
      <c r="BR79" s="42"/>
      <c r="BS79" s="42"/>
      <c r="BT79" s="42"/>
      <c r="BU79" s="42"/>
      <c r="BV79" s="42"/>
      <c r="BW79" s="42"/>
      <c r="BX79" s="42"/>
      <c r="BY79" s="42"/>
      <c r="BZ79" s="43"/>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41"/>
      <c r="BM80" s="42"/>
      <c r="BN80" s="42"/>
      <c r="BO80" s="42"/>
      <c r="BP80" s="42"/>
      <c r="BQ80" s="42"/>
      <c r="BR80" s="42"/>
      <c r="BS80" s="42"/>
      <c r="BT80" s="42"/>
      <c r="BU80" s="42"/>
      <c r="BV80" s="42"/>
      <c r="BW80" s="42"/>
      <c r="BX80" s="42"/>
      <c r="BY80" s="42"/>
      <c r="BZ80" s="43"/>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41"/>
      <c r="BM81" s="42"/>
      <c r="BN81" s="42"/>
      <c r="BO81" s="42"/>
      <c r="BP81" s="42"/>
      <c r="BQ81" s="42"/>
      <c r="BR81" s="42"/>
      <c r="BS81" s="42"/>
      <c r="BT81" s="42"/>
      <c r="BU81" s="42"/>
      <c r="BV81" s="42"/>
      <c r="BW81" s="42"/>
      <c r="BX81" s="42"/>
      <c r="BY81" s="42"/>
      <c r="BZ81" s="43"/>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4"/>
      <c r="BM82" s="55"/>
      <c r="BN82" s="55"/>
      <c r="BO82" s="55"/>
      <c r="BP82" s="55"/>
      <c r="BQ82" s="55"/>
      <c r="BR82" s="55"/>
      <c r="BS82" s="55"/>
      <c r="BT82" s="55"/>
      <c r="BU82" s="55"/>
      <c r="BV82" s="55"/>
      <c r="BW82" s="55"/>
      <c r="BX82" s="55"/>
      <c r="BY82" s="55"/>
      <c r="BZ82" s="56"/>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zj9cy7VPy/fF/rlxzaUQf9pxqLlI4v+Tmp0PFnEO3O+nI1GSIZRlb2zEvvQ2B65RZG/KEhGbN4RzBxbMGMwMmw==" saltValue="p3QlDPOW3eL/LEa0Wwq2Zg=="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workbookViewId="0"/>
  </sheetViews>
  <sheetFormatPr defaultRowHeight="13.2" x14ac:dyDescent="0.2"/>
  <cols>
    <col min="2" max="144" width="11.8867187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5" t="s">
        <v>50</v>
      </c>
      <c r="I3" s="86"/>
      <c r="J3" s="86"/>
      <c r="K3" s="86"/>
      <c r="L3" s="86"/>
      <c r="M3" s="86"/>
      <c r="N3" s="86"/>
      <c r="O3" s="86"/>
      <c r="P3" s="86"/>
      <c r="Q3" s="86"/>
      <c r="R3" s="86"/>
      <c r="S3" s="86"/>
      <c r="T3" s="86"/>
      <c r="U3" s="86"/>
      <c r="V3" s="86"/>
      <c r="W3" s="87"/>
      <c r="X3" s="91" t="s">
        <v>51</v>
      </c>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c r="CA3" s="84"/>
      <c r="CB3" s="84"/>
      <c r="CC3" s="84"/>
      <c r="CD3" s="84"/>
      <c r="CE3" s="84"/>
      <c r="CF3" s="84"/>
      <c r="CG3" s="84"/>
      <c r="CH3" s="84"/>
      <c r="CI3" s="84"/>
      <c r="CJ3" s="84"/>
      <c r="CK3" s="84"/>
      <c r="CL3" s="84"/>
      <c r="CM3" s="84"/>
      <c r="CN3" s="84"/>
      <c r="CO3" s="84"/>
      <c r="CP3" s="84"/>
      <c r="CQ3" s="84"/>
      <c r="CR3" s="84"/>
      <c r="CS3" s="84"/>
      <c r="CT3" s="84"/>
      <c r="CU3" s="84"/>
      <c r="CV3" s="84"/>
      <c r="CW3" s="84"/>
      <c r="CX3" s="84"/>
      <c r="CY3" s="84"/>
      <c r="CZ3" s="84"/>
      <c r="DA3" s="84"/>
      <c r="DB3" s="84"/>
      <c r="DC3" s="84"/>
      <c r="DD3" s="84"/>
      <c r="DE3" s="84"/>
      <c r="DF3" s="84"/>
      <c r="DG3" s="84"/>
      <c r="DH3" s="84" t="s">
        <v>52</v>
      </c>
      <c r="DI3" s="84"/>
      <c r="DJ3" s="84"/>
      <c r="DK3" s="84"/>
      <c r="DL3" s="84"/>
      <c r="DM3" s="84"/>
      <c r="DN3" s="84"/>
      <c r="DO3" s="84"/>
      <c r="DP3" s="84"/>
      <c r="DQ3" s="84"/>
      <c r="DR3" s="84"/>
      <c r="DS3" s="84"/>
      <c r="DT3" s="84"/>
      <c r="DU3" s="84"/>
      <c r="DV3" s="84"/>
      <c r="DW3" s="84"/>
      <c r="DX3" s="84"/>
      <c r="DY3" s="84"/>
      <c r="DZ3" s="84"/>
      <c r="EA3" s="84"/>
      <c r="EB3" s="84"/>
      <c r="EC3" s="84"/>
      <c r="ED3" s="84"/>
      <c r="EE3" s="84"/>
      <c r="EF3" s="84"/>
      <c r="EG3" s="84"/>
      <c r="EH3" s="84"/>
      <c r="EI3" s="84"/>
      <c r="EJ3" s="84"/>
      <c r="EK3" s="84"/>
      <c r="EL3" s="84"/>
      <c r="EM3" s="84"/>
      <c r="EN3" s="84"/>
    </row>
    <row r="4" spans="1:144" x14ac:dyDescent="0.2">
      <c r="A4" s="15" t="s">
        <v>53</v>
      </c>
      <c r="B4" s="17"/>
      <c r="C4" s="17"/>
      <c r="D4" s="17"/>
      <c r="E4" s="17"/>
      <c r="F4" s="17"/>
      <c r="G4" s="17"/>
      <c r="H4" s="88"/>
      <c r="I4" s="89"/>
      <c r="J4" s="89"/>
      <c r="K4" s="89"/>
      <c r="L4" s="89"/>
      <c r="M4" s="89"/>
      <c r="N4" s="89"/>
      <c r="O4" s="89"/>
      <c r="P4" s="89"/>
      <c r="Q4" s="89"/>
      <c r="R4" s="89"/>
      <c r="S4" s="89"/>
      <c r="T4" s="89"/>
      <c r="U4" s="89"/>
      <c r="V4" s="89"/>
      <c r="W4" s="90"/>
      <c r="X4" s="84" t="s">
        <v>54</v>
      </c>
      <c r="Y4" s="84"/>
      <c r="Z4" s="84"/>
      <c r="AA4" s="84"/>
      <c r="AB4" s="84"/>
      <c r="AC4" s="84"/>
      <c r="AD4" s="84"/>
      <c r="AE4" s="84"/>
      <c r="AF4" s="84"/>
      <c r="AG4" s="84"/>
      <c r="AH4" s="84"/>
      <c r="AI4" s="84" t="s">
        <v>55</v>
      </c>
      <c r="AJ4" s="84"/>
      <c r="AK4" s="84"/>
      <c r="AL4" s="84"/>
      <c r="AM4" s="84"/>
      <c r="AN4" s="84"/>
      <c r="AO4" s="84"/>
      <c r="AP4" s="84"/>
      <c r="AQ4" s="84"/>
      <c r="AR4" s="84"/>
      <c r="AS4" s="84"/>
      <c r="AT4" s="84" t="s">
        <v>56</v>
      </c>
      <c r="AU4" s="84"/>
      <c r="AV4" s="84"/>
      <c r="AW4" s="84"/>
      <c r="AX4" s="84"/>
      <c r="AY4" s="84"/>
      <c r="AZ4" s="84"/>
      <c r="BA4" s="84"/>
      <c r="BB4" s="84"/>
      <c r="BC4" s="84"/>
      <c r="BD4" s="84"/>
      <c r="BE4" s="84" t="s">
        <v>57</v>
      </c>
      <c r="BF4" s="84"/>
      <c r="BG4" s="84"/>
      <c r="BH4" s="84"/>
      <c r="BI4" s="84"/>
      <c r="BJ4" s="84"/>
      <c r="BK4" s="84"/>
      <c r="BL4" s="84"/>
      <c r="BM4" s="84"/>
      <c r="BN4" s="84"/>
      <c r="BO4" s="84"/>
      <c r="BP4" s="84" t="s">
        <v>58</v>
      </c>
      <c r="BQ4" s="84"/>
      <c r="BR4" s="84"/>
      <c r="BS4" s="84"/>
      <c r="BT4" s="84"/>
      <c r="BU4" s="84"/>
      <c r="BV4" s="84"/>
      <c r="BW4" s="84"/>
      <c r="BX4" s="84"/>
      <c r="BY4" s="84"/>
      <c r="BZ4" s="84"/>
      <c r="CA4" s="84" t="s">
        <v>59</v>
      </c>
      <c r="CB4" s="84"/>
      <c r="CC4" s="84"/>
      <c r="CD4" s="84"/>
      <c r="CE4" s="84"/>
      <c r="CF4" s="84"/>
      <c r="CG4" s="84"/>
      <c r="CH4" s="84"/>
      <c r="CI4" s="84"/>
      <c r="CJ4" s="84"/>
      <c r="CK4" s="84"/>
      <c r="CL4" s="84" t="s">
        <v>60</v>
      </c>
      <c r="CM4" s="84"/>
      <c r="CN4" s="84"/>
      <c r="CO4" s="84"/>
      <c r="CP4" s="84"/>
      <c r="CQ4" s="84"/>
      <c r="CR4" s="84"/>
      <c r="CS4" s="84"/>
      <c r="CT4" s="84"/>
      <c r="CU4" s="84"/>
      <c r="CV4" s="84"/>
      <c r="CW4" s="84" t="s">
        <v>61</v>
      </c>
      <c r="CX4" s="84"/>
      <c r="CY4" s="84"/>
      <c r="CZ4" s="84"/>
      <c r="DA4" s="84"/>
      <c r="DB4" s="84"/>
      <c r="DC4" s="84"/>
      <c r="DD4" s="84"/>
      <c r="DE4" s="84"/>
      <c r="DF4" s="84"/>
      <c r="DG4" s="84"/>
      <c r="DH4" s="84" t="s">
        <v>62</v>
      </c>
      <c r="DI4" s="84"/>
      <c r="DJ4" s="84"/>
      <c r="DK4" s="84"/>
      <c r="DL4" s="84"/>
      <c r="DM4" s="84"/>
      <c r="DN4" s="84"/>
      <c r="DO4" s="84"/>
      <c r="DP4" s="84"/>
      <c r="DQ4" s="84"/>
      <c r="DR4" s="84"/>
      <c r="DS4" s="84" t="s">
        <v>63</v>
      </c>
      <c r="DT4" s="84"/>
      <c r="DU4" s="84"/>
      <c r="DV4" s="84"/>
      <c r="DW4" s="84"/>
      <c r="DX4" s="84"/>
      <c r="DY4" s="84"/>
      <c r="DZ4" s="84"/>
      <c r="EA4" s="84"/>
      <c r="EB4" s="84"/>
      <c r="EC4" s="84"/>
      <c r="ED4" s="84" t="s">
        <v>64</v>
      </c>
      <c r="EE4" s="84"/>
      <c r="EF4" s="84"/>
      <c r="EG4" s="84"/>
      <c r="EH4" s="84"/>
      <c r="EI4" s="84"/>
      <c r="EJ4" s="84"/>
      <c r="EK4" s="84"/>
      <c r="EL4" s="84"/>
      <c r="EM4" s="84"/>
      <c r="EN4" s="84"/>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2024</v>
      </c>
      <c r="C6" s="20">
        <f t="shared" ref="C6:W6" si="3">C7</f>
        <v>72125</v>
      </c>
      <c r="D6" s="20">
        <f t="shared" si="3"/>
        <v>46</v>
      </c>
      <c r="E6" s="20">
        <f t="shared" si="3"/>
        <v>1</v>
      </c>
      <c r="F6" s="20">
        <f t="shared" si="3"/>
        <v>0</v>
      </c>
      <c r="G6" s="20">
        <f t="shared" si="3"/>
        <v>1</v>
      </c>
      <c r="H6" s="20" t="str">
        <f t="shared" si="3"/>
        <v>福島県　南相馬市</v>
      </c>
      <c r="I6" s="20" t="str">
        <f t="shared" si="3"/>
        <v>法適用</v>
      </c>
      <c r="J6" s="20" t="str">
        <f t="shared" si="3"/>
        <v>水道事業</v>
      </c>
      <c r="K6" s="20" t="str">
        <f t="shared" si="3"/>
        <v>末端給水事業</v>
      </c>
      <c r="L6" s="20" t="str">
        <f t="shared" si="3"/>
        <v>A5</v>
      </c>
      <c r="M6" s="20" t="str">
        <f t="shared" si="3"/>
        <v>非設置</v>
      </c>
      <c r="N6" s="21" t="str">
        <f t="shared" si="3"/>
        <v>-</v>
      </c>
      <c r="O6" s="21">
        <f t="shared" si="3"/>
        <v>85.7</v>
      </c>
      <c r="P6" s="21">
        <f t="shared" si="3"/>
        <v>86.27</v>
      </c>
      <c r="Q6" s="21">
        <f t="shared" si="3"/>
        <v>3382</v>
      </c>
      <c r="R6" s="21">
        <f t="shared" si="3"/>
        <v>55774</v>
      </c>
      <c r="S6" s="21">
        <f t="shared" si="3"/>
        <v>398.58</v>
      </c>
      <c r="T6" s="21">
        <f t="shared" si="3"/>
        <v>139.93</v>
      </c>
      <c r="U6" s="21">
        <f t="shared" si="3"/>
        <v>39481</v>
      </c>
      <c r="V6" s="21">
        <f t="shared" si="3"/>
        <v>104.43</v>
      </c>
      <c r="W6" s="21">
        <f t="shared" si="3"/>
        <v>378.06</v>
      </c>
      <c r="X6" s="22">
        <f>IF(X7="",NA(),X7)</f>
        <v>130.58000000000001</v>
      </c>
      <c r="Y6" s="22">
        <f t="shared" ref="Y6:AG6" si="4">IF(Y7="",NA(),Y7)</f>
        <v>112.3</v>
      </c>
      <c r="Z6" s="22">
        <f t="shared" si="4"/>
        <v>106.66</v>
      </c>
      <c r="AA6" s="22">
        <f t="shared" si="4"/>
        <v>107.55</v>
      </c>
      <c r="AB6" s="22">
        <f t="shared" si="4"/>
        <v>104.82</v>
      </c>
      <c r="AC6" s="22">
        <f t="shared" si="4"/>
        <v>108.83</v>
      </c>
      <c r="AD6" s="22">
        <f t="shared" si="4"/>
        <v>109.23</v>
      </c>
      <c r="AE6" s="22">
        <f t="shared" si="4"/>
        <v>108.04</v>
      </c>
      <c r="AF6" s="22">
        <f t="shared" si="4"/>
        <v>107.49</v>
      </c>
      <c r="AG6" s="22">
        <f t="shared" si="4"/>
        <v>107.15</v>
      </c>
      <c r="AH6" s="21" t="str">
        <f>IF(AH7="","",IF(AH7="-","【-】","【"&amp;SUBSTITUTE(TEXT(AH7,"#,##0.00"),"-","△")&amp;"】"))</f>
        <v>【107.26】</v>
      </c>
      <c r="AI6" s="21">
        <f>IF(AI7="",NA(),AI7)</f>
        <v>0</v>
      </c>
      <c r="AJ6" s="21">
        <f t="shared" ref="AJ6:AR6" si="5">IF(AJ7="",NA(),AJ7)</f>
        <v>0</v>
      </c>
      <c r="AK6" s="21">
        <f t="shared" si="5"/>
        <v>0</v>
      </c>
      <c r="AL6" s="21">
        <f t="shared" si="5"/>
        <v>0</v>
      </c>
      <c r="AM6" s="21">
        <f t="shared" si="5"/>
        <v>0</v>
      </c>
      <c r="AN6" s="22">
        <f t="shared" si="5"/>
        <v>4.34</v>
      </c>
      <c r="AO6" s="22">
        <f t="shared" si="5"/>
        <v>4.6900000000000004</v>
      </c>
      <c r="AP6" s="22">
        <f t="shared" si="5"/>
        <v>4.72</v>
      </c>
      <c r="AQ6" s="22">
        <f t="shared" si="5"/>
        <v>5.76</v>
      </c>
      <c r="AR6" s="22">
        <f t="shared" si="5"/>
        <v>4.74</v>
      </c>
      <c r="AS6" s="21" t="str">
        <f>IF(AS7="","",IF(AS7="-","【-】","【"&amp;SUBSTITUTE(TEXT(AS7,"#,##0.00"),"-","△")&amp;"】"))</f>
        <v>【1.61】</v>
      </c>
      <c r="AT6" s="22">
        <f>IF(AT7="",NA(),AT7)</f>
        <v>1287.45</v>
      </c>
      <c r="AU6" s="22">
        <f t="shared" ref="AU6:BC6" si="6">IF(AU7="",NA(),AU7)</f>
        <v>1098</v>
      </c>
      <c r="AV6" s="22">
        <f t="shared" si="6"/>
        <v>883.63</v>
      </c>
      <c r="AW6" s="22">
        <f t="shared" si="6"/>
        <v>860.23</v>
      </c>
      <c r="AX6" s="22">
        <f t="shared" si="6"/>
        <v>471.26</v>
      </c>
      <c r="AY6" s="22">
        <f t="shared" si="6"/>
        <v>327.77</v>
      </c>
      <c r="AZ6" s="22">
        <f t="shared" si="6"/>
        <v>338.02</v>
      </c>
      <c r="BA6" s="22">
        <f t="shared" si="6"/>
        <v>345.94</v>
      </c>
      <c r="BB6" s="22">
        <f t="shared" si="6"/>
        <v>329.7</v>
      </c>
      <c r="BC6" s="22">
        <f t="shared" si="6"/>
        <v>319.99</v>
      </c>
      <c r="BD6" s="21" t="str">
        <f>IF(BD7="","",IF(BD7="-","【-】","【"&amp;SUBSTITUTE(TEXT(BD7,"#,##0.00"),"-","△")&amp;"】"))</f>
        <v>【239.69】</v>
      </c>
      <c r="BE6" s="22">
        <f>IF(BE7="",NA(),BE7)</f>
        <v>129.35</v>
      </c>
      <c r="BF6" s="22">
        <f t="shared" ref="BF6:BN6" si="7">IF(BF7="",NA(),BF7)</f>
        <v>116.87</v>
      </c>
      <c r="BG6" s="22">
        <f t="shared" si="7"/>
        <v>126.03</v>
      </c>
      <c r="BH6" s="22">
        <f t="shared" si="7"/>
        <v>154.16</v>
      </c>
      <c r="BI6" s="22">
        <f t="shared" si="7"/>
        <v>184.07</v>
      </c>
      <c r="BJ6" s="22">
        <f t="shared" si="7"/>
        <v>397.1</v>
      </c>
      <c r="BK6" s="22">
        <f t="shared" si="7"/>
        <v>379.91</v>
      </c>
      <c r="BL6" s="22">
        <f t="shared" si="7"/>
        <v>386.61</v>
      </c>
      <c r="BM6" s="22">
        <f t="shared" si="7"/>
        <v>381.56</v>
      </c>
      <c r="BN6" s="22">
        <f t="shared" si="7"/>
        <v>365.55</v>
      </c>
      <c r="BO6" s="21" t="str">
        <f>IF(BO7="","",IF(BO7="-","【-】","【"&amp;SUBSTITUTE(TEXT(BO7,"#,##0.00"),"-","△")&amp;"】"))</f>
        <v>【264.86】</v>
      </c>
      <c r="BP6" s="22">
        <f>IF(BP7="",NA(),BP7)</f>
        <v>119.85</v>
      </c>
      <c r="BQ6" s="22">
        <f t="shared" ref="BQ6:BY6" si="8">IF(BQ7="",NA(),BQ7)</f>
        <v>102.64</v>
      </c>
      <c r="BR6" s="22">
        <f t="shared" si="8"/>
        <v>98.24</v>
      </c>
      <c r="BS6" s="22">
        <f t="shared" si="8"/>
        <v>99.9</v>
      </c>
      <c r="BT6" s="22">
        <f t="shared" si="8"/>
        <v>96.69</v>
      </c>
      <c r="BU6" s="22">
        <f t="shared" si="8"/>
        <v>95.79</v>
      </c>
      <c r="BV6" s="22">
        <f t="shared" si="8"/>
        <v>98.3</v>
      </c>
      <c r="BW6" s="22">
        <f t="shared" si="8"/>
        <v>93.82</v>
      </c>
      <c r="BX6" s="22">
        <f t="shared" si="8"/>
        <v>95.04</v>
      </c>
      <c r="BY6" s="22">
        <f t="shared" si="8"/>
        <v>95.42</v>
      </c>
      <c r="BZ6" s="21" t="str">
        <f>IF(BZ7="","",IF(BZ7="-","【-】","【"&amp;SUBSTITUTE(TEXT(BZ7,"#,##0.00"),"-","△")&amp;"】"))</f>
        <v>【97.59】</v>
      </c>
      <c r="CA6" s="22">
        <f>IF(CA7="",NA(),CA7)</f>
        <v>181.05</v>
      </c>
      <c r="CB6" s="22">
        <f t="shared" ref="CB6:CJ6" si="9">IF(CB7="",NA(),CB7)</f>
        <v>210.78</v>
      </c>
      <c r="CC6" s="22">
        <f t="shared" si="9"/>
        <v>220.53</v>
      </c>
      <c r="CD6" s="22">
        <f t="shared" si="9"/>
        <v>217.61</v>
      </c>
      <c r="CE6" s="22">
        <f t="shared" si="9"/>
        <v>225.48</v>
      </c>
      <c r="CF6" s="22">
        <f t="shared" si="9"/>
        <v>171.13</v>
      </c>
      <c r="CG6" s="22">
        <f t="shared" si="9"/>
        <v>173.7</v>
      </c>
      <c r="CH6" s="22">
        <f t="shared" si="9"/>
        <v>178.94</v>
      </c>
      <c r="CI6" s="22">
        <f t="shared" si="9"/>
        <v>180.19</v>
      </c>
      <c r="CJ6" s="22">
        <f t="shared" si="9"/>
        <v>184.25</v>
      </c>
      <c r="CK6" s="21" t="str">
        <f>IF(CK7="","",IF(CK7="-","【-】","【"&amp;SUBSTITUTE(TEXT(CK7,"#,##0.00"),"-","△")&amp;"】"))</f>
        <v>【181.66】</v>
      </c>
      <c r="CL6" s="22">
        <f>IF(CL7="",NA(),CL7)</f>
        <v>51.25</v>
      </c>
      <c r="CM6" s="22">
        <f t="shared" ref="CM6:CU6" si="10">IF(CM7="",NA(),CM7)</f>
        <v>50.82</v>
      </c>
      <c r="CN6" s="22">
        <f t="shared" si="10"/>
        <v>65.56</v>
      </c>
      <c r="CO6" s="22">
        <f t="shared" si="10"/>
        <v>64.180000000000007</v>
      </c>
      <c r="CP6" s="22">
        <f t="shared" si="10"/>
        <v>63.46</v>
      </c>
      <c r="CQ6" s="22">
        <f t="shared" si="10"/>
        <v>60.12</v>
      </c>
      <c r="CR6" s="22">
        <f t="shared" si="10"/>
        <v>60.34</v>
      </c>
      <c r="CS6" s="22">
        <f t="shared" si="10"/>
        <v>59.54</v>
      </c>
      <c r="CT6" s="22">
        <f t="shared" si="10"/>
        <v>59.26</v>
      </c>
      <c r="CU6" s="22">
        <f t="shared" si="10"/>
        <v>60.44</v>
      </c>
      <c r="CV6" s="21" t="str">
        <f>IF(CV7="","",IF(CV7="-","【-】","【"&amp;SUBSTITUTE(TEXT(CV7,"#,##0.00"),"-","△")&amp;"】"))</f>
        <v>【60.21】</v>
      </c>
      <c r="CW6" s="22">
        <f>IF(CW7="",NA(),CW7)</f>
        <v>84.6</v>
      </c>
      <c r="CX6" s="22">
        <f t="shared" ref="CX6:DF6" si="11">IF(CX7="",NA(),CX7)</f>
        <v>82.96</v>
      </c>
      <c r="CY6" s="22">
        <f t="shared" si="11"/>
        <v>82.01</v>
      </c>
      <c r="CZ6" s="22">
        <f t="shared" si="11"/>
        <v>82.15</v>
      </c>
      <c r="DA6" s="22">
        <f t="shared" si="11"/>
        <v>82.43</v>
      </c>
      <c r="DB6" s="22">
        <f t="shared" si="11"/>
        <v>84.24</v>
      </c>
      <c r="DC6" s="22">
        <f t="shared" si="11"/>
        <v>84.19</v>
      </c>
      <c r="DD6" s="22">
        <f t="shared" si="11"/>
        <v>83.93</v>
      </c>
      <c r="DE6" s="22">
        <f t="shared" si="11"/>
        <v>83.84</v>
      </c>
      <c r="DF6" s="22">
        <f t="shared" si="11"/>
        <v>83.39</v>
      </c>
      <c r="DG6" s="21" t="str">
        <f>IF(DG7="","",IF(DG7="-","【-】","【"&amp;SUBSTITUTE(TEXT(DG7,"#,##0.00"),"-","△")&amp;"】"))</f>
        <v>【89.21】</v>
      </c>
      <c r="DH6" s="22">
        <f>IF(DH7="",NA(),DH7)</f>
        <v>48.34</v>
      </c>
      <c r="DI6" s="22">
        <f t="shared" ref="DI6:DQ6" si="12">IF(DI7="",NA(),DI7)</f>
        <v>48.1</v>
      </c>
      <c r="DJ6" s="22">
        <f t="shared" si="12"/>
        <v>48.7</v>
      </c>
      <c r="DK6" s="22">
        <f t="shared" si="12"/>
        <v>47.22</v>
      </c>
      <c r="DL6" s="22">
        <f t="shared" si="12"/>
        <v>46.53</v>
      </c>
      <c r="DM6" s="22">
        <f t="shared" si="12"/>
        <v>48.83</v>
      </c>
      <c r="DN6" s="22">
        <f t="shared" si="12"/>
        <v>49.96</v>
      </c>
      <c r="DO6" s="22">
        <f t="shared" si="12"/>
        <v>50.82</v>
      </c>
      <c r="DP6" s="22">
        <f t="shared" si="12"/>
        <v>51.82</v>
      </c>
      <c r="DQ6" s="22">
        <f t="shared" si="12"/>
        <v>52.53</v>
      </c>
      <c r="DR6" s="21" t="str">
        <f>IF(DR7="","",IF(DR7="-","【-】","【"&amp;SUBSTITUTE(TEXT(DR7,"#,##0.00"),"-","△")&amp;"】"))</f>
        <v>【52.41】</v>
      </c>
      <c r="DS6" s="22">
        <f>IF(DS7="",NA(),DS7)</f>
        <v>23.51</v>
      </c>
      <c r="DT6" s="22">
        <f t="shared" ref="DT6:EB6" si="13">IF(DT7="",NA(),DT7)</f>
        <v>23.51</v>
      </c>
      <c r="DU6" s="22">
        <f t="shared" si="13"/>
        <v>28.65</v>
      </c>
      <c r="DV6" s="22">
        <f t="shared" si="13"/>
        <v>30.96</v>
      </c>
      <c r="DW6" s="22">
        <f t="shared" si="13"/>
        <v>27.86</v>
      </c>
      <c r="DX6" s="22">
        <f t="shared" si="13"/>
        <v>18.18</v>
      </c>
      <c r="DY6" s="22">
        <f t="shared" si="13"/>
        <v>19.32</v>
      </c>
      <c r="DZ6" s="22">
        <f t="shared" si="13"/>
        <v>21.16</v>
      </c>
      <c r="EA6" s="22">
        <f t="shared" si="13"/>
        <v>22.72</v>
      </c>
      <c r="EB6" s="22">
        <f t="shared" si="13"/>
        <v>24.16</v>
      </c>
      <c r="EC6" s="21" t="str">
        <f>IF(EC7="","",IF(EC7="-","【-】","【"&amp;SUBSTITUTE(TEXT(EC7,"#,##0.00"),"-","△")&amp;"】"))</f>
        <v>【26.78】</v>
      </c>
      <c r="ED6" s="22">
        <f>IF(ED7="",NA(),ED7)</f>
        <v>0.82</v>
      </c>
      <c r="EE6" s="22">
        <f t="shared" ref="EE6:EM6" si="14">IF(EE7="",NA(),EE7)</f>
        <v>0.82</v>
      </c>
      <c r="EF6" s="22">
        <f t="shared" si="14"/>
        <v>0.74</v>
      </c>
      <c r="EG6" s="22">
        <f t="shared" si="14"/>
        <v>0.67</v>
      </c>
      <c r="EH6" s="22">
        <f t="shared" si="14"/>
        <v>0.6</v>
      </c>
      <c r="EI6" s="22">
        <f t="shared" si="14"/>
        <v>0.56999999999999995</v>
      </c>
      <c r="EJ6" s="22">
        <f t="shared" si="14"/>
        <v>0.52</v>
      </c>
      <c r="EK6" s="22">
        <f t="shared" si="14"/>
        <v>0.48</v>
      </c>
      <c r="EL6" s="22">
        <f t="shared" si="14"/>
        <v>0.48</v>
      </c>
      <c r="EM6" s="22">
        <f t="shared" si="14"/>
        <v>0.46</v>
      </c>
      <c r="EN6" s="21" t="str">
        <f>IF(EN7="","",IF(EN7="-","【-】","【"&amp;SUBSTITUTE(TEXT(EN7,"#,##0.00"),"-","△")&amp;"】"))</f>
        <v>【0.59】</v>
      </c>
    </row>
    <row r="7" spans="1:144" s="23" customFormat="1" x14ac:dyDescent="0.2">
      <c r="A7" s="15"/>
      <c r="B7" s="24">
        <v>2024</v>
      </c>
      <c r="C7" s="24">
        <v>72125</v>
      </c>
      <c r="D7" s="24">
        <v>46</v>
      </c>
      <c r="E7" s="24">
        <v>1</v>
      </c>
      <c r="F7" s="24">
        <v>0</v>
      </c>
      <c r="G7" s="24">
        <v>1</v>
      </c>
      <c r="H7" s="24" t="s">
        <v>93</v>
      </c>
      <c r="I7" s="24" t="s">
        <v>94</v>
      </c>
      <c r="J7" s="24" t="s">
        <v>95</v>
      </c>
      <c r="K7" s="24" t="s">
        <v>96</v>
      </c>
      <c r="L7" s="24" t="s">
        <v>97</v>
      </c>
      <c r="M7" s="24" t="s">
        <v>98</v>
      </c>
      <c r="N7" s="25" t="s">
        <v>99</v>
      </c>
      <c r="O7" s="25">
        <v>85.7</v>
      </c>
      <c r="P7" s="25">
        <v>86.27</v>
      </c>
      <c r="Q7" s="25">
        <v>3382</v>
      </c>
      <c r="R7" s="25">
        <v>55774</v>
      </c>
      <c r="S7" s="25">
        <v>398.58</v>
      </c>
      <c r="T7" s="25">
        <v>139.93</v>
      </c>
      <c r="U7" s="25">
        <v>39481</v>
      </c>
      <c r="V7" s="25">
        <v>104.43</v>
      </c>
      <c r="W7" s="25">
        <v>378.06</v>
      </c>
      <c r="X7" s="25">
        <v>130.58000000000001</v>
      </c>
      <c r="Y7" s="25">
        <v>112.3</v>
      </c>
      <c r="Z7" s="25">
        <v>106.66</v>
      </c>
      <c r="AA7" s="25">
        <v>107.55</v>
      </c>
      <c r="AB7" s="25">
        <v>104.82</v>
      </c>
      <c r="AC7" s="25">
        <v>108.83</v>
      </c>
      <c r="AD7" s="25">
        <v>109.23</v>
      </c>
      <c r="AE7" s="25">
        <v>108.04</v>
      </c>
      <c r="AF7" s="25">
        <v>107.49</v>
      </c>
      <c r="AG7" s="25">
        <v>107.15</v>
      </c>
      <c r="AH7" s="25">
        <v>107.26</v>
      </c>
      <c r="AI7" s="25">
        <v>0</v>
      </c>
      <c r="AJ7" s="25">
        <v>0</v>
      </c>
      <c r="AK7" s="25">
        <v>0</v>
      </c>
      <c r="AL7" s="25">
        <v>0</v>
      </c>
      <c r="AM7" s="25">
        <v>0</v>
      </c>
      <c r="AN7" s="25">
        <v>4.34</v>
      </c>
      <c r="AO7" s="25">
        <v>4.6900000000000004</v>
      </c>
      <c r="AP7" s="25">
        <v>4.72</v>
      </c>
      <c r="AQ7" s="25">
        <v>5.76</v>
      </c>
      <c r="AR7" s="25">
        <v>4.74</v>
      </c>
      <c r="AS7" s="25">
        <v>1.61</v>
      </c>
      <c r="AT7" s="25">
        <v>1287.45</v>
      </c>
      <c r="AU7" s="25">
        <v>1098</v>
      </c>
      <c r="AV7" s="25">
        <v>883.63</v>
      </c>
      <c r="AW7" s="25">
        <v>860.23</v>
      </c>
      <c r="AX7" s="25">
        <v>471.26</v>
      </c>
      <c r="AY7" s="25">
        <v>327.77</v>
      </c>
      <c r="AZ7" s="25">
        <v>338.02</v>
      </c>
      <c r="BA7" s="25">
        <v>345.94</v>
      </c>
      <c r="BB7" s="25">
        <v>329.7</v>
      </c>
      <c r="BC7" s="25">
        <v>319.99</v>
      </c>
      <c r="BD7" s="25">
        <v>239.69</v>
      </c>
      <c r="BE7" s="25">
        <v>129.35</v>
      </c>
      <c r="BF7" s="25">
        <v>116.87</v>
      </c>
      <c r="BG7" s="25">
        <v>126.03</v>
      </c>
      <c r="BH7" s="25">
        <v>154.16</v>
      </c>
      <c r="BI7" s="25">
        <v>184.07</v>
      </c>
      <c r="BJ7" s="25">
        <v>397.1</v>
      </c>
      <c r="BK7" s="25">
        <v>379.91</v>
      </c>
      <c r="BL7" s="25">
        <v>386.61</v>
      </c>
      <c r="BM7" s="25">
        <v>381.56</v>
      </c>
      <c r="BN7" s="25">
        <v>365.55</v>
      </c>
      <c r="BO7" s="25">
        <v>264.86</v>
      </c>
      <c r="BP7" s="25">
        <v>119.85</v>
      </c>
      <c r="BQ7" s="25">
        <v>102.64</v>
      </c>
      <c r="BR7" s="25">
        <v>98.24</v>
      </c>
      <c r="BS7" s="25">
        <v>99.9</v>
      </c>
      <c r="BT7" s="25">
        <v>96.69</v>
      </c>
      <c r="BU7" s="25">
        <v>95.79</v>
      </c>
      <c r="BV7" s="25">
        <v>98.3</v>
      </c>
      <c r="BW7" s="25">
        <v>93.82</v>
      </c>
      <c r="BX7" s="25">
        <v>95.04</v>
      </c>
      <c r="BY7" s="25">
        <v>95.42</v>
      </c>
      <c r="BZ7" s="25">
        <v>97.59</v>
      </c>
      <c r="CA7" s="25">
        <v>181.05</v>
      </c>
      <c r="CB7" s="25">
        <v>210.78</v>
      </c>
      <c r="CC7" s="25">
        <v>220.53</v>
      </c>
      <c r="CD7" s="25">
        <v>217.61</v>
      </c>
      <c r="CE7" s="25">
        <v>225.48</v>
      </c>
      <c r="CF7" s="25">
        <v>171.13</v>
      </c>
      <c r="CG7" s="25">
        <v>173.7</v>
      </c>
      <c r="CH7" s="25">
        <v>178.94</v>
      </c>
      <c r="CI7" s="25">
        <v>180.19</v>
      </c>
      <c r="CJ7" s="25">
        <v>184.25</v>
      </c>
      <c r="CK7" s="25">
        <v>181.66</v>
      </c>
      <c r="CL7" s="25">
        <v>51.25</v>
      </c>
      <c r="CM7" s="25">
        <v>50.82</v>
      </c>
      <c r="CN7" s="25">
        <v>65.56</v>
      </c>
      <c r="CO7" s="25">
        <v>64.180000000000007</v>
      </c>
      <c r="CP7" s="25">
        <v>63.46</v>
      </c>
      <c r="CQ7" s="25">
        <v>60.12</v>
      </c>
      <c r="CR7" s="25">
        <v>60.34</v>
      </c>
      <c r="CS7" s="25">
        <v>59.54</v>
      </c>
      <c r="CT7" s="25">
        <v>59.26</v>
      </c>
      <c r="CU7" s="25">
        <v>60.44</v>
      </c>
      <c r="CV7" s="25">
        <v>60.21</v>
      </c>
      <c r="CW7" s="25">
        <v>84.6</v>
      </c>
      <c r="CX7" s="25">
        <v>82.96</v>
      </c>
      <c r="CY7" s="25">
        <v>82.01</v>
      </c>
      <c r="CZ7" s="25">
        <v>82.15</v>
      </c>
      <c r="DA7" s="25">
        <v>82.43</v>
      </c>
      <c r="DB7" s="25">
        <v>84.24</v>
      </c>
      <c r="DC7" s="25">
        <v>84.19</v>
      </c>
      <c r="DD7" s="25">
        <v>83.93</v>
      </c>
      <c r="DE7" s="25">
        <v>83.84</v>
      </c>
      <c r="DF7" s="25">
        <v>83.39</v>
      </c>
      <c r="DG7" s="25">
        <v>89.21</v>
      </c>
      <c r="DH7" s="25">
        <v>48.34</v>
      </c>
      <c r="DI7" s="25">
        <v>48.1</v>
      </c>
      <c r="DJ7" s="25">
        <v>48.7</v>
      </c>
      <c r="DK7" s="25">
        <v>47.22</v>
      </c>
      <c r="DL7" s="25">
        <v>46.53</v>
      </c>
      <c r="DM7" s="25">
        <v>48.83</v>
      </c>
      <c r="DN7" s="25">
        <v>49.96</v>
      </c>
      <c r="DO7" s="25">
        <v>50.82</v>
      </c>
      <c r="DP7" s="25">
        <v>51.82</v>
      </c>
      <c r="DQ7" s="25">
        <v>52.53</v>
      </c>
      <c r="DR7" s="25">
        <v>52.41</v>
      </c>
      <c r="DS7" s="25">
        <v>23.51</v>
      </c>
      <c r="DT7" s="25">
        <v>23.51</v>
      </c>
      <c r="DU7" s="25">
        <v>28.65</v>
      </c>
      <c r="DV7" s="25">
        <v>30.96</v>
      </c>
      <c r="DW7" s="25">
        <v>27.86</v>
      </c>
      <c r="DX7" s="25">
        <v>18.18</v>
      </c>
      <c r="DY7" s="25">
        <v>19.32</v>
      </c>
      <c r="DZ7" s="25">
        <v>21.16</v>
      </c>
      <c r="EA7" s="25">
        <v>22.72</v>
      </c>
      <c r="EB7" s="25">
        <v>24.16</v>
      </c>
      <c r="EC7" s="25">
        <v>26.78</v>
      </c>
      <c r="ED7" s="25">
        <v>0.82</v>
      </c>
      <c r="EE7" s="25">
        <v>0.82</v>
      </c>
      <c r="EF7" s="25">
        <v>0.74</v>
      </c>
      <c r="EG7" s="25">
        <v>0.67</v>
      </c>
      <c r="EH7" s="25">
        <v>0.6</v>
      </c>
      <c r="EI7" s="25">
        <v>0.56999999999999995</v>
      </c>
      <c r="EJ7" s="25">
        <v>0.52</v>
      </c>
      <c r="EK7" s="25">
        <v>0.48</v>
      </c>
      <c r="EL7" s="25">
        <v>0.48</v>
      </c>
      <c r="EM7" s="25">
        <v>0.46</v>
      </c>
      <c r="EN7" s="25">
        <v>0.59</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2">
      <c r="B11">
        <v>22</v>
      </c>
      <c r="C11">
        <v>21</v>
      </c>
      <c r="D11">
        <v>20</v>
      </c>
      <c r="E11">
        <v>19</v>
      </c>
      <c r="F11">
        <v>18</v>
      </c>
      <c r="G11" t="s">
        <v>105</v>
      </c>
    </row>
    <row r="12" spans="1:144" x14ac:dyDescent="0.2">
      <c r="B12">
        <v>1</v>
      </c>
      <c r="C12">
        <v>1</v>
      </c>
      <c r="D12">
        <v>1</v>
      </c>
      <c r="E12">
        <v>1</v>
      </c>
      <c r="F12">
        <v>1</v>
      </c>
      <c r="G12" t="s">
        <v>106</v>
      </c>
    </row>
    <row r="13" spans="1:144" x14ac:dyDescent="0.2">
      <c r="B13" t="s">
        <v>107</v>
      </c>
      <c r="C13" t="s">
        <v>107</v>
      </c>
      <c r="D13" t="s">
        <v>108</v>
      </c>
      <c r="E13" t="s">
        <v>107</v>
      </c>
      <c r="F13" t="s">
        <v>109</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川久保駿</cp:lastModifiedBy>
  <cp:lastPrinted>2026-02-02T00:16:52Z</cp:lastPrinted>
  <dcterms:created xsi:type="dcterms:W3CDTF">2025-12-12T09:12:20Z</dcterms:created>
  <dcterms:modified xsi:type="dcterms:W3CDTF">2026-02-02T05:04:49Z</dcterms:modified>
  <cp:category/>
</cp:coreProperties>
</file>