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mc:AlternateContent xmlns:mc="http://schemas.openxmlformats.org/markup-compatibility/2006">
    <mc:Choice Requires="x15">
      <x15ac:absPath xmlns:x15ac="http://schemas.microsoft.com/office/spreadsheetml/2010/11/ac" url="S:\140100 上下水道課\R7年度\00_共通\04_照会・回答\01_庁内\03_財政課\【08.01.30】経営比較分析表\"/>
    </mc:Choice>
  </mc:AlternateContent>
  <xr:revisionPtr revIDLastSave="0" documentId="13_ncr:1_{1A057F66-C0C5-46C2-8404-80FB66953278}" xr6:coauthVersionLast="36" xr6:coauthVersionMax="36" xr10:uidLastSave="{00000000-0000-0000-0000-000000000000}"/>
  <workbookProtection workbookAlgorithmName="SHA-512" workbookHashValue="ovcxKedh3F32OWEs4MMp0LYv7nSBgzgszK8bbAtgBGnt3Up9CpBGfY14RT/WuXssyjB4Eues8iJnrLhT4Y/nOA==" workbookSaltValue="u4hcDKtrwRNwivudGHul8A==" workbookSpinCount="100000" lockStructure="1"/>
  <bookViews>
    <workbookView xWindow="0" yWindow="0" windowWidth="13185" windowHeight="104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E85" i="4"/>
  <c r="AL10" i="4"/>
  <c r="AL8"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<sst xmlns="http://schemas.openxmlformats.org/spreadsheetml/2006/main" count="236" uniqueCount="115">
  <si>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</si>
  <si>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</si>
  <si>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</si>
  <si>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</si>
  <si>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</si>
  <si>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</si>
  <si>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</si>
  <si>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</si>
  <si>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</si>
  <si>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</si>
  <si>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</si>
  <si>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</si>
  <si>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</si>
  <si>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</si>
  <si>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</si>
  <si>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</si>
  <si>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</si>
  <si>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</si>
  <si>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</si>
  <si>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</si>
  <si>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</si>
  <si>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</si>
  <si>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</si>
  <si>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</si>
  <si>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</si>
  <si>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</si>
  <si>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</si>
  <si>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</si>
  <si>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</si>
  <si>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</si>
  <si>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</si>
  <si>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</si>
  <si>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</si>
  <si>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</si>
  <si>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</si>
  <si>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</si>
  <si>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</si>
  <si>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</si>
  <si>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</si>
  <si>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</si>
  <si>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</si>
  <si>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</si>
  <si>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</si>
  <si>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</si>
  <si>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</si>
  <si>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</si>
  <si>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</si>
  <si>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</si>
  <si>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</si>
  <si>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</si>
  <si>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</si>
  <si>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</si>
  <si>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</si>
  <si>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</si>
  <si>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</si>
  <si>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</si>
  <si>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</si>
  <si>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</si>
  <si>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</si>
  <si>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</si>
  <si>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</si>
  <si>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</si>
  <si>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</si>
  <si>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</si>
  <si>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</si>
  <si>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</si>
  <si>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</si>
  <si>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</si>
  <si>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</si>
  <si>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</si>
  <si>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</si>
  <si>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</si>
  <si>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</si>
  <si>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</si>
  <si>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</si>
  <si>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</si>
  <si>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</si>
  <si>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</si>
  <si>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</si>
  <si>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</si>
  <si>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</si>
  <si>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</si>
  <si>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</si>
  <si>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</si>
  <si>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</si>
  <si>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</si>
  <si>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</si>
  <si>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</si>
  <si>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</si>
  <si>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</si>
  <si>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</si>
  <si>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</si>
  <si>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</si>
  <si>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</si>
  <si>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</si>
  <si>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田村市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</si>
  <si>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</si>
  <si>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</si>
  <si>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</si>
  <si>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</si>
  <si>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</si>
  <si>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</si>
  <si>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</si>
  <si>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</si>
  <si>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</si>
  <si>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</si>
  <si>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</si>
  <si>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</si>
  <si>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</si>
  <si>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</si>
  <si>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</si>
  <si>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</si>
  <si>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管路施設は、供用開始から20年であるため老朽化対策等は行っていない。Ｈ30からストックマネジメント計画に基づき、重要度の高い施設から順次点検・調査を実施し、改築・更新等計画的に行っている。</t>
    <rPh sb="1" eb="3">
      <t>カンロ</t>
    </rPh>
    <phoneticPr fontId="4"/>
  </si>
  <si>
    <t>　当市の下水道処理人口普及率は令和6年度末で87.56％で、前年度から増加しているものの全国平均より低く、一層の未普及対策の推進が必要である。
　一方で、長期的な人口減少により将来的な下水道使用料の大幅な増収は見込めないため、今後も厳しい経営環境が続くことが見込まれる。さらに企業債償還期間も長期にわたることが予想され、計画的な経営基盤の強化と財政マネジメントの向上が求められる。
　このため、経営戦略やストックマネジメント計画に基づく経営の効率化と健全化を図る必要がある。</t>
    <phoneticPr fontId="4"/>
  </si>
  <si>
    <t>①経常収支比率
  類似団体の平均値から下回るも、一般会計からの基準内繰入金によって収支を均衡しているため、100％の水準である。
②累積欠損金比率
　これまで発生していない。
③流動比率
　前年比同程度で推移しており、類似団体とほぼ同程度であるが、全国平均からは大きく下回っているため、今後も接続率向上と経費削減等に努め、支払能力の向上を図る必要がある。
④企業債残高対事業規模比率
　類似団体、全国平均と比較し、やや高い数値を示しているが、今後大規模な下水道区域拡張事業を行う見通しは無いため減少していく見込みである。　
⑤経費回収率
　汚水処理費用が増となっているが、使用料も上昇しており、類似団体の平均値をみても前年を上回っている。
⑥汚水処理原価
　汚水処理原価は類似団体より下回っているが全国平均と比較すると大きく上回っており、全国的には高水準の状態となっている。
⑦水洗化率
　前年比上昇傾向にあり、類似団体と同程度だが、全国平均と比較し低い数値となっているため、向上に努めるとともに今後の投資の在り方について見直し、計画的事業進行を図る必要がある。</t>
    <rPh sb="99" eb="102">
      <t>ドウテイド</t>
    </rPh>
    <rPh sb="103" eb="105">
      <t>スイイ</t>
    </rPh>
    <rPh sb="125" eb="127">
      <t>ゼンコク</t>
    </rPh>
    <rPh sb="127" eb="129">
      <t>ヘイキン</t>
    </rPh>
    <rPh sb="132" eb="133">
      <t>オオ</t>
    </rPh>
    <rPh sb="135" eb="137">
      <t>シタマワ</t>
    </rPh>
    <rPh sb="144" eb="146">
      <t>コンゴ</t>
    </rPh>
    <rPh sb="147" eb="149">
      <t>セツゾク</t>
    </rPh>
    <rPh sb="149" eb="150">
      <t>リツ</t>
    </rPh>
    <rPh sb="150" eb="152">
      <t>コウジョウ</t>
    </rPh>
    <rPh sb="153" eb="155">
      <t>ケイヒ</t>
    </rPh>
    <rPh sb="155" eb="157">
      <t>サクゲン</t>
    </rPh>
    <rPh sb="157" eb="158">
      <t>トウ</t>
    </rPh>
    <rPh sb="159" eb="160">
      <t>ツト</t>
    </rPh>
    <rPh sb="162" eb="164">
      <t>シハライ</t>
    </rPh>
    <rPh sb="164" eb="166">
      <t>ノウリョク</t>
    </rPh>
    <rPh sb="167" eb="169">
      <t>コウジョウ</t>
    </rPh>
    <rPh sb="170" eb="171">
      <t>ハカ</t>
    </rPh>
    <rPh sb="172" eb="17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</si>
</sst>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0.01</c:v>
                </c:pt>
                <c:pt idx="4">
                  <c:v>0</c:v>
                </c:pt>
              </c:numCache>
            </c:numRef>
          </c:val>
          <c:extLst>
            <c:ext xmlns:c16="http://schemas.microsoft.com/office/drawing/2014/chart" uri="{C3380CC4-5D6E-409C-BE32-E72D297353CC}">
              <c16:uniqueId val="{00000000-084A-4C6E-BCB6-D2335BB7E5C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084A-4C6E-BCB6-D2335BB7E5C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72-472A-857C-7700636362F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0772-472A-857C-7700636362F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71.28</c:v>
                </c:pt>
                <c:pt idx="1">
                  <c:v>73.739999999999995</c:v>
                </c:pt>
                <c:pt idx="2">
                  <c:v>80.900000000000006</c:v>
                </c:pt>
                <c:pt idx="3">
                  <c:v>83.24</c:v>
                </c:pt>
                <c:pt idx="4">
                  <c:v>87.56</c:v>
                </c:pt>
              </c:numCache>
            </c:numRef>
          </c:val>
          <c:extLst>
            <c:ext xmlns:c16="http://schemas.microsoft.com/office/drawing/2014/chart" uri="{C3380CC4-5D6E-409C-BE32-E72D297353CC}">
              <c16:uniqueId val="{00000000-7FAF-4295-9895-AC48226D397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7FAF-4295-9895-AC48226D397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98.18</c:v>
                </c:pt>
                <c:pt idx="1">
                  <c:v>98.54</c:v>
                </c:pt>
                <c:pt idx="2">
                  <c:v>99.3</c:v>
                </c:pt>
                <c:pt idx="3">
                  <c:v>100.12</c:v>
                </c:pt>
                <c:pt idx="4">
                  <c:v>103.37</c:v>
                </c:pt>
              </c:numCache>
            </c:numRef>
          </c:val>
          <c:extLst>
            <c:ext xmlns:c16="http://schemas.microsoft.com/office/drawing/2014/chart" uri="{C3380CC4-5D6E-409C-BE32-E72D297353CC}">
              <c16:uniqueId val="{00000000-C4B8-4BF3-9A47-115F959B448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C4B8-4BF3-9A47-115F959B448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4.6500000000000004</c:v>
                </c:pt>
                <c:pt idx="1">
                  <c:v>6.84</c:v>
                </c:pt>
                <c:pt idx="2">
                  <c:v>9.18</c:v>
                </c:pt>
                <c:pt idx="3">
                  <c:v>11.5</c:v>
                </c:pt>
                <c:pt idx="4">
                  <c:v>13.81</c:v>
                </c:pt>
              </c:numCache>
            </c:numRef>
          </c:val>
          <c:extLst>
            <c:ext xmlns:c16="http://schemas.microsoft.com/office/drawing/2014/chart" uri="{C3380CC4-5D6E-409C-BE32-E72D297353CC}">
              <c16:uniqueId val="{00000000-BC6C-4155-BC47-FE9CCC5F995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BC6C-4155-BC47-FE9CCC5F995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23-4224-B7BB-7C56D54EE25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A23-4224-B7BB-7C56D54EE25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F6-4A3B-9302-F84722C01A7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1AF6-4A3B-9302-F84722C01A7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44.11</c:v>
                </c:pt>
                <c:pt idx="1">
                  <c:v>50.89</c:v>
                </c:pt>
                <c:pt idx="2">
                  <c:v>53.02</c:v>
                </c:pt>
                <c:pt idx="3">
                  <c:v>59.82</c:v>
                </c:pt>
                <c:pt idx="4">
                  <c:v>59.98</c:v>
                </c:pt>
              </c:numCache>
            </c:numRef>
          </c:val>
          <c:extLst>
            <c:ext xmlns:c16="http://schemas.microsoft.com/office/drawing/2014/chart" uri="{C3380CC4-5D6E-409C-BE32-E72D297353CC}">
              <c16:uniqueId val="{00000000-70ED-4997-AC1C-9F86CC0294F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70ED-4997-AC1C-9F86CC0294F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3098.6</c:v>
                </c:pt>
                <c:pt idx="1">
                  <c:v>2818.83</c:v>
                </c:pt>
                <c:pt idx="2">
                  <c:v>2558.3200000000002</c:v>
                </c:pt>
                <c:pt idx="3">
                  <c:v>2295.86</c:v>
                </c:pt>
                <c:pt idx="4">
                  <c:v>2044.9</c:v>
                </c:pt>
              </c:numCache>
            </c:numRef>
          </c:val>
          <c:extLst>
            <c:ext xmlns:c16="http://schemas.microsoft.com/office/drawing/2014/chart" uri="{C3380CC4-5D6E-409C-BE32-E72D297353CC}">
              <c16:uniqueId val="{00000000-7A56-4074-80AB-CDEA8D70EE1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7A56-4074-80AB-CDEA8D70EE1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97.58</c:v>
                </c:pt>
                <c:pt idx="1">
                  <c:v>100</c:v>
                </c:pt>
                <c:pt idx="2">
                  <c:v>100</c:v>
                </c:pt>
                <c:pt idx="3">
                  <c:v>100</c:v>
                </c:pt>
                <c:pt idx="4">
                  <c:v>100</c:v>
                </c:pt>
              </c:numCache>
            </c:numRef>
          </c:val>
          <c:extLst>
            <c:ext xmlns:c16="http://schemas.microsoft.com/office/drawing/2014/chart" uri="{C3380CC4-5D6E-409C-BE32-E72D297353CC}">
              <c16:uniqueId val="{00000000-E461-4A2B-9A54-4C1ABC231FD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E461-4A2B-9A54-4C1ABC231FD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220.69</c:v>
                </c:pt>
                <c:pt idx="1">
                  <c:v>215.6</c:v>
                </c:pt>
                <c:pt idx="2">
                  <c:v>216.03</c:v>
                </c:pt>
                <c:pt idx="3">
                  <c:v>216.53</c:v>
                </c:pt>
                <c:pt idx="4">
                  <c:v>216.64</c:v>
                </c:pt>
              </c:numCache>
            </c:numRef>
          </c:val>
          <c:extLst>
            <c:ext xmlns:c16="http://schemas.microsoft.com/office/drawing/2014/chart" uri="{C3380CC4-5D6E-409C-BE32-E72D297353CC}">
              <c16:uniqueId val="{00000000-63B1-4276-ABD2-2465CC07702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63B1-4276-ABD2-2465CC07702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田村市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54">
        <f>データ!S6</f>
        <v>32982</v>
      </c>
      <c r="AM8" s="54"/>
      <c r="AN8" s="54"/>
      <c r="AO8" s="54"/>
      <c r="AP8" s="54"/>
      <c r="AQ8" s="54"/>
      <c r="AR8" s="54"/>
      <c r="AS8" s="54"/>
      <c r="AT8" s="53">
        <f>データ!T6</f>
        <v>458.33</v>
      </c>
      <c r="AU8" s="53"/>
      <c r="AV8" s="53"/>
      <c r="AW8" s="53"/>
      <c r="AX8" s="53"/>
      <c r="AY8" s="53"/>
      <c r="AZ8" s="53"/>
      <c r="BA8" s="53"/>
      <c r="BB8" s="53">
        <f>データ!U6</f>
        <v>71.959999999999994</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58.95</v>
      </c>
      <c r="J10" s="53"/>
      <c r="K10" s="53"/>
      <c r="L10" s="53"/>
      <c r="M10" s="53"/>
      <c r="N10" s="53"/>
      <c r="O10" s="53"/>
      <c r="P10" s="53">
        <f>データ!P6</f>
        <v>35.68</v>
      </c>
      <c r="Q10" s="53"/>
      <c r="R10" s="53"/>
      <c r="S10" s="53"/>
      <c r="T10" s="53"/>
      <c r="U10" s="53"/>
      <c r="V10" s="53"/>
      <c r="W10" s="53">
        <f>データ!Q6</f>
        <v>98.2</v>
      </c>
      <c r="X10" s="53"/>
      <c r="Y10" s="53"/>
      <c r="Z10" s="53"/>
      <c r="AA10" s="53"/>
      <c r="AB10" s="53"/>
      <c r="AC10" s="53"/>
      <c r="AD10" s="54">
        <f>データ!R6</f>
        <v>4180</v>
      </c>
      <c r="AE10" s="54"/>
      <c r="AF10" s="54"/>
      <c r="AG10" s="54"/>
      <c r="AH10" s="54"/>
      <c r="AI10" s="54"/>
      <c r="AJ10" s="54"/>
      <c r="AK10" s="2"/>
      <c r="AL10" s="54">
        <f>データ!V6</f>
        <v>11680</v>
      </c>
      <c r="AM10" s="54"/>
      <c r="AN10" s="54"/>
      <c r="AO10" s="54"/>
      <c r="AP10" s="54"/>
      <c r="AQ10" s="54"/>
      <c r="AR10" s="54"/>
      <c r="AS10" s="54"/>
      <c r="AT10" s="53">
        <f>データ!W6</f>
        <v>5.95</v>
      </c>
      <c r="AU10" s="53"/>
      <c r="AV10" s="53"/>
      <c r="AW10" s="53"/>
      <c r="AX10" s="53"/>
      <c r="AY10" s="53"/>
      <c r="AZ10" s="53"/>
      <c r="BA10" s="53"/>
      <c r="BB10" s="53">
        <f>データ!X6</f>
        <v>1963.03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58EakyEOIAP6nch9qnPHvM2+gd2D3ndn9p9KJrXEFfm/DAkiNxTz1eO+t2WZ4kBW41FL0V2uvwOFux3LitAZPA==" saltValue="PVvYCCAs8By0kxl7nVRE8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72117</v>
      </c>
      <c r="D6" s="19">
        <f t="shared" si="3"/>
        <v>46</v>
      </c>
      <c r="E6" s="19">
        <f t="shared" si="3"/>
        <v>17</v>
      </c>
      <c r="F6" s="19">
        <f t="shared" si="3"/>
        <v>1</v>
      </c>
      <c r="G6" s="19">
        <f t="shared" si="3"/>
        <v>0</v>
      </c>
      <c r="H6" s="19" t="str">
        <f t="shared" si="3"/>
        <v>福島県　田村市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58.95</v>
      </c>
      <c r="P6" s="20">
        <f t="shared" si="3"/>
        <v>35.68</v>
      </c>
      <c r="Q6" s="20">
        <f t="shared" si="3"/>
        <v>98.2</v>
      </c>
      <c r="R6" s="20">
        <f t="shared" si="3"/>
        <v>4180</v>
      </c>
      <c r="S6" s="20">
        <f t="shared" si="3"/>
        <v>32982</v>
      </c>
      <c r="T6" s="20">
        <f t="shared" si="3"/>
        <v>458.33</v>
      </c>
      <c r="U6" s="20">
        <f t="shared" si="3"/>
        <v>71.959999999999994</v>
      </c>
      <c r="V6" s="20">
        <f t="shared" si="3"/>
        <v>11680</v>
      </c>
      <c r="W6" s="20">
        <f t="shared" si="3"/>
        <v>5.95</v>
      </c>
      <c r="X6" s="20">
        <f t="shared" si="3"/>
        <v>1963.03</v>
      </c>
      <c r="Y6" s="21">
        <f>IF(Y7="",NA(),Y7)</f>
        <v>98.18</v>
      </c>
      <c r="Z6" s="21">
        <f t="shared" ref="Z6:AH6" si="4">IF(Z7="",NA(),Z7)</f>
        <v>98.54</v>
      </c>
      <c r="AA6" s="21">
        <f t="shared" si="4"/>
        <v>99.3</v>
      </c>
      <c r="AB6" s="21">
        <f t="shared" si="4"/>
        <v>100.12</v>
      </c>
      <c r="AC6" s="21">
        <f t="shared" si="4"/>
        <v>103.37</v>
      </c>
      <c r="AD6" s="21">
        <f t="shared" si="4"/>
        <v>107.81</v>
      </c>
      <c r="AE6" s="21">
        <f t="shared" si="4"/>
        <v>107.54</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30.17</v>
      </c>
      <c r="AT6" s="20" t="str">
        <f>IF(AT7="","",IF(AT7="-","【-】","【"&amp;SUBSTITUTE(TEXT(AT7,"#,##0.00"),"-","△")&amp;"】"))</f>
        <v>【3.12】</v>
      </c>
      <c r="AU6" s="21">
        <f>IF(AU7="",NA(),AU7)</f>
        <v>44.11</v>
      </c>
      <c r="AV6" s="21">
        <f t="shared" ref="AV6:BD6" si="6">IF(AV7="",NA(),AV7)</f>
        <v>50.89</v>
      </c>
      <c r="AW6" s="21">
        <f t="shared" si="6"/>
        <v>53.02</v>
      </c>
      <c r="AX6" s="21">
        <f t="shared" si="6"/>
        <v>59.82</v>
      </c>
      <c r="AY6" s="21">
        <f t="shared" si="6"/>
        <v>59.98</v>
      </c>
      <c r="AZ6" s="21">
        <f t="shared" si="6"/>
        <v>48.56</v>
      </c>
      <c r="BA6" s="21">
        <f t="shared" si="6"/>
        <v>47.58</v>
      </c>
      <c r="BB6" s="21">
        <f t="shared" si="6"/>
        <v>51.09</v>
      </c>
      <c r="BC6" s="21">
        <f t="shared" si="6"/>
        <v>57.42</v>
      </c>
      <c r="BD6" s="21">
        <f t="shared" si="6"/>
        <v>56.13</v>
      </c>
      <c r="BE6" s="20" t="str">
        <f>IF(BE7="","",IF(BE7="-","【-】","【"&amp;SUBSTITUTE(TEXT(BE7,"#,##0.00"),"-","△")&amp;"】"))</f>
        <v>【82.75】</v>
      </c>
      <c r="BF6" s="21">
        <f>IF(BF7="",NA(),BF7)</f>
        <v>3098.6</v>
      </c>
      <c r="BG6" s="21">
        <f t="shared" ref="BG6:BO6" si="7">IF(BG7="",NA(),BG7)</f>
        <v>2818.83</v>
      </c>
      <c r="BH6" s="21">
        <f t="shared" si="7"/>
        <v>2558.3200000000002</v>
      </c>
      <c r="BI6" s="21">
        <f t="shared" si="7"/>
        <v>2295.86</v>
      </c>
      <c r="BJ6" s="21">
        <f t="shared" si="7"/>
        <v>2044.9</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97.58</v>
      </c>
      <c r="BR6" s="21">
        <f t="shared" ref="BR6:BZ6" si="8">IF(BR7="",NA(),BR7)</f>
        <v>100</v>
      </c>
      <c r="BS6" s="21">
        <f t="shared" si="8"/>
        <v>100</v>
      </c>
      <c r="BT6" s="21">
        <f t="shared" si="8"/>
        <v>100</v>
      </c>
      <c r="BU6" s="21">
        <f t="shared" si="8"/>
        <v>100</v>
      </c>
      <c r="BV6" s="21">
        <f t="shared" si="8"/>
        <v>79.77</v>
      </c>
      <c r="BW6" s="21">
        <f t="shared" si="8"/>
        <v>79.63</v>
      </c>
      <c r="BX6" s="21">
        <f t="shared" si="8"/>
        <v>76.78</v>
      </c>
      <c r="BY6" s="21">
        <f t="shared" si="8"/>
        <v>75.41</v>
      </c>
      <c r="BZ6" s="21">
        <f t="shared" si="8"/>
        <v>72.84</v>
      </c>
      <c r="CA6" s="20" t="str">
        <f>IF(CA7="","",IF(CA7="-","【-】","【"&amp;SUBSTITUTE(TEXT(CA7,"#,##0.00"),"-","△")&amp;"】"))</f>
        <v>【97.94】</v>
      </c>
      <c r="CB6" s="21">
        <f>IF(CB7="",NA(),CB7)</f>
        <v>220.69</v>
      </c>
      <c r="CC6" s="21">
        <f t="shared" ref="CC6:CK6" si="9">IF(CC7="",NA(),CC7)</f>
        <v>215.6</v>
      </c>
      <c r="CD6" s="21">
        <f t="shared" si="9"/>
        <v>216.03</v>
      </c>
      <c r="CE6" s="21">
        <f t="shared" si="9"/>
        <v>216.53</v>
      </c>
      <c r="CF6" s="21">
        <f t="shared" si="9"/>
        <v>216.64</v>
      </c>
      <c r="CG6" s="21">
        <f t="shared" si="9"/>
        <v>214.56</v>
      </c>
      <c r="CH6" s="21">
        <f t="shared" si="9"/>
        <v>213.66</v>
      </c>
      <c r="CI6" s="21">
        <f t="shared" si="9"/>
        <v>224.31</v>
      </c>
      <c r="CJ6" s="21">
        <f t="shared" si="9"/>
        <v>223.48</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49.47</v>
      </c>
      <c r="CS6" s="21">
        <f t="shared" si="10"/>
        <v>48.19</v>
      </c>
      <c r="CT6" s="21">
        <f t="shared" si="10"/>
        <v>47.32</v>
      </c>
      <c r="CU6" s="21">
        <f t="shared" si="10"/>
        <v>48.03</v>
      </c>
      <c r="CV6" s="21">
        <f t="shared" si="10"/>
        <v>48.92</v>
      </c>
      <c r="CW6" s="20" t="str">
        <f>IF(CW7="","",IF(CW7="-","【-】","【"&amp;SUBSTITUTE(TEXT(CW7,"#,##0.00"),"-","△")&amp;"】"))</f>
        <v>【60.13】</v>
      </c>
      <c r="CX6" s="21">
        <f>IF(CX7="",NA(),CX7)</f>
        <v>71.28</v>
      </c>
      <c r="CY6" s="21">
        <f t="shared" ref="CY6:DG6" si="11">IF(CY7="",NA(),CY7)</f>
        <v>73.739999999999995</v>
      </c>
      <c r="CZ6" s="21">
        <f t="shared" si="11"/>
        <v>80.900000000000006</v>
      </c>
      <c r="DA6" s="21">
        <f t="shared" si="11"/>
        <v>83.24</v>
      </c>
      <c r="DB6" s="21">
        <f t="shared" si="11"/>
        <v>87.56</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4.6500000000000004</v>
      </c>
      <c r="DJ6" s="21">
        <f t="shared" ref="DJ6:DR6" si="12">IF(DJ7="",NA(),DJ7)</f>
        <v>6.84</v>
      </c>
      <c r="DK6" s="21">
        <f t="shared" si="12"/>
        <v>9.18</v>
      </c>
      <c r="DL6" s="21">
        <f t="shared" si="12"/>
        <v>11.5</v>
      </c>
      <c r="DM6" s="21">
        <f t="shared" si="12"/>
        <v>13.81</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1">
        <f t="shared" si="14"/>
        <v>0.01</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15">
      <c r="A7" s="14"/>
      <c r="B7" s="23">
        <v>2024</v>
      </c>
      <c r="C7" s="23">
        <v>72117</v>
      </c>
      <c r="D7" s="23">
        <v>46</v>
      </c>
      <c r="E7" s="23">
        <v>17</v>
      </c>
      <c r="F7" s="23">
        <v>1</v>
      </c>
      <c r="G7" s="23">
        <v>0</v>
      </c>
      <c r="H7" s="23" t="s">
        <v>95</v>
      </c>
      <c r="I7" s="23" t="s">
        <v>96</v>
      </c>
      <c r="J7" s="23" t="s">
        <v>97</v>
      </c>
      <c r="K7" s="23" t="s">
        <v>98</v>
      </c>
      <c r="L7" s="23" t="s">
        <v>99</v>
      </c>
      <c r="M7" s="23" t="s">
        <v>100</v>
      </c>
      <c r="N7" s="24" t="s">
        <v>101</v>
      </c>
      <c r="O7" s="24">
        <v>58.95</v>
      </c>
      <c r="P7" s="24">
        <v>35.68</v>
      </c>
      <c r="Q7" s="24">
        <v>98.2</v>
      </c>
      <c r="R7" s="24">
        <v>4180</v>
      </c>
      <c r="S7" s="24">
        <v>32982</v>
      </c>
      <c r="T7" s="24">
        <v>458.33</v>
      </c>
      <c r="U7" s="24">
        <v>71.959999999999994</v>
      </c>
      <c r="V7" s="24">
        <v>11680</v>
      </c>
      <c r="W7" s="24">
        <v>5.95</v>
      </c>
      <c r="X7" s="24">
        <v>1963.03</v>
      </c>
      <c r="Y7" s="24">
        <v>98.18</v>
      </c>
      <c r="Z7" s="24">
        <v>98.54</v>
      </c>
      <c r="AA7" s="24">
        <v>99.3</v>
      </c>
      <c r="AB7" s="24">
        <v>100.12</v>
      </c>
      <c r="AC7" s="24">
        <v>103.37</v>
      </c>
      <c r="AD7" s="24">
        <v>107.81</v>
      </c>
      <c r="AE7" s="24">
        <v>107.54</v>
      </c>
      <c r="AF7" s="24">
        <v>107.19</v>
      </c>
      <c r="AG7" s="24">
        <v>107.04</v>
      </c>
      <c r="AH7" s="24">
        <v>107.83</v>
      </c>
      <c r="AI7" s="24">
        <v>105.36</v>
      </c>
      <c r="AJ7" s="24">
        <v>0</v>
      </c>
      <c r="AK7" s="24">
        <v>0</v>
      </c>
      <c r="AL7" s="24">
        <v>0</v>
      </c>
      <c r="AM7" s="24">
        <v>0</v>
      </c>
      <c r="AN7" s="24">
        <v>0</v>
      </c>
      <c r="AO7" s="24">
        <v>18.2</v>
      </c>
      <c r="AP7" s="24">
        <v>19.059999999999999</v>
      </c>
      <c r="AQ7" s="24">
        <v>31.07</v>
      </c>
      <c r="AR7" s="24">
        <v>37.43</v>
      </c>
      <c r="AS7" s="24">
        <v>30.17</v>
      </c>
      <c r="AT7" s="24">
        <v>3.12</v>
      </c>
      <c r="AU7" s="24">
        <v>44.11</v>
      </c>
      <c r="AV7" s="24">
        <v>50.89</v>
      </c>
      <c r="AW7" s="24">
        <v>53.02</v>
      </c>
      <c r="AX7" s="24">
        <v>59.82</v>
      </c>
      <c r="AY7" s="24">
        <v>59.98</v>
      </c>
      <c r="AZ7" s="24">
        <v>48.56</v>
      </c>
      <c r="BA7" s="24">
        <v>47.58</v>
      </c>
      <c r="BB7" s="24">
        <v>51.09</v>
      </c>
      <c r="BC7" s="24">
        <v>57.42</v>
      </c>
      <c r="BD7" s="24">
        <v>56.13</v>
      </c>
      <c r="BE7" s="24">
        <v>82.75</v>
      </c>
      <c r="BF7" s="24">
        <v>3098.6</v>
      </c>
      <c r="BG7" s="24">
        <v>2818.83</v>
      </c>
      <c r="BH7" s="24">
        <v>2558.3200000000002</v>
      </c>
      <c r="BI7" s="24">
        <v>2295.86</v>
      </c>
      <c r="BJ7" s="24">
        <v>2044.9</v>
      </c>
      <c r="BK7" s="24">
        <v>1245.0999999999999</v>
      </c>
      <c r="BL7" s="24">
        <v>1108.8</v>
      </c>
      <c r="BM7" s="24">
        <v>1194.56</v>
      </c>
      <c r="BN7" s="24">
        <v>1174.6099999999999</v>
      </c>
      <c r="BO7" s="24">
        <v>1343.89</v>
      </c>
      <c r="BP7" s="24">
        <v>602.55999999999995</v>
      </c>
      <c r="BQ7" s="24">
        <v>97.58</v>
      </c>
      <c r="BR7" s="24">
        <v>100</v>
      </c>
      <c r="BS7" s="24">
        <v>100</v>
      </c>
      <c r="BT7" s="24">
        <v>100</v>
      </c>
      <c r="BU7" s="24">
        <v>100</v>
      </c>
      <c r="BV7" s="24">
        <v>79.77</v>
      </c>
      <c r="BW7" s="24">
        <v>79.63</v>
      </c>
      <c r="BX7" s="24">
        <v>76.78</v>
      </c>
      <c r="BY7" s="24">
        <v>75.41</v>
      </c>
      <c r="BZ7" s="24">
        <v>72.84</v>
      </c>
      <c r="CA7" s="24">
        <v>97.94</v>
      </c>
      <c r="CB7" s="24">
        <v>220.69</v>
      </c>
      <c r="CC7" s="24">
        <v>215.6</v>
      </c>
      <c r="CD7" s="24">
        <v>216.03</v>
      </c>
      <c r="CE7" s="24">
        <v>216.53</v>
      </c>
      <c r="CF7" s="24">
        <v>216.64</v>
      </c>
      <c r="CG7" s="24">
        <v>214.56</v>
      </c>
      <c r="CH7" s="24">
        <v>213.66</v>
      </c>
      <c r="CI7" s="24">
        <v>224.31</v>
      </c>
      <c r="CJ7" s="24">
        <v>223.48</v>
      </c>
      <c r="CK7" s="24">
        <v>232.33</v>
      </c>
      <c r="CL7" s="24">
        <v>140.97999999999999</v>
      </c>
      <c r="CM7" s="24" t="s">
        <v>101</v>
      </c>
      <c r="CN7" s="24" t="s">
        <v>101</v>
      </c>
      <c r="CO7" s="24" t="s">
        <v>101</v>
      </c>
      <c r="CP7" s="24" t="s">
        <v>101</v>
      </c>
      <c r="CQ7" s="24" t="s">
        <v>101</v>
      </c>
      <c r="CR7" s="24">
        <v>49.47</v>
      </c>
      <c r="CS7" s="24">
        <v>48.19</v>
      </c>
      <c r="CT7" s="24">
        <v>47.32</v>
      </c>
      <c r="CU7" s="24">
        <v>48.03</v>
      </c>
      <c r="CV7" s="24">
        <v>48.92</v>
      </c>
      <c r="CW7" s="24">
        <v>60.13</v>
      </c>
      <c r="CX7" s="24">
        <v>71.28</v>
      </c>
      <c r="CY7" s="24">
        <v>73.739999999999995</v>
      </c>
      <c r="CZ7" s="24">
        <v>80.900000000000006</v>
      </c>
      <c r="DA7" s="24">
        <v>83.24</v>
      </c>
      <c r="DB7" s="24">
        <v>87.56</v>
      </c>
      <c r="DC7" s="24">
        <v>82.06</v>
      </c>
      <c r="DD7" s="24">
        <v>82.26</v>
      </c>
      <c r="DE7" s="24">
        <v>81.33</v>
      </c>
      <c r="DF7" s="24">
        <v>80.95</v>
      </c>
      <c r="DG7" s="24">
        <v>80.760000000000005</v>
      </c>
      <c r="DH7" s="24">
        <v>96</v>
      </c>
      <c r="DI7" s="24">
        <v>4.6500000000000004</v>
      </c>
      <c r="DJ7" s="24">
        <v>6.84</v>
      </c>
      <c r="DK7" s="24">
        <v>9.18</v>
      </c>
      <c r="DL7" s="24">
        <v>11.5</v>
      </c>
      <c r="DM7" s="24">
        <v>13.81</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0.01</v>
      </c>
      <c r="EI7" s="24">
        <v>0</v>
      </c>
      <c r="EJ7" s="24">
        <v>0.32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石塚優子</cp:lastModifiedBy>
  <cp:lastPrinted>2026-01-26T08:11:58Z</cp:lastPrinted>
  <dcterms:created xsi:type="dcterms:W3CDTF">2025-12-23T05:57:26Z</dcterms:created>
  <dcterms:modified xsi:type="dcterms:W3CDTF">2026-01-26T08:12:04Z</dcterms:modified>
  <cp:category/>
</cp:coreProperties>
</file>